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5\1T\Género\"/>
    </mc:Choice>
  </mc:AlternateContent>
  <bookViews>
    <workbookView xWindow="-120" yWindow="-120" windowWidth="29040" windowHeight="15720" tabRatio="822"/>
  </bookViews>
  <sheets>
    <sheet name="Financiero" sheetId="113" r:id="rId1"/>
    <sheet name="Físico" sheetId="114" r:id="rId2"/>
    <sheet name="1 R001" sheetId="1" r:id="rId3"/>
    <sheet name="4 P022" sheetId="3" r:id="rId4"/>
    <sheet name="5 P005" sheetId="4" r:id="rId5"/>
    <sheet name="5 E002" sheetId="5" r:id="rId6"/>
    <sheet name="5 M001" sheetId="6" r:id="rId7"/>
    <sheet name="6 M001" sheetId="7" r:id="rId8"/>
    <sheet name="7 A900" sheetId="8" r:id="rId9"/>
    <sheet name="8 B004" sheetId="9" r:id="rId10"/>
    <sheet name="8 S052" sheetId="10" r:id="rId11"/>
    <sheet name="8 S053" sheetId="11" r:id="rId12"/>
    <sheet name="8 S290" sheetId="12" r:id="rId13"/>
    <sheet name="8 S292" sheetId="13" r:id="rId14"/>
    <sheet name="8 S293" sheetId="14" r:id="rId15"/>
    <sheet name="8 S304" sheetId="15" r:id="rId16"/>
    <sheet name="9 P001" sheetId="16" r:id="rId17"/>
    <sheet name="10 M001" sheetId="17" r:id="rId18"/>
    <sheet name="11 E007" sheetId="18" r:id="rId19"/>
    <sheet name="11 E010" sheetId="19" r:id="rId20"/>
    <sheet name="11 E021" sheetId="20" r:id="rId21"/>
    <sheet name="11 E032" sheetId="21" r:id="rId22"/>
    <sheet name="11 E066" sheetId="22" r:id="rId23"/>
    <sheet name="11 M001" sheetId="23" r:id="rId24"/>
    <sheet name="11 S072" sheetId="24" r:id="rId25"/>
    <sheet name="11 S247" sheetId="25" r:id="rId26"/>
    <sheet name="11 S269" sheetId="26" r:id="rId27"/>
    <sheet name="11 S270" sheetId="27" r:id="rId28"/>
    <sheet name="11 S282" sheetId="28" r:id="rId29"/>
    <sheet name="11 S283" sheetId="29" r:id="rId30"/>
    <sheet name="11 S311" sheetId="30" r:id="rId31"/>
    <sheet name="12 E010" sheetId="31" r:id="rId32"/>
    <sheet name="12 E022" sheetId="32" r:id="rId33"/>
    <sheet name="12 E023" sheetId="33" r:id="rId34"/>
    <sheet name="12 E025" sheetId="34" r:id="rId35"/>
    <sheet name="12 E036" sheetId="35" r:id="rId36"/>
    <sheet name="12 P016" sheetId="36" r:id="rId37"/>
    <sheet name="12 P020" sheetId="37" r:id="rId38"/>
    <sheet name="12 U008" sheetId="38" r:id="rId39"/>
    <sheet name="13 A006" sheetId="39" r:id="rId40"/>
    <sheet name="14 E002" sheetId="40" r:id="rId41"/>
    <sheet name="14 E003" sheetId="41" r:id="rId42"/>
    <sheet name="14 E016" sheetId="42" r:id="rId43"/>
    <sheet name="14 S280" sheetId="43" r:id="rId44"/>
    <sheet name="15 P005" sheetId="44" r:id="rId45"/>
    <sheet name="15 S177" sheetId="45" r:id="rId46"/>
    <sheet name="15 S273" sheetId="46" r:id="rId47"/>
    <sheet name="16 P002" sheetId="47" r:id="rId48"/>
    <sheet name="16 S046" sheetId="48" r:id="rId49"/>
    <sheet name="16 S219" sheetId="49" r:id="rId50"/>
    <sheet name="18 E568" sheetId="50" r:id="rId51"/>
    <sheet name="18 G003" sheetId="51" r:id="rId52"/>
    <sheet name="18 M001" sheetId="52" r:id="rId53"/>
    <sheet name="18 P008" sheetId="53" r:id="rId54"/>
    <sheet name="19 J014" sheetId="54" r:id="rId55"/>
    <sheet name="20 S174" sheetId="55" r:id="rId56"/>
    <sheet name="20 S176" sheetId="56" r:id="rId57"/>
    <sheet name="20 S287" sheetId="57" r:id="rId58"/>
    <sheet name="20 U316" sheetId="58" r:id="rId59"/>
    <sheet name="21 P001" sheetId="59" r:id="rId60"/>
    <sheet name="22 M001" sheetId="103" r:id="rId61"/>
    <sheet name="22 R003" sheetId="104" r:id="rId62"/>
    <sheet name="22 R005" sheetId="105" r:id="rId63"/>
    <sheet name="22 R008" sheetId="106" r:id="rId64"/>
    <sheet name="22 R009" sheetId="107" r:id="rId65"/>
    <sheet name="22 R010" sheetId="108" r:id="rId66"/>
    <sheet name="22 R011" sheetId="109" r:id="rId67"/>
    <sheet name="35 E013" sheetId="64" r:id="rId68"/>
    <sheet name="35 M002" sheetId="65" r:id="rId69"/>
    <sheet name="36 P001" sheetId="66" r:id="rId70"/>
    <sheet name="38 S190" sheetId="67" r:id="rId71"/>
    <sheet name="40 P002" sheetId="68" r:id="rId72"/>
    <sheet name="47 E033" sheetId="73" r:id="rId73"/>
    <sheet name="47 S249" sheetId="74" r:id="rId74"/>
    <sheet name="48 E011" sheetId="75" r:id="rId75"/>
    <sheet name="48 S303" sheetId="76" r:id="rId76"/>
    <sheet name="49 E009" sheetId="77" r:id="rId77"/>
    <sheet name="49 E010" sheetId="78" r:id="rId78"/>
    <sheet name="49 E011" sheetId="79" r:id="rId79"/>
    <sheet name="49 M001" sheetId="80" r:id="rId80"/>
    <sheet name="50 E001" sheetId="81" r:id="rId81"/>
    <sheet name="50 E007" sheetId="82" r:id="rId82"/>
    <sheet name="50 E011" sheetId="83" r:id="rId83"/>
    <sheet name="51 E036" sheetId="84" r:id="rId84"/>
    <sheet name="51 E043" sheetId="85" r:id="rId85"/>
    <sheet name="52 M001" sheetId="86" r:id="rId86"/>
    <sheet name="53 E561" sheetId="87" r:id="rId87"/>
    <sheet name="53 E562" sheetId="88" r:id="rId88"/>
    <sheet name="53 E579" sheetId="89" r:id="rId89"/>
    <sheet name="53 E580" sheetId="90" r:id="rId90"/>
    <sheet name="53 E581" sheetId="91" r:id="rId91"/>
    <sheet name="53 E582" sheetId="92" r:id="rId92"/>
    <sheet name="53 E583" sheetId="93" r:id="rId93"/>
    <sheet name="53 E585" sheetId="94" r:id="rId94"/>
    <sheet name="53 M001" sheetId="95" r:id="rId95"/>
    <sheet name="53 P552" sheetId="96" r:id="rId96"/>
    <sheet name="54 M001" sheetId="110" r:id="rId97"/>
    <sheet name="54 P010" sheetId="111" r:id="rId98"/>
    <sheet name="54 U012" sheetId="112" r:id="rId99"/>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R001'!$B$2:$W$38</definedName>
    <definedName name="_xlnm.Print_Area" localSheetId="17">'10 M001'!$B$2:$W$33</definedName>
    <definedName name="_xlnm.Print_Area" localSheetId="18">'11 E007'!$B$2:$W$36</definedName>
    <definedName name="_xlnm.Print_Area" localSheetId="19">'11 E010'!$B$2:$W$66</definedName>
    <definedName name="_xlnm.Print_Area" localSheetId="20">'11 E021'!$B$2:$W$37</definedName>
    <definedName name="_xlnm.Print_Area" localSheetId="21">'11 E032'!$B$2:$W$34</definedName>
    <definedName name="_xlnm.Print_Area" localSheetId="22">'11 E066'!$B$2:$W$34</definedName>
    <definedName name="_xlnm.Print_Area" localSheetId="23">'11 M001'!$B$2:$W$33</definedName>
    <definedName name="_xlnm.Print_Area" localSheetId="24">'11 S072'!$B$2:$W$33</definedName>
    <definedName name="_xlnm.Print_Area" localSheetId="25">'11 S247'!$B$2:$W$34</definedName>
    <definedName name="_xlnm.Print_Area" localSheetId="26">'11 S269'!$B$2:$W$34</definedName>
    <definedName name="_xlnm.Print_Area" localSheetId="27">'11 S270'!$B$2:$W$34</definedName>
    <definedName name="_xlnm.Print_Area" localSheetId="28">'11 S282'!$B$2:$W$33</definedName>
    <definedName name="_xlnm.Print_Area" localSheetId="29">'11 S283'!$B$2:$W$33</definedName>
    <definedName name="_xlnm.Print_Area" localSheetId="30">'11 S311'!$B$2:$W$33</definedName>
    <definedName name="_xlnm.Print_Area" localSheetId="31">'12 E010'!$B$2:$W$57</definedName>
    <definedName name="_xlnm.Print_Area" localSheetId="32">'12 E022'!$B$2:$W$48</definedName>
    <definedName name="_xlnm.Print_Area" localSheetId="33">'12 E023'!$B$2:$W$62</definedName>
    <definedName name="_xlnm.Print_Area" localSheetId="34">'12 E025'!$B$2:$W$35</definedName>
    <definedName name="_xlnm.Print_Area" localSheetId="35">'12 E036'!$B$2:$W$33</definedName>
    <definedName name="_xlnm.Print_Area" localSheetId="36">'12 P016'!$B$2:$W$56</definedName>
    <definedName name="_xlnm.Print_Area" localSheetId="37">'12 P020'!$B$2:$W$96</definedName>
    <definedName name="_xlnm.Print_Area" localSheetId="38">'12 U008'!$B$2:$W$36</definedName>
    <definedName name="_xlnm.Print_Area" localSheetId="39">'13 A006'!$B$2:$W$35</definedName>
    <definedName name="_xlnm.Print_Area" localSheetId="40">'14 E002'!$B$2:$W$34</definedName>
    <definedName name="_xlnm.Print_Area" localSheetId="41">'14 E003'!$B$2:$W$41</definedName>
    <definedName name="_xlnm.Print_Area" localSheetId="42">'14 E016'!$B$2:$W$37</definedName>
    <definedName name="_xlnm.Print_Area" localSheetId="43">'14 S280'!$B$2:$W$33</definedName>
    <definedName name="_xlnm.Print_Area" localSheetId="44">'15 P005'!$B$2:$W$37</definedName>
    <definedName name="_xlnm.Print_Area" localSheetId="45">'15 S177'!$B$2:$W$33</definedName>
    <definedName name="_xlnm.Print_Area" localSheetId="46">'15 S273'!$B$2:$W$33</definedName>
    <definedName name="_xlnm.Print_Area" localSheetId="47">'16 P002'!$B$2:$W$33</definedName>
    <definedName name="_xlnm.Print_Area" localSheetId="48">'16 S046'!$B$2:$W$36</definedName>
    <definedName name="_xlnm.Print_Area" localSheetId="49">'16 S219'!$B$2:$W$33</definedName>
    <definedName name="_xlnm.Print_Area" localSheetId="50">'18 E568'!$B$2:$W$35</definedName>
    <definedName name="_xlnm.Print_Area" localSheetId="51">'18 G003'!$B$2:$W$33</definedName>
    <definedName name="_xlnm.Print_Area" localSheetId="52">'18 M001'!$B$2:$W$42</definedName>
    <definedName name="_xlnm.Print_Area" localSheetId="53">'18 P008'!$B$2:$W$36</definedName>
    <definedName name="_xlnm.Print_Area" localSheetId="54">'19 J014'!$B$2:$W$33</definedName>
    <definedName name="_xlnm.Print_Area" localSheetId="55">'20 S174'!$B$2:$W$35</definedName>
    <definedName name="_xlnm.Print_Area" localSheetId="56">'20 S176'!$B$2:$W$33</definedName>
    <definedName name="_xlnm.Print_Area" localSheetId="57">'20 S287'!$B$2:$W$34</definedName>
    <definedName name="_xlnm.Print_Area" localSheetId="58">'20 U316'!$B$2:$W$33</definedName>
    <definedName name="_xlnm.Print_Area" localSheetId="59">'21 P001'!$B$2:$W$37</definedName>
    <definedName name="_xlnm.Print_Area" localSheetId="60">'22 M001'!$B$2:$W$34</definedName>
    <definedName name="_xlnm.Print_Area" localSheetId="61">'22 R003'!$B$2:$W$39</definedName>
    <definedName name="_xlnm.Print_Area" localSheetId="62">'22 R005'!$B$2:$W$34</definedName>
    <definedName name="_xlnm.Print_Area" localSheetId="63">'22 R008'!$B$2:$W$42</definedName>
    <definedName name="_xlnm.Print_Area" localSheetId="64">'22 R009'!$B$2:$W$34</definedName>
    <definedName name="_xlnm.Print_Area" localSheetId="65">'22 R010'!$B$2:$W$33</definedName>
    <definedName name="_xlnm.Print_Area" localSheetId="66">'22 R011'!$B$2:$W$45</definedName>
    <definedName name="_xlnm.Print_Area" localSheetId="67">'35 E013'!$B$2:$W$44</definedName>
    <definedName name="_xlnm.Print_Area" localSheetId="68">'35 M002'!$B$2:$W$39</definedName>
    <definedName name="_xlnm.Print_Area" localSheetId="69">'36 P001'!$B$2:$W$36</definedName>
    <definedName name="_xlnm.Print_Area" localSheetId="70">'38 S190'!$B$2:$W$40</definedName>
    <definedName name="_xlnm.Print_Area" localSheetId="3">'4 P022'!$B$2:$W$33</definedName>
    <definedName name="_xlnm.Print_Area" localSheetId="71">'40 P002'!$B$2:$W$41</definedName>
    <definedName name="_xlnm.Print_Area" localSheetId="72">'47 E033'!$B$2:$W$36</definedName>
    <definedName name="_xlnm.Print_Area" localSheetId="73">'47 S249'!$B$2:$W$40</definedName>
    <definedName name="_xlnm.Print_Area" localSheetId="74">'48 E011'!$B$2:$W$36</definedName>
    <definedName name="_xlnm.Print_Area" localSheetId="75">'48 S303'!$B$2:$W$33</definedName>
    <definedName name="_xlnm.Print_Area" localSheetId="76">'49 E009'!$B$2:$W$44</definedName>
    <definedName name="_xlnm.Print_Area" localSheetId="77">'49 E010'!$B$2:$W$33</definedName>
    <definedName name="_xlnm.Print_Area" localSheetId="78">'49 E011'!$B$2:$W$33</definedName>
    <definedName name="_xlnm.Print_Area" localSheetId="79">'49 M001'!$B$2:$W$33</definedName>
    <definedName name="_xlnm.Print_Area" localSheetId="5">'5 E002'!$B$2:$W$38</definedName>
    <definedName name="_xlnm.Print_Area" localSheetId="6">'5 M001'!$B$2:$W$34</definedName>
    <definedName name="_xlnm.Print_Area" localSheetId="4">'5 P005'!$B$2:$W$33</definedName>
    <definedName name="_xlnm.Print_Area" localSheetId="80">'50 E001'!$B$2:$W$37</definedName>
    <definedName name="_xlnm.Print_Area" localSheetId="81">'50 E007'!$B$2:$W$35</definedName>
    <definedName name="_xlnm.Print_Area" localSheetId="82">'50 E011'!$B$2:$W$34</definedName>
    <definedName name="_xlnm.Print_Area" localSheetId="83">'51 E036'!$B$2:$W$36</definedName>
    <definedName name="_xlnm.Print_Area" localSheetId="84">'51 E043'!$B$2:$W$33</definedName>
    <definedName name="_xlnm.Print_Area" localSheetId="85">'52 M001'!$B$2:$W$38</definedName>
    <definedName name="_xlnm.Print_Area" localSheetId="86">'53 E561'!$B$2:$W$40</definedName>
    <definedName name="_xlnm.Print_Area" localSheetId="87">'53 E562'!$B$2:$W$35</definedName>
    <definedName name="_xlnm.Print_Area" localSheetId="88">'53 E579'!$B$2:$W$35</definedName>
    <definedName name="_xlnm.Print_Area" localSheetId="89">'53 E580'!$B$2:$W$33</definedName>
    <definedName name="_xlnm.Print_Area" localSheetId="90">'53 E581'!$B$2:$W$34</definedName>
    <definedName name="_xlnm.Print_Area" localSheetId="91">'53 E582'!$B$2:$W$38</definedName>
    <definedName name="_xlnm.Print_Area" localSheetId="92">'53 E583'!$B$2:$W$34</definedName>
    <definedName name="_xlnm.Print_Area" localSheetId="93">'53 E585'!$B$2:$W$33</definedName>
    <definedName name="_xlnm.Print_Area" localSheetId="94">'53 M001'!$B$2:$W$34</definedName>
    <definedName name="_xlnm.Print_Area" localSheetId="95">'53 P552'!$B$2:$W$33</definedName>
    <definedName name="_xlnm.Print_Area" localSheetId="96">'54 M001'!$B$2:$W$33</definedName>
    <definedName name="_xlnm.Print_Area" localSheetId="97">'54 P010'!$B$2:$W$33</definedName>
    <definedName name="_xlnm.Print_Area" localSheetId="98">'54 U012'!$B$2:$W$33</definedName>
    <definedName name="_xlnm.Print_Area" localSheetId="7">'6 M001'!$B$2:$W$40</definedName>
    <definedName name="_xlnm.Print_Area" localSheetId="8">'7 A900'!$B$2:$W$51</definedName>
    <definedName name="_xlnm.Print_Area" localSheetId="9">'8 B004'!$B$2:$W$33</definedName>
    <definedName name="_xlnm.Print_Area" localSheetId="10">'8 S052'!$B$2:$W$33</definedName>
    <definedName name="_xlnm.Print_Area" localSheetId="11">'8 S053'!$B$2:$W$33</definedName>
    <definedName name="_xlnm.Print_Area" localSheetId="12">'8 S290'!$B$2:$W$37</definedName>
    <definedName name="_xlnm.Print_Area" localSheetId="13">'8 S292'!$B$2:$W$35</definedName>
    <definedName name="_xlnm.Print_Area" localSheetId="14">'8 S293'!$B$2:$W$33</definedName>
    <definedName name="_xlnm.Print_Area" localSheetId="15">'8 S304'!$B$2:$W$37</definedName>
    <definedName name="_xlnm.Print_Area" localSheetId="16">'9 P001'!$B$2:$W$34</definedName>
    <definedName name="_xlnm.Print_Area" localSheetId="0">Financiero!$A$1:$K$49</definedName>
    <definedName name="_xlnm.Print_Area" localSheetId="1">Físico!$A$1:$L$46</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17">'10 M001'!$1:$5</definedName>
    <definedName name="_xlnm.Print_Titles" localSheetId="18">'11 E007'!$1:$5</definedName>
    <definedName name="_xlnm.Print_Titles" localSheetId="19">'11 E010'!$1:$5</definedName>
    <definedName name="_xlnm.Print_Titles" localSheetId="20">'11 E021'!$1:$5</definedName>
    <definedName name="_xlnm.Print_Titles" localSheetId="21">'11 E032'!$1:$5</definedName>
    <definedName name="_xlnm.Print_Titles" localSheetId="22">'11 E066'!$1:$5</definedName>
    <definedName name="_xlnm.Print_Titles" localSheetId="23">'11 M001'!$1:$5</definedName>
    <definedName name="_xlnm.Print_Titles" localSheetId="24">'11 S072'!$1:$5</definedName>
    <definedName name="_xlnm.Print_Titles" localSheetId="25">'11 S247'!$1:$5</definedName>
    <definedName name="_xlnm.Print_Titles" localSheetId="26">'11 S269'!$1:$5</definedName>
    <definedName name="_xlnm.Print_Titles" localSheetId="27">'11 S270'!$1:$5</definedName>
    <definedName name="_xlnm.Print_Titles" localSheetId="28">'11 S282'!$1:$5</definedName>
    <definedName name="_xlnm.Print_Titles" localSheetId="29">'11 S283'!$1:$5</definedName>
    <definedName name="_xlnm.Print_Titles" localSheetId="30">'11 S311'!$1:$5</definedName>
    <definedName name="_xlnm.Print_Titles" localSheetId="31">'12 E010'!$1:$5</definedName>
    <definedName name="_xlnm.Print_Titles" localSheetId="32">'12 E022'!$1:$5</definedName>
    <definedName name="_xlnm.Print_Titles" localSheetId="33">'12 E023'!$1:$5</definedName>
    <definedName name="_xlnm.Print_Titles" localSheetId="34">'12 E025'!$1:$5</definedName>
    <definedName name="_xlnm.Print_Titles" localSheetId="35">'12 E036'!$1:$5</definedName>
    <definedName name="_xlnm.Print_Titles" localSheetId="36">'12 P016'!$1:$5</definedName>
    <definedName name="_xlnm.Print_Titles" localSheetId="37">'12 P020'!$1:$5</definedName>
    <definedName name="_xlnm.Print_Titles" localSheetId="38">'12 U008'!$1:$5</definedName>
    <definedName name="_xlnm.Print_Titles" localSheetId="39">'13 A006'!$1:$5</definedName>
    <definedName name="_xlnm.Print_Titles" localSheetId="40">'14 E002'!$1:$5</definedName>
    <definedName name="_xlnm.Print_Titles" localSheetId="41">'14 E003'!$1:$5</definedName>
    <definedName name="_xlnm.Print_Titles" localSheetId="42">'14 E016'!$1:$5</definedName>
    <definedName name="_xlnm.Print_Titles" localSheetId="43">'14 S280'!$1:$5</definedName>
    <definedName name="_xlnm.Print_Titles" localSheetId="44">'15 P005'!$1:$5</definedName>
    <definedName name="_xlnm.Print_Titles" localSheetId="45">'15 S177'!$1:$5</definedName>
    <definedName name="_xlnm.Print_Titles" localSheetId="46">'15 S273'!$1:$5</definedName>
    <definedName name="_xlnm.Print_Titles" localSheetId="47">'16 P002'!$1:$5</definedName>
    <definedName name="_xlnm.Print_Titles" localSheetId="48">'16 S046'!$1:$5</definedName>
    <definedName name="_xlnm.Print_Titles" localSheetId="49">'16 S219'!$1:$5</definedName>
    <definedName name="_xlnm.Print_Titles" localSheetId="50">'18 E568'!$1:$5</definedName>
    <definedName name="_xlnm.Print_Titles" localSheetId="51">'18 G003'!$1:$5</definedName>
    <definedName name="_xlnm.Print_Titles" localSheetId="52">'18 M001'!$1:$5</definedName>
    <definedName name="_xlnm.Print_Titles" localSheetId="53">'18 P008'!$1:$5</definedName>
    <definedName name="_xlnm.Print_Titles" localSheetId="54">'19 J014'!$1:$5</definedName>
    <definedName name="_xlnm.Print_Titles" localSheetId="55">'20 S174'!$1:$5</definedName>
    <definedName name="_xlnm.Print_Titles" localSheetId="56">'20 S176'!$1:$5</definedName>
    <definedName name="_xlnm.Print_Titles" localSheetId="57">'20 S287'!$1:$5</definedName>
    <definedName name="_xlnm.Print_Titles" localSheetId="58">'20 U316'!$1:$5</definedName>
    <definedName name="_xlnm.Print_Titles" localSheetId="59">'21 P001'!$1:$5</definedName>
    <definedName name="_xlnm.Print_Titles" localSheetId="60">'22 M001'!$1:$5</definedName>
    <definedName name="_xlnm.Print_Titles" localSheetId="61">'22 R003'!$1:$5</definedName>
    <definedName name="_xlnm.Print_Titles" localSheetId="62">'22 R005'!$1:$5</definedName>
    <definedName name="_xlnm.Print_Titles" localSheetId="63">'22 R008'!$1:$5</definedName>
    <definedName name="_xlnm.Print_Titles" localSheetId="64">'22 R009'!$1:$5</definedName>
    <definedName name="_xlnm.Print_Titles" localSheetId="65">'22 R010'!$1:$5</definedName>
    <definedName name="_xlnm.Print_Titles" localSheetId="66">'22 R011'!$1:$5</definedName>
    <definedName name="_xlnm.Print_Titles" localSheetId="67">'35 E013'!$1:$5</definedName>
    <definedName name="_xlnm.Print_Titles" localSheetId="68">'35 M002'!$1:$5</definedName>
    <definedName name="_xlnm.Print_Titles" localSheetId="69">'36 P001'!$1:$5</definedName>
    <definedName name="_xlnm.Print_Titles" localSheetId="70">'38 S190'!$1:$5</definedName>
    <definedName name="_xlnm.Print_Titles" localSheetId="3">'4 P022'!$1:$5</definedName>
    <definedName name="_xlnm.Print_Titles" localSheetId="71">'40 P002'!$1:$5</definedName>
    <definedName name="_xlnm.Print_Titles" localSheetId="72">'47 E033'!$1:$5</definedName>
    <definedName name="_xlnm.Print_Titles" localSheetId="73">'47 S249'!$1:$5</definedName>
    <definedName name="_xlnm.Print_Titles" localSheetId="74">'48 E011'!$1:$5</definedName>
    <definedName name="_xlnm.Print_Titles" localSheetId="75">'48 S303'!$1:$5</definedName>
    <definedName name="_xlnm.Print_Titles" localSheetId="76">'49 E009'!$1:$5</definedName>
    <definedName name="_xlnm.Print_Titles" localSheetId="77">'49 E010'!$1:$5</definedName>
    <definedName name="_xlnm.Print_Titles" localSheetId="78">'49 E011'!$1:$5</definedName>
    <definedName name="_xlnm.Print_Titles" localSheetId="79">'49 M001'!$1:$5</definedName>
    <definedName name="_xlnm.Print_Titles" localSheetId="5">'5 E002'!$1:$5</definedName>
    <definedName name="_xlnm.Print_Titles" localSheetId="6">'5 M001'!$1:$5</definedName>
    <definedName name="_xlnm.Print_Titles" localSheetId="4">'5 P005'!$1:$5</definedName>
    <definedName name="_xlnm.Print_Titles" localSheetId="80">'50 E001'!$1:$5</definedName>
    <definedName name="_xlnm.Print_Titles" localSheetId="81">'50 E007'!$1:$5</definedName>
    <definedName name="_xlnm.Print_Titles" localSheetId="82">'50 E011'!$1:$5</definedName>
    <definedName name="_xlnm.Print_Titles" localSheetId="83">'51 E036'!$1:$5</definedName>
    <definedName name="_xlnm.Print_Titles" localSheetId="84">'51 E043'!$1:$5</definedName>
    <definedName name="_xlnm.Print_Titles" localSheetId="85">'52 M001'!$1:$5</definedName>
    <definedName name="_xlnm.Print_Titles" localSheetId="86">'53 E561'!$1:$5</definedName>
    <definedName name="_xlnm.Print_Titles" localSheetId="87">'53 E562'!$1:$5</definedName>
    <definedName name="_xlnm.Print_Titles" localSheetId="88">'53 E579'!$1:$5</definedName>
    <definedName name="_xlnm.Print_Titles" localSheetId="89">'53 E580'!$1:$5</definedName>
    <definedName name="_xlnm.Print_Titles" localSheetId="90">'53 E581'!$1:$5</definedName>
    <definedName name="_xlnm.Print_Titles" localSheetId="91">'53 E582'!$1:$5</definedName>
    <definedName name="_xlnm.Print_Titles" localSheetId="92">'53 E583'!$1:$5</definedName>
    <definedName name="_xlnm.Print_Titles" localSheetId="93">'53 E585'!$1:$5</definedName>
    <definedName name="_xlnm.Print_Titles" localSheetId="94">'53 M001'!$1:$5</definedName>
    <definedName name="_xlnm.Print_Titles" localSheetId="95">'53 P552'!$1:$5</definedName>
    <definedName name="_xlnm.Print_Titles" localSheetId="96">'54 M001'!$1:$5</definedName>
    <definedName name="_xlnm.Print_Titles" localSheetId="97">'54 P010'!$1:$5</definedName>
    <definedName name="_xlnm.Print_Titles" localSheetId="98">'54 U012'!$1:$5</definedName>
    <definedName name="_xlnm.Print_Titles" localSheetId="7">'6 M001'!$1:$5</definedName>
    <definedName name="_xlnm.Print_Titles" localSheetId="8">'7 A900'!$1:$5</definedName>
    <definedName name="_xlnm.Print_Titles" localSheetId="9">'8 B004'!$1:$5</definedName>
    <definedName name="_xlnm.Print_Titles" localSheetId="10">'8 S052'!$1:$5</definedName>
    <definedName name="_xlnm.Print_Titles" localSheetId="11">'8 S053'!$1:$5</definedName>
    <definedName name="_xlnm.Print_Titles" localSheetId="12">'8 S290'!$1:$5</definedName>
    <definedName name="_xlnm.Print_Titles" localSheetId="13">'8 S292'!$1:$5</definedName>
    <definedName name="_xlnm.Print_Titles" localSheetId="14">'8 S293'!$1:$5</definedName>
    <definedName name="_xlnm.Print_Titles" localSheetId="15">'8 S304'!$1:$5</definedName>
    <definedName name="_xlnm.Print_Titles" localSheetId="16">'9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14" l="1"/>
  <c r="K11" i="114"/>
  <c r="L11" i="114"/>
  <c r="I11" i="114"/>
  <c r="F11" i="114"/>
  <c r="G11" i="114"/>
  <c r="H11" i="114"/>
  <c r="E11" i="114"/>
  <c r="W89" i="37"/>
  <c r="V89" i="37"/>
  <c r="T89" i="37"/>
  <c r="W88" i="37"/>
  <c r="W49" i="36"/>
  <c r="V49" i="36"/>
  <c r="T49" i="36"/>
  <c r="W48" i="36"/>
  <c r="W50" i="31"/>
  <c r="V50" i="31"/>
  <c r="T50" i="31"/>
  <c r="W49" i="31"/>
  <c r="W28" i="13"/>
  <c r="V28" i="13"/>
  <c r="T28" i="13"/>
  <c r="W27" i="13"/>
  <c r="W30" i="12"/>
  <c r="V30" i="12"/>
  <c r="T30" i="12"/>
  <c r="W29" i="12"/>
  <c r="W28" i="12"/>
  <c r="V28" i="12"/>
  <c r="T28" i="12"/>
  <c r="W27" i="12"/>
  <c r="I5" i="114" l="1"/>
  <c r="D10" i="114"/>
  <c r="E10" i="114"/>
  <c r="F10" i="114"/>
  <c r="G10" i="114"/>
  <c r="H10" i="114"/>
  <c r="I10" i="114"/>
  <c r="J10" i="114"/>
  <c r="K10" i="114"/>
  <c r="L10" i="114"/>
  <c r="D11" i="113"/>
  <c r="E11" i="113"/>
  <c r="F11" i="113"/>
  <c r="G11" i="113"/>
  <c r="H11" i="113"/>
  <c r="I11" i="113"/>
  <c r="J11" i="113"/>
  <c r="K11" i="113"/>
  <c r="V21" i="112"/>
  <c r="W21" i="112"/>
  <c r="W25" i="112"/>
  <c r="T26" i="112"/>
  <c r="V26" i="112"/>
  <c r="W26" i="112"/>
  <c r="V21" i="111"/>
  <c r="W21" i="111"/>
  <c r="W25" i="111"/>
  <c r="T26" i="111"/>
  <c r="V26" i="111"/>
  <c r="W26" i="111"/>
  <c r="V21" i="110"/>
  <c r="W21" i="110"/>
  <c r="W25" i="110"/>
  <c r="T26" i="110"/>
  <c r="V26" i="110"/>
  <c r="W26" i="110"/>
  <c r="V22" i="109" l="1"/>
  <c r="W22" i="109"/>
  <c r="V23" i="109"/>
  <c r="W23" i="109"/>
  <c r="V24" i="109"/>
  <c r="W24" i="109"/>
  <c r="V25" i="109"/>
  <c r="W25" i="109"/>
  <c r="V26" i="109"/>
  <c r="W26" i="109"/>
  <c r="V27" i="109"/>
  <c r="W27" i="109"/>
  <c r="W31" i="109"/>
  <c r="T32" i="109"/>
  <c r="V32" i="109"/>
  <c r="W32" i="109"/>
  <c r="W33" i="109"/>
  <c r="T34" i="109"/>
  <c r="V34" i="109"/>
  <c r="W34" i="109"/>
  <c r="W35" i="109"/>
  <c r="T36" i="109"/>
  <c r="V36" i="109"/>
  <c r="W36" i="109"/>
  <c r="W37" i="109"/>
  <c r="T38" i="109"/>
  <c r="V38" i="109"/>
  <c r="W38" i="109"/>
  <c r="V21" i="108"/>
  <c r="W21" i="108"/>
  <c r="W25" i="108"/>
  <c r="T26" i="108"/>
  <c r="V26" i="108"/>
  <c r="W26" i="108"/>
  <c r="V21" i="107"/>
  <c r="W21" i="107"/>
  <c r="V22" i="107"/>
  <c r="W22" i="107"/>
  <c r="W26" i="107"/>
  <c r="T27" i="107"/>
  <c r="V27" i="107"/>
  <c r="W27" i="107"/>
  <c r="V21" i="106"/>
  <c r="W21" i="106"/>
  <c r="V22" i="106"/>
  <c r="W22" i="106"/>
  <c r="V23" i="106"/>
  <c r="W23" i="106"/>
  <c r="V24" i="106"/>
  <c r="W24" i="106"/>
  <c r="V25" i="106"/>
  <c r="W25" i="106"/>
  <c r="V26" i="106"/>
  <c r="W26" i="106"/>
  <c r="V27" i="106"/>
  <c r="W27" i="106"/>
  <c r="V28" i="106"/>
  <c r="W28" i="106"/>
  <c r="W32" i="106"/>
  <c r="T33" i="106"/>
  <c r="V33" i="106"/>
  <c r="W33" i="106"/>
  <c r="W34" i="106"/>
  <c r="T35" i="106"/>
  <c r="V35" i="106"/>
  <c r="W35" i="106"/>
  <c r="V21" i="105"/>
  <c r="W21" i="105"/>
  <c r="V22" i="105"/>
  <c r="W22" i="105"/>
  <c r="W26" i="105"/>
  <c r="T27" i="105"/>
  <c r="V27" i="105"/>
  <c r="W27" i="105"/>
  <c r="V21" i="104"/>
  <c r="W21" i="104"/>
  <c r="V22" i="104"/>
  <c r="W22" i="104"/>
  <c r="V23" i="104"/>
  <c r="W23" i="104"/>
  <c r="V24" i="104"/>
  <c r="W24" i="104"/>
  <c r="V25" i="104"/>
  <c r="W25" i="104"/>
  <c r="W29" i="104"/>
  <c r="T30" i="104"/>
  <c r="V30" i="104"/>
  <c r="W30" i="104"/>
  <c r="W31" i="104"/>
  <c r="T32" i="104"/>
  <c r="V32" i="104"/>
  <c r="W32" i="104"/>
  <c r="V21" i="103"/>
  <c r="W21" i="103"/>
  <c r="V22" i="103"/>
  <c r="W22" i="103"/>
  <c r="W26" i="103"/>
  <c r="T27" i="103"/>
  <c r="V27" i="103"/>
  <c r="W27" i="103"/>
  <c r="V21" i="96" l="1"/>
  <c r="W21" i="96"/>
  <c r="W25" i="96"/>
  <c r="T26" i="96"/>
  <c r="V26" i="96"/>
  <c r="W26" i="96"/>
  <c r="V21" i="95"/>
  <c r="W21" i="95"/>
  <c r="V22" i="95"/>
  <c r="W22" i="95"/>
  <c r="W26" i="95"/>
  <c r="T27" i="95"/>
  <c r="V27" i="95"/>
  <c r="W27" i="95"/>
  <c r="V21" i="94"/>
  <c r="W21" i="94"/>
  <c r="W25" i="94"/>
  <c r="T26" i="94"/>
  <c r="V26" i="94"/>
  <c r="W26" i="94"/>
  <c r="V21" i="93"/>
  <c r="W21" i="93"/>
  <c r="V22" i="93"/>
  <c r="W22" i="93"/>
  <c r="W26" i="93"/>
  <c r="T27" i="93"/>
  <c r="V27" i="93"/>
  <c r="W27" i="93"/>
  <c r="V21" i="92"/>
  <c r="W21" i="92"/>
  <c r="V22" i="92"/>
  <c r="W22" i="92"/>
  <c r="V23" i="92"/>
  <c r="W23" i="92"/>
  <c r="V24" i="92"/>
  <c r="W24" i="92"/>
  <c r="V25" i="92"/>
  <c r="W25" i="92"/>
  <c r="V26" i="92"/>
  <c r="W26" i="92"/>
  <c r="W30" i="92"/>
  <c r="T31" i="92"/>
  <c r="V31" i="92"/>
  <c r="W31" i="92"/>
  <c r="V21" i="91"/>
  <c r="W21" i="91"/>
  <c r="V22" i="91"/>
  <c r="W22" i="91"/>
  <c r="W26" i="91"/>
  <c r="T27" i="91"/>
  <c r="V27" i="91"/>
  <c r="W27" i="91"/>
  <c r="V21" i="90"/>
  <c r="W21" i="90"/>
  <c r="W25" i="90"/>
  <c r="T26" i="90"/>
  <c r="V26" i="90"/>
  <c r="W26" i="90"/>
  <c r="V21" i="89"/>
  <c r="W21" i="89"/>
  <c r="V22" i="89"/>
  <c r="W22" i="89"/>
  <c r="V23" i="89"/>
  <c r="W23" i="89"/>
  <c r="W27" i="89"/>
  <c r="T28" i="89"/>
  <c r="V28" i="89"/>
  <c r="W28" i="89"/>
  <c r="V21" i="88"/>
  <c r="W21" i="88"/>
  <c r="V22" i="88"/>
  <c r="W22" i="88"/>
  <c r="V23" i="88"/>
  <c r="W23" i="88"/>
  <c r="W27" i="88"/>
  <c r="T28" i="88"/>
  <c r="V28" i="88"/>
  <c r="W28" i="88"/>
  <c r="V21" i="87"/>
  <c r="W21" i="87"/>
  <c r="V22" i="87"/>
  <c r="W22" i="87"/>
  <c r="V23" i="87"/>
  <c r="W23" i="87"/>
  <c r="V24" i="87"/>
  <c r="W24" i="87"/>
  <c r="V25" i="87"/>
  <c r="W25" i="87"/>
  <c r="V26" i="87"/>
  <c r="W26" i="87"/>
  <c r="V27" i="87"/>
  <c r="W27" i="87"/>
  <c r="V28" i="87"/>
  <c r="W28" i="87"/>
  <c r="W32" i="87"/>
  <c r="T33" i="87"/>
  <c r="V33" i="87"/>
  <c r="W33" i="87"/>
  <c r="V21" i="86"/>
  <c r="W21" i="86"/>
  <c r="V22" i="86"/>
  <c r="W22" i="86"/>
  <c r="V23" i="86"/>
  <c r="W23" i="86"/>
  <c r="V24" i="86"/>
  <c r="W24" i="86"/>
  <c r="V25" i="86"/>
  <c r="W25" i="86"/>
  <c r="V26" i="86"/>
  <c r="W26" i="86"/>
  <c r="W30" i="86"/>
  <c r="T31" i="86"/>
  <c r="V31" i="86"/>
  <c r="W31" i="86"/>
  <c r="V21" i="85"/>
  <c r="W21" i="85"/>
  <c r="W25" i="85"/>
  <c r="T26" i="85"/>
  <c r="V26" i="85"/>
  <c r="W26" i="85"/>
  <c r="V21" i="84"/>
  <c r="W21" i="84"/>
  <c r="V22" i="84"/>
  <c r="W22" i="84"/>
  <c r="V23" i="84"/>
  <c r="W23" i="84"/>
  <c r="V24" i="84"/>
  <c r="W24" i="84"/>
  <c r="W28" i="84"/>
  <c r="T29" i="84"/>
  <c r="V29" i="84"/>
  <c r="W29" i="84"/>
  <c r="V21" i="83"/>
  <c r="W21" i="83"/>
  <c r="V22" i="83"/>
  <c r="W22" i="83"/>
  <c r="W26" i="83"/>
  <c r="T27" i="83"/>
  <c r="V27" i="83"/>
  <c r="W27" i="83"/>
  <c r="V21" i="82"/>
  <c r="W21" i="82"/>
  <c r="V22" i="82"/>
  <c r="W22" i="82"/>
  <c r="V23" i="82"/>
  <c r="W23" i="82"/>
  <c r="W27" i="82"/>
  <c r="T28" i="82"/>
  <c r="V28" i="82"/>
  <c r="W28" i="82"/>
  <c r="V21" i="81"/>
  <c r="W21" i="81"/>
  <c r="V22" i="81"/>
  <c r="W22" i="81"/>
  <c r="V23" i="81"/>
  <c r="W23" i="81"/>
  <c r="V24" i="81"/>
  <c r="W24" i="81"/>
  <c r="V25" i="81"/>
  <c r="W25" i="81"/>
  <c r="W29" i="81"/>
  <c r="T30" i="81"/>
  <c r="V30" i="81"/>
  <c r="W30" i="81"/>
  <c r="V21" i="80"/>
  <c r="W21" i="80"/>
  <c r="W25" i="80"/>
  <c r="T26" i="80"/>
  <c r="V26" i="80"/>
  <c r="W26" i="80"/>
  <c r="V21" i="79"/>
  <c r="W21" i="79"/>
  <c r="W25" i="79"/>
  <c r="T26" i="79"/>
  <c r="V26" i="79"/>
  <c r="W26" i="79"/>
  <c r="V21" i="78"/>
  <c r="W21" i="78"/>
  <c r="W25" i="78"/>
  <c r="T26" i="78"/>
  <c r="V26" i="78"/>
  <c r="W26" i="78"/>
  <c r="V21" i="77"/>
  <c r="W21" i="77"/>
  <c r="V22" i="77"/>
  <c r="W22" i="77"/>
  <c r="V23" i="77"/>
  <c r="W23" i="77"/>
  <c r="V24" i="77"/>
  <c r="W24" i="77"/>
  <c r="V25" i="77"/>
  <c r="W25" i="77"/>
  <c r="V26" i="77"/>
  <c r="W26" i="77"/>
  <c r="V27" i="77"/>
  <c r="W27" i="77"/>
  <c r="V28" i="77"/>
  <c r="W28" i="77"/>
  <c r="V29" i="77"/>
  <c r="W29" i="77"/>
  <c r="V30" i="77"/>
  <c r="W30" i="77"/>
  <c r="W34" i="77"/>
  <c r="T35" i="77"/>
  <c r="V35" i="77"/>
  <c r="W35" i="77"/>
  <c r="W36" i="77"/>
  <c r="T37" i="77"/>
  <c r="V37" i="77"/>
  <c r="W37" i="77"/>
  <c r="V21" i="76"/>
  <c r="W21" i="76"/>
  <c r="W25" i="76"/>
  <c r="T26" i="76"/>
  <c r="V26" i="76"/>
  <c r="W26" i="76"/>
  <c r="V21" i="75"/>
  <c r="W21" i="75"/>
  <c r="V22" i="75"/>
  <c r="W22" i="75"/>
  <c r="W26" i="75"/>
  <c r="T27" i="75"/>
  <c r="V27" i="75"/>
  <c r="W27" i="75"/>
  <c r="W28" i="75"/>
  <c r="T29" i="75"/>
  <c r="V29" i="75"/>
  <c r="W29" i="75"/>
  <c r="V21" i="74"/>
  <c r="W21" i="74"/>
  <c r="V22" i="74"/>
  <c r="W22" i="74"/>
  <c r="V23" i="74"/>
  <c r="W23" i="74"/>
  <c r="V24" i="74"/>
  <c r="W24" i="74"/>
  <c r="V25" i="74"/>
  <c r="W25" i="74"/>
  <c r="V26" i="74"/>
  <c r="W26" i="74"/>
  <c r="V27" i="74"/>
  <c r="W27" i="74"/>
  <c r="V28" i="74"/>
  <c r="W28" i="74"/>
  <c r="W32" i="74"/>
  <c r="T33" i="74"/>
  <c r="V33" i="74"/>
  <c r="W33" i="74"/>
  <c r="V21" i="73"/>
  <c r="W21" i="73"/>
  <c r="V22" i="73"/>
  <c r="W22" i="73"/>
  <c r="V23" i="73"/>
  <c r="W23" i="73"/>
  <c r="V24" i="73"/>
  <c r="W24" i="73"/>
  <c r="W28" i="73"/>
  <c r="T29" i="73"/>
  <c r="V29" i="73"/>
  <c r="W29" i="73"/>
  <c r="V21" i="68" l="1"/>
  <c r="W21" i="68"/>
  <c r="V22" i="68"/>
  <c r="W22" i="68"/>
  <c r="V23" i="68"/>
  <c r="W23" i="68"/>
  <c r="V24" i="68"/>
  <c r="W24" i="68"/>
  <c r="V25" i="68"/>
  <c r="W25" i="68"/>
  <c r="V26" i="68"/>
  <c r="W26" i="68"/>
  <c r="V27" i="68"/>
  <c r="W27" i="68"/>
  <c r="V28" i="68"/>
  <c r="W28" i="68"/>
  <c r="V29" i="68"/>
  <c r="W29" i="68"/>
  <c r="W33" i="68"/>
  <c r="T34" i="68"/>
  <c r="V34" i="68"/>
  <c r="W34" i="68"/>
  <c r="V21" i="67"/>
  <c r="W21" i="67"/>
  <c r="V22" i="67"/>
  <c r="W22" i="67"/>
  <c r="V23" i="67"/>
  <c r="W23" i="67"/>
  <c r="V24" i="67"/>
  <c r="W24" i="67"/>
  <c r="V25" i="67"/>
  <c r="W25" i="67"/>
  <c r="V26" i="67"/>
  <c r="W26" i="67"/>
  <c r="V27" i="67"/>
  <c r="W27" i="67"/>
  <c r="V28" i="67"/>
  <c r="W28" i="67"/>
  <c r="W32" i="67"/>
  <c r="T33" i="67"/>
  <c r="V33" i="67"/>
  <c r="W33" i="67"/>
  <c r="V21" i="66"/>
  <c r="W21" i="66"/>
  <c r="V22" i="66"/>
  <c r="W22" i="66"/>
  <c r="W26" i="66"/>
  <c r="T27" i="66"/>
  <c r="V27" i="66"/>
  <c r="W27" i="66"/>
  <c r="W28" i="66"/>
  <c r="T29" i="66"/>
  <c r="V29" i="66"/>
  <c r="W29" i="66"/>
  <c r="V21" i="65"/>
  <c r="W21" i="65"/>
  <c r="V22" i="65"/>
  <c r="W22" i="65"/>
  <c r="V23" i="65"/>
  <c r="W23" i="65"/>
  <c r="V24" i="65"/>
  <c r="W24" i="65"/>
  <c r="V25" i="65"/>
  <c r="W25" i="65"/>
  <c r="V26" i="65"/>
  <c r="W26" i="65"/>
  <c r="V27" i="65"/>
  <c r="W27" i="65"/>
  <c r="W31" i="65"/>
  <c r="T32" i="65"/>
  <c r="V32" i="65"/>
  <c r="W32" i="65"/>
  <c r="V21" i="64"/>
  <c r="W21" i="64"/>
  <c r="V22" i="64"/>
  <c r="W22" i="64"/>
  <c r="V23" i="64"/>
  <c r="W23" i="64"/>
  <c r="V24" i="64"/>
  <c r="W24" i="64"/>
  <c r="V25" i="64"/>
  <c r="W25" i="64"/>
  <c r="V26" i="64"/>
  <c r="W26" i="64"/>
  <c r="V27" i="64"/>
  <c r="W27" i="64"/>
  <c r="V28" i="64"/>
  <c r="W28" i="64"/>
  <c r="V29" i="64"/>
  <c r="W29" i="64"/>
  <c r="V30" i="64"/>
  <c r="W30" i="64"/>
  <c r="V31" i="64"/>
  <c r="W31" i="64"/>
  <c r="V32" i="64"/>
  <c r="W32" i="64"/>
  <c r="W36" i="64"/>
  <c r="T37" i="64"/>
  <c r="V37" i="64"/>
  <c r="W37" i="64"/>
  <c r="V21" i="59"/>
  <c r="W21" i="59"/>
  <c r="V22" i="59"/>
  <c r="W22" i="59"/>
  <c r="V23" i="59"/>
  <c r="W23" i="59"/>
  <c r="V24" i="59"/>
  <c r="W24" i="59"/>
  <c r="V25" i="59"/>
  <c r="W25" i="59"/>
  <c r="W29" i="59"/>
  <c r="T30" i="59"/>
  <c r="V30" i="59"/>
  <c r="W30" i="59"/>
  <c r="V21" i="58"/>
  <c r="W21" i="58"/>
  <c r="W25" i="58"/>
  <c r="T26" i="58"/>
  <c r="V26" i="58"/>
  <c r="W26" i="58"/>
  <c r="V21" i="57"/>
  <c r="W21" i="57"/>
  <c r="V22" i="57"/>
  <c r="W22" i="57"/>
  <c r="W26" i="57"/>
  <c r="T27" i="57"/>
  <c r="V27" i="57"/>
  <c r="W27" i="57"/>
  <c r="V21" i="56"/>
  <c r="W21" i="56"/>
  <c r="W25" i="56"/>
  <c r="T26" i="56"/>
  <c r="V26" i="56"/>
  <c r="W26" i="56"/>
  <c r="V21" i="55"/>
  <c r="W21" i="55"/>
  <c r="V22" i="55"/>
  <c r="W22" i="55"/>
  <c r="V23" i="55"/>
  <c r="W23" i="55"/>
  <c r="W27" i="55"/>
  <c r="T28" i="55"/>
  <c r="V28" i="55"/>
  <c r="W28" i="55"/>
  <c r="V21" i="54" l="1"/>
  <c r="W21" i="54"/>
  <c r="W25" i="54"/>
  <c r="T26" i="54"/>
  <c r="V26" i="54"/>
  <c r="W26" i="54"/>
  <c r="V21" i="53"/>
  <c r="W21" i="53"/>
  <c r="V22" i="53"/>
  <c r="W22" i="53"/>
  <c r="V23" i="53"/>
  <c r="W23" i="53"/>
  <c r="V24" i="53"/>
  <c r="W24" i="53"/>
  <c r="W28" i="53"/>
  <c r="T29" i="53"/>
  <c r="V29" i="53"/>
  <c r="W29" i="53"/>
  <c r="V21" i="52"/>
  <c r="W21" i="52"/>
  <c r="V22" i="52"/>
  <c r="W22" i="52"/>
  <c r="V23" i="52"/>
  <c r="W23" i="52"/>
  <c r="V24" i="52"/>
  <c r="W24" i="52"/>
  <c r="V25" i="52"/>
  <c r="W25" i="52"/>
  <c r="V26" i="52"/>
  <c r="W26" i="52"/>
  <c r="V27" i="52"/>
  <c r="W27" i="52"/>
  <c r="V28" i="52"/>
  <c r="W28" i="52"/>
  <c r="W32" i="52"/>
  <c r="T33" i="52"/>
  <c r="V33" i="52"/>
  <c r="W33" i="52"/>
  <c r="W34" i="52"/>
  <c r="T35" i="52"/>
  <c r="V35" i="52"/>
  <c r="W35" i="52"/>
  <c r="V21" i="51"/>
  <c r="W21" i="51"/>
  <c r="W25" i="51"/>
  <c r="T26" i="51"/>
  <c r="V26" i="51"/>
  <c r="W26" i="51"/>
  <c r="V21" i="50"/>
  <c r="W21" i="50"/>
  <c r="V22" i="50"/>
  <c r="W22" i="50"/>
  <c r="V23" i="50"/>
  <c r="W23" i="50"/>
  <c r="W27" i="50"/>
  <c r="T28" i="50"/>
  <c r="V28" i="50"/>
  <c r="W28" i="50"/>
  <c r="V21" i="49"/>
  <c r="W21" i="49"/>
  <c r="W25" i="49"/>
  <c r="T26" i="49"/>
  <c r="V26" i="49"/>
  <c r="W26" i="49"/>
  <c r="V21" i="48"/>
  <c r="W21" i="48"/>
  <c r="V22" i="48"/>
  <c r="W22" i="48"/>
  <c r="V23" i="48"/>
  <c r="W23" i="48"/>
  <c r="V24" i="48"/>
  <c r="W24" i="48"/>
  <c r="W28" i="48"/>
  <c r="T29" i="48"/>
  <c r="V29" i="48"/>
  <c r="W29" i="48"/>
  <c r="V21" i="47"/>
  <c r="W21" i="47"/>
  <c r="W25" i="47"/>
  <c r="T26" i="47"/>
  <c r="V26" i="47"/>
  <c r="W26" i="47"/>
  <c r="V21" i="46"/>
  <c r="W21" i="46"/>
  <c r="W25" i="46"/>
  <c r="T26" i="46"/>
  <c r="V26" i="46"/>
  <c r="W26" i="46"/>
  <c r="V21" i="45"/>
  <c r="W21" i="45"/>
  <c r="W25" i="45"/>
  <c r="T26" i="45"/>
  <c r="V26" i="45"/>
  <c r="W26" i="45"/>
  <c r="V21" i="44"/>
  <c r="W21" i="44"/>
  <c r="V22" i="44"/>
  <c r="W22" i="44"/>
  <c r="V23" i="44"/>
  <c r="W23" i="44"/>
  <c r="V24" i="44"/>
  <c r="W24" i="44"/>
  <c r="V25" i="44"/>
  <c r="W25" i="44"/>
  <c r="W29" i="44"/>
  <c r="T30" i="44"/>
  <c r="V30" i="44"/>
  <c r="W30" i="44"/>
  <c r="V21" i="43"/>
  <c r="W21" i="43"/>
  <c r="W25" i="43"/>
  <c r="T26" i="43"/>
  <c r="V26" i="43"/>
  <c r="W26" i="43"/>
  <c r="V21" i="42"/>
  <c r="W21" i="42"/>
  <c r="V22" i="42"/>
  <c r="W22" i="42"/>
  <c r="V23" i="42"/>
  <c r="W23" i="42"/>
  <c r="V24" i="42"/>
  <c r="W24" i="42"/>
  <c r="V25" i="42"/>
  <c r="W25" i="42"/>
  <c r="W29" i="42"/>
  <c r="T30" i="42"/>
  <c r="V30" i="42"/>
  <c r="W30" i="42"/>
  <c r="V21" i="41"/>
  <c r="W21" i="41"/>
  <c r="V22" i="41"/>
  <c r="W22" i="41"/>
  <c r="V23" i="41"/>
  <c r="W23" i="41"/>
  <c r="V24" i="41"/>
  <c r="W24" i="41"/>
  <c r="V25" i="41"/>
  <c r="W25" i="41"/>
  <c r="V26" i="41"/>
  <c r="W26" i="41"/>
  <c r="V27" i="41"/>
  <c r="W27" i="41"/>
  <c r="V28" i="41"/>
  <c r="W28" i="41"/>
  <c r="V29" i="41"/>
  <c r="W29" i="41"/>
  <c r="W33" i="41"/>
  <c r="T34" i="41"/>
  <c r="V34" i="41"/>
  <c r="W34" i="41"/>
  <c r="V21" i="40"/>
  <c r="W21" i="40"/>
  <c r="V22" i="40"/>
  <c r="W22" i="40"/>
  <c r="W26" i="40"/>
  <c r="T27" i="40"/>
  <c r="V27" i="40"/>
  <c r="W27" i="40"/>
  <c r="V21" i="39"/>
  <c r="W21" i="39"/>
  <c r="V22" i="39"/>
  <c r="W22" i="39"/>
  <c r="V23" i="39"/>
  <c r="W23" i="39"/>
  <c r="W27" i="39"/>
  <c r="T28" i="39"/>
  <c r="V28" i="39"/>
  <c r="W28" i="39"/>
  <c r="V21" i="38"/>
  <c r="W21" i="38"/>
  <c r="V22" i="38"/>
  <c r="W22" i="38"/>
  <c r="W26" i="38"/>
  <c r="T27" i="38"/>
  <c r="V27" i="38"/>
  <c r="W27" i="38"/>
  <c r="W28" i="38"/>
  <c r="T29" i="38"/>
  <c r="V29" i="38"/>
  <c r="W29" i="38"/>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V36" i="37"/>
  <c r="W36" i="37"/>
  <c r="V37" i="37"/>
  <c r="W37" i="37"/>
  <c r="V38" i="37"/>
  <c r="W38" i="37"/>
  <c r="V39" i="37"/>
  <c r="W39" i="37"/>
  <c r="V40" i="37"/>
  <c r="W40" i="37"/>
  <c r="V41" i="37"/>
  <c r="W41" i="37"/>
  <c r="V42" i="37"/>
  <c r="W42" i="37"/>
  <c r="V43" i="37"/>
  <c r="W43" i="37"/>
  <c r="V44" i="37"/>
  <c r="W44" i="37"/>
  <c r="V45" i="37"/>
  <c r="W45" i="37"/>
  <c r="V46" i="37"/>
  <c r="W46" i="37"/>
  <c r="V47" i="37"/>
  <c r="W47" i="37"/>
  <c r="V48" i="37"/>
  <c r="W48" i="37"/>
  <c r="V49" i="37"/>
  <c r="W49" i="37"/>
  <c r="V50" i="37"/>
  <c r="W50" i="37"/>
  <c r="V51" i="37"/>
  <c r="W51" i="37"/>
  <c r="V52" i="37"/>
  <c r="W52" i="37"/>
  <c r="V53" i="37"/>
  <c r="W53" i="37"/>
  <c r="V54" i="37"/>
  <c r="W54" i="37"/>
  <c r="V55" i="37"/>
  <c r="W55" i="37"/>
  <c r="V56" i="37"/>
  <c r="W56" i="37"/>
  <c r="V57" i="37"/>
  <c r="W57" i="37"/>
  <c r="V58" i="37"/>
  <c r="W58" i="37"/>
  <c r="V59" i="37"/>
  <c r="W59" i="37"/>
  <c r="V60" i="37"/>
  <c r="W60" i="37"/>
  <c r="V61" i="37"/>
  <c r="W61" i="37"/>
  <c r="V62" i="37"/>
  <c r="W62" i="37"/>
  <c r="V63" i="37"/>
  <c r="W63" i="37"/>
  <c r="V64" i="37"/>
  <c r="W64" i="37"/>
  <c r="V65" i="37"/>
  <c r="W65" i="37"/>
  <c r="V66" i="37"/>
  <c r="W66" i="37"/>
  <c r="V67" i="37"/>
  <c r="W67" i="37"/>
  <c r="V68" i="37"/>
  <c r="W68" i="37"/>
  <c r="V69" i="37"/>
  <c r="W69" i="37"/>
  <c r="V70" i="37"/>
  <c r="W70" i="37"/>
  <c r="V71" i="37"/>
  <c r="W71" i="37"/>
  <c r="V72" i="37"/>
  <c r="W72" i="37"/>
  <c r="W76" i="37"/>
  <c r="T77" i="37"/>
  <c r="V77" i="37"/>
  <c r="W77" i="37"/>
  <c r="W78" i="37"/>
  <c r="T79" i="37"/>
  <c r="V79" i="37"/>
  <c r="W79" i="37"/>
  <c r="W80" i="37"/>
  <c r="T81" i="37"/>
  <c r="V81" i="37"/>
  <c r="W81" i="37"/>
  <c r="W82" i="37"/>
  <c r="T83" i="37"/>
  <c r="V83" i="37"/>
  <c r="W83" i="37"/>
  <c r="W84" i="37"/>
  <c r="T85" i="37"/>
  <c r="V85" i="37"/>
  <c r="W85" i="37"/>
  <c r="W86" i="37"/>
  <c r="T87" i="37"/>
  <c r="V87" i="37"/>
  <c r="W87" i="37"/>
  <c r="V22" i="36"/>
  <c r="W22" i="36"/>
  <c r="V23" i="36"/>
  <c r="W23" i="36"/>
  <c r="V24" i="36"/>
  <c r="W24" i="36"/>
  <c r="V25" i="36"/>
  <c r="W25" i="36"/>
  <c r="V26" i="36"/>
  <c r="W26" i="36"/>
  <c r="V27" i="36"/>
  <c r="W27" i="36"/>
  <c r="V28" i="36"/>
  <c r="W28" i="36"/>
  <c r="V29" i="36"/>
  <c r="W29" i="36"/>
  <c r="V30" i="36"/>
  <c r="W30" i="36"/>
  <c r="V31" i="36"/>
  <c r="W31" i="36"/>
  <c r="V32" i="36"/>
  <c r="W32" i="36"/>
  <c r="V33" i="36"/>
  <c r="W33" i="36"/>
  <c r="V34" i="36"/>
  <c r="W34" i="36"/>
  <c r="W38" i="36"/>
  <c r="T39" i="36"/>
  <c r="V39" i="36"/>
  <c r="W39" i="36"/>
  <c r="W40" i="36"/>
  <c r="T41" i="36"/>
  <c r="V41" i="36"/>
  <c r="W41" i="36"/>
  <c r="W42" i="36"/>
  <c r="T43" i="36"/>
  <c r="V43" i="36"/>
  <c r="W43" i="36"/>
  <c r="W44" i="36"/>
  <c r="T45" i="36"/>
  <c r="V45" i="36"/>
  <c r="W45" i="36"/>
  <c r="W46" i="36"/>
  <c r="T47" i="36"/>
  <c r="V47" i="36"/>
  <c r="W47" i="36"/>
  <c r="V21" i="35"/>
  <c r="W21" i="35"/>
  <c r="W25" i="35"/>
  <c r="T26" i="35"/>
  <c r="V26" i="35"/>
  <c r="W26" i="35"/>
  <c r="V21" i="34"/>
  <c r="W21" i="34"/>
  <c r="V22" i="34"/>
  <c r="W22" i="34"/>
  <c r="V23" i="34"/>
  <c r="W23" i="34"/>
  <c r="W27" i="34"/>
  <c r="T28" i="34"/>
  <c r="V28" i="34"/>
  <c r="W28" i="34"/>
  <c r="V24" i="33"/>
  <c r="W24" i="33"/>
  <c r="V25" i="33"/>
  <c r="W25" i="33"/>
  <c r="V26" i="33"/>
  <c r="W26" i="33"/>
  <c r="V27" i="33"/>
  <c r="W27" i="33"/>
  <c r="V28" i="33"/>
  <c r="W28" i="33"/>
  <c r="V29" i="33"/>
  <c r="W29" i="33"/>
  <c r="V30" i="33"/>
  <c r="W30" i="33"/>
  <c r="V31" i="33"/>
  <c r="W31" i="33"/>
  <c r="V32" i="33"/>
  <c r="W32" i="33"/>
  <c r="V33" i="33"/>
  <c r="W33" i="33"/>
  <c r="V34" i="33"/>
  <c r="W34" i="33"/>
  <c r="V35" i="33"/>
  <c r="W35" i="33"/>
  <c r="V36" i="33"/>
  <c r="W36" i="33"/>
  <c r="V37" i="33"/>
  <c r="W37" i="33"/>
  <c r="V38" i="33"/>
  <c r="W38" i="33"/>
  <c r="V39" i="33"/>
  <c r="W39" i="33"/>
  <c r="V40" i="33"/>
  <c r="W40" i="33"/>
  <c r="W44" i="33"/>
  <c r="T45" i="33"/>
  <c r="V45" i="33"/>
  <c r="W45" i="33"/>
  <c r="W46" i="33"/>
  <c r="T47" i="33"/>
  <c r="V47" i="33"/>
  <c r="W47" i="33"/>
  <c r="W48" i="33"/>
  <c r="T49" i="33"/>
  <c r="V49" i="33"/>
  <c r="W49" i="33"/>
  <c r="W50" i="33"/>
  <c r="T51" i="33"/>
  <c r="V51" i="33"/>
  <c r="W51" i="33"/>
  <c r="W52" i="33"/>
  <c r="T53" i="33"/>
  <c r="V53" i="33"/>
  <c r="W53" i="33"/>
  <c r="W54" i="33"/>
  <c r="T55" i="33"/>
  <c r="V55" i="33"/>
  <c r="W55" i="33"/>
  <c r="V21" i="32"/>
  <c r="W21" i="32"/>
  <c r="V22" i="32"/>
  <c r="W22" i="32"/>
  <c r="V23" i="32"/>
  <c r="W23" i="32"/>
  <c r="V24" i="32"/>
  <c r="W24" i="32"/>
  <c r="V25" i="32"/>
  <c r="W25" i="32"/>
  <c r="V26" i="32"/>
  <c r="W26" i="32"/>
  <c r="V27" i="32"/>
  <c r="W27" i="32"/>
  <c r="V28" i="32"/>
  <c r="W28" i="32"/>
  <c r="V29" i="32"/>
  <c r="W29" i="32"/>
  <c r="V30" i="32"/>
  <c r="W30" i="32"/>
  <c r="V31" i="32"/>
  <c r="W31" i="32"/>
  <c r="V32" i="32"/>
  <c r="W32" i="32"/>
  <c r="V33" i="32"/>
  <c r="W33" i="32"/>
  <c r="V34" i="32"/>
  <c r="W34" i="32"/>
  <c r="W38" i="32"/>
  <c r="T39" i="32"/>
  <c r="V39" i="32"/>
  <c r="W39" i="32"/>
  <c r="W40" i="32"/>
  <c r="T41" i="32"/>
  <c r="V41" i="32"/>
  <c r="W41" i="32"/>
  <c r="V24" i="31"/>
  <c r="W24" i="31"/>
  <c r="V25" i="31"/>
  <c r="W25" i="31"/>
  <c r="V26" i="31"/>
  <c r="W26" i="31"/>
  <c r="V27" i="31"/>
  <c r="W27" i="31"/>
  <c r="V28" i="31"/>
  <c r="W28" i="31"/>
  <c r="V29" i="31"/>
  <c r="W29" i="31"/>
  <c r="V30" i="31"/>
  <c r="W30" i="31"/>
  <c r="V31" i="31"/>
  <c r="W31" i="31"/>
  <c r="V32" i="31"/>
  <c r="W32" i="31"/>
  <c r="V33" i="31"/>
  <c r="W33" i="31"/>
  <c r="V34" i="31"/>
  <c r="W34" i="31"/>
  <c r="V35" i="31"/>
  <c r="W35" i="31"/>
  <c r="W39" i="31"/>
  <c r="T40" i="31"/>
  <c r="V40" i="31"/>
  <c r="W40" i="31"/>
  <c r="W41" i="31"/>
  <c r="T42" i="31"/>
  <c r="V42" i="31"/>
  <c r="W42" i="31"/>
  <c r="W43" i="31"/>
  <c r="T44" i="31"/>
  <c r="V44" i="31"/>
  <c r="W44" i="31"/>
  <c r="W45" i="31"/>
  <c r="T46" i="31"/>
  <c r="V46" i="31"/>
  <c r="W46" i="31"/>
  <c r="W47" i="31"/>
  <c r="T48" i="31"/>
  <c r="V48" i="31"/>
  <c r="W48" i="31"/>
  <c r="V21" i="30"/>
  <c r="W21" i="30"/>
  <c r="W25" i="30"/>
  <c r="T26" i="30"/>
  <c r="V26" i="30"/>
  <c r="W26" i="30"/>
  <c r="V21" i="29"/>
  <c r="W21" i="29"/>
  <c r="W25" i="29"/>
  <c r="T26" i="29"/>
  <c r="V26" i="29"/>
  <c r="W26" i="29"/>
  <c r="V21" i="28"/>
  <c r="W21" i="28"/>
  <c r="W25" i="28"/>
  <c r="T26" i="28"/>
  <c r="V26" i="28"/>
  <c r="W26" i="28"/>
  <c r="V21" i="27"/>
  <c r="W21" i="27"/>
  <c r="V22" i="27"/>
  <c r="W22" i="27"/>
  <c r="W26" i="27"/>
  <c r="T27" i="27"/>
  <c r="V27" i="27"/>
  <c r="W27" i="27"/>
  <c r="V21" i="26"/>
  <c r="W21" i="26"/>
  <c r="V22" i="26"/>
  <c r="W22" i="26"/>
  <c r="W26" i="26"/>
  <c r="T27" i="26"/>
  <c r="V27" i="26"/>
  <c r="W27" i="26"/>
  <c r="V21" i="25"/>
  <c r="W21" i="25"/>
  <c r="V22" i="25"/>
  <c r="W22" i="25"/>
  <c r="W26" i="25"/>
  <c r="T27" i="25"/>
  <c r="V27" i="25"/>
  <c r="W27" i="25"/>
  <c r="V21" i="24"/>
  <c r="W21" i="24"/>
  <c r="W25" i="24"/>
  <c r="T26" i="24"/>
  <c r="V26" i="24"/>
  <c r="W26" i="24"/>
  <c r="V21" i="23"/>
  <c r="W21" i="23"/>
  <c r="W25" i="23"/>
  <c r="T26" i="23"/>
  <c r="V26" i="23"/>
  <c r="W26" i="23"/>
  <c r="V21" i="22"/>
  <c r="W21" i="22"/>
  <c r="V22" i="22"/>
  <c r="W22" i="22"/>
  <c r="W26" i="22"/>
  <c r="T27" i="22"/>
  <c r="V27" i="22"/>
  <c r="W27" i="22"/>
  <c r="V21" i="21"/>
  <c r="W21" i="21"/>
  <c r="V22" i="21"/>
  <c r="W22" i="21"/>
  <c r="W26" i="21"/>
  <c r="T27" i="21"/>
  <c r="V27" i="21"/>
  <c r="W27" i="21"/>
  <c r="V21" i="20"/>
  <c r="W21" i="20"/>
  <c r="V22" i="20"/>
  <c r="W22" i="20"/>
  <c r="V23" i="20"/>
  <c r="W23" i="20"/>
  <c r="W27" i="20"/>
  <c r="T28" i="20"/>
  <c r="V28" i="20"/>
  <c r="W28" i="20"/>
  <c r="W29" i="20"/>
  <c r="T30" i="20"/>
  <c r="V30" i="20"/>
  <c r="W30" i="20"/>
  <c r="V23" i="19"/>
  <c r="W23" i="19"/>
  <c r="V24" i="19"/>
  <c r="W24" i="19"/>
  <c r="V25" i="19"/>
  <c r="W25" i="19"/>
  <c r="V26" i="19"/>
  <c r="W26" i="19"/>
  <c r="V27" i="19"/>
  <c r="W27" i="19"/>
  <c r="V28" i="19"/>
  <c r="W28" i="19"/>
  <c r="V29" i="19"/>
  <c r="W29" i="19"/>
  <c r="V30" i="19"/>
  <c r="W30" i="19"/>
  <c r="V31" i="19"/>
  <c r="W31" i="19"/>
  <c r="V32" i="19"/>
  <c r="W32" i="19"/>
  <c r="V33" i="19"/>
  <c r="W33" i="19"/>
  <c r="V34" i="19"/>
  <c r="W34" i="19"/>
  <c r="V35" i="19"/>
  <c r="W35" i="19"/>
  <c r="V36" i="19"/>
  <c r="W36" i="19"/>
  <c r="V37" i="19"/>
  <c r="W37" i="19"/>
  <c r="V38" i="19"/>
  <c r="W38" i="19"/>
  <c r="V39" i="19"/>
  <c r="W39" i="19"/>
  <c r="V40" i="19"/>
  <c r="W40" i="19"/>
  <c r="V41" i="19"/>
  <c r="W41" i="19"/>
  <c r="V42" i="19"/>
  <c r="W42" i="19"/>
  <c r="V43" i="19"/>
  <c r="W43" i="19"/>
  <c r="V44" i="19"/>
  <c r="W44" i="19"/>
  <c r="V45" i="19"/>
  <c r="W45" i="19"/>
  <c r="V46" i="19"/>
  <c r="W46" i="19"/>
  <c r="W50" i="19"/>
  <c r="T51" i="19"/>
  <c r="V51" i="19"/>
  <c r="W51" i="19"/>
  <c r="W52" i="19"/>
  <c r="T53" i="19"/>
  <c r="V53" i="19"/>
  <c r="W53" i="19"/>
  <c r="W54" i="19"/>
  <c r="T55" i="19"/>
  <c r="V55" i="19"/>
  <c r="W55" i="19"/>
  <c r="W56" i="19"/>
  <c r="T57" i="19"/>
  <c r="V57" i="19"/>
  <c r="W57" i="19"/>
  <c r="W58" i="19"/>
  <c r="T59" i="19"/>
  <c r="V59" i="19"/>
  <c r="W59" i="19"/>
  <c r="V21" i="18"/>
  <c r="W21" i="18"/>
  <c r="V22" i="18"/>
  <c r="W22" i="18"/>
  <c r="W26" i="18"/>
  <c r="T27" i="18"/>
  <c r="V27" i="18"/>
  <c r="W27" i="18"/>
  <c r="W28" i="18"/>
  <c r="T29" i="18"/>
  <c r="V29" i="18"/>
  <c r="W29" i="18"/>
  <c r="V21" i="17"/>
  <c r="W21" i="17"/>
  <c r="W25" i="17"/>
  <c r="T26" i="17"/>
  <c r="V26" i="17"/>
  <c r="W26" i="17"/>
  <c r="V21" i="16"/>
  <c r="W21" i="16"/>
  <c r="V22" i="16"/>
  <c r="W22" i="16"/>
  <c r="W26" i="16"/>
  <c r="T27" i="16"/>
  <c r="V27" i="16"/>
  <c r="W27" i="16"/>
  <c r="V21" i="15"/>
  <c r="W21" i="15"/>
  <c r="V22" i="15"/>
  <c r="W22" i="15"/>
  <c r="V23" i="15"/>
  <c r="W23" i="15"/>
  <c r="W27" i="15"/>
  <c r="T28" i="15"/>
  <c r="V28" i="15"/>
  <c r="W28" i="15"/>
  <c r="W29" i="15"/>
  <c r="T30" i="15"/>
  <c r="V30" i="15"/>
  <c r="W30" i="15"/>
  <c r="V21" i="14"/>
  <c r="W21" i="14"/>
  <c r="W25" i="14"/>
  <c r="T26" i="14"/>
  <c r="V26" i="14"/>
  <c r="W26" i="14"/>
  <c r="V21" i="13"/>
  <c r="W21" i="13"/>
  <c r="W25" i="13"/>
  <c r="T26" i="13"/>
  <c r="V26" i="13"/>
  <c r="W26" i="13"/>
  <c r="V21" i="12"/>
  <c r="W21" i="12"/>
  <c r="W25" i="12"/>
  <c r="T26" i="12"/>
  <c r="V26" i="12"/>
  <c r="W26" i="12"/>
  <c r="V21" i="11"/>
  <c r="W21" i="11"/>
  <c r="W25" i="11"/>
  <c r="T26" i="11"/>
  <c r="V26" i="11"/>
  <c r="W26" i="11"/>
  <c r="V21" i="10"/>
  <c r="W21" i="10"/>
  <c r="W25" i="10"/>
  <c r="T26" i="10"/>
  <c r="V26" i="10"/>
  <c r="W26" i="10"/>
  <c r="V21" i="9"/>
  <c r="W21" i="9"/>
  <c r="W25" i="9"/>
  <c r="T26" i="9"/>
  <c r="V26" i="9"/>
  <c r="W26" i="9"/>
  <c r="V23" i="8"/>
  <c r="W23" i="8"/>
  <c r="V24" i="8"/>
  <c r="W24" i="8"/>
  <c r="V25" i="8"/>
  <c r="W25" i="8"/>
  <c r="V26" i="8"/>
  <c r="W26" i="8"/>
  <c r="V27" i="8"/>
  <c r="W27" i="8"/>
  <c r="V28" i="8"/>
  <c r="W28" i="8"/>
  <c r="V29" i="8"/>
  <c r="W29" i="8"/>
  <c r="V30" i="8"/>
  <c r="W30" i="8"/>
  <c r="V31" i="8"/>
  <c r="W31" i="8"/>
  <c r="W35" i="8"/>
  <c r="T36" i="8"/>
  <c r="V36" i="8"/>
  <c r="W36" i="8"/>
  <c r="W37" i="8"/>
  <c r="T38" i="8"/>
  <c r="V38" i="8"/>
  <c r="W38" i="8"/>
  <c r="W39" i="8"/>
  <c r="T40" i="8"/>
  <c r="V40" i="8"/>
  <c r="W40" i="8"/>
  <c r="W41" i="8"/>
  <c r="T42" i="8"/>
  <c r="V42" i="8"/>
  <c r="W42" i="8"/>
  <c r="W43" i="8"/>
  <c r="T44" i="8"/>
  <c r="V44" i="8"/>
  <c r="W44" i="8"/>
  <c r="V21" i="7"/>
  <c r="W21" i="7"/>
  <c r="V22" i="7"/>
  <c r="W22" i="7"/>
  <c r="V23" i="7"/>
  <c r="W23" i="7"/>
  <c r="V24" i="7"/>
  <c r="W24" i="7"/>
  <c r="V25" i="7"/>
  <c r="W25" i="7"/>
  <c r="V26" i="7"/>
  <c r="W26" i="7"/>
  <c r="V27" i="7"/>
  <c r="W27" i="7"/>
  <c r="V28" i="7"/>
  <c r="W28" i="7"/>
  <c r="W32" i="7"/>
  <c r="T33" i="7"/>
  <c r="V33" i="7"/>
  <c r="W33" i="7"/>
  <c r="V21" i="6"/>
  <c r="W21" i="6"/>
  <c r="V22" i="6"/>
  <c r="W22" i="6"/>
  <c r="W26" i="6"/>
  <c r="T27" i="6"/>
  <c r="V27" i="6"/>
  <c r="W27" i="6"/>
  <c r="V21" i="5"/>
  <c r="W21" i="5"/>
  <c r="V22" i="5"/>
  <c r="W22" i="5"/>
  <c r="V23" i="5"/>
  <c r="W23" i="5"/>
  <c r="V24" i="5"/>
  <c r="W24" i="5"/>
  <c r="V25" i="5"/>
  <c r="W25" i="5"/>
  <c r="V26" i="5"/>
  <c r="W26" i="5"/>
  <c r="W30" i="5"/>
  <c r="T31" i="5"/>
  <c r="V31" i="5"/>
  <c r="W31" i="5"/>
  <c r="V21" i="4"/>
  <c r="W21" i="4"/>
  <c r="W25" i="4"/>
  <c r="T26" i="4"/>
  <c r="V26" i="4"/>
  <c r="W26" i="4"/>
  <c r="V21" i="3"/>
  <c r="W21" i="3"/>
  <c r="W25" i="3"/>
  <c r="T26" i="3"/>
  <c r="V26" i="3"/>
  <c r="W26" i="3"/>
  <c r="W31" i="1"/>
  <c r="V31" i="1"/>
  <c r="T31" i="1"/>
  <c r="W30" i="1"/>
  <c r="W26" i="1"/>
  <c r="V26" i="1"/>
  <c r="W25" i="1"/>
  <c r="V25" i="1"/>
  <c r="W24" i="1"/>
  <c r="V24" i="1"/>
  <c r="W23" i="1"/>
  <c r="V23" i="1"/>
  <c r="W22" i="1"/>
  <c r="V22" i="1"/>
  <c r="W21" i="1"/>
  <c r="V21" i="1"/>
</calcChain>
</file>

<file path=xl/sharedStrings.xml><?xml version="1.0" encoding="utf-8"?>
<sst xmlns="http://schemas.openxmlformats.org/spreadsheetml/2006/main" count="12623" uniqueCount="2324">
  <si>
    <t>Informes sobre la Situación Económica, las Finanzas Públicas y la Deuda Pública, Anexos</t>
  </si>
  <si>
    <t xml:space="preserve">      Primer Trimestre 2025</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</si>
  <si>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</si>
  <si>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</si>
  <si>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</si>
  <si>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</si>
  <si>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</si>
  <si>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</si>
  <si>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</si>
  <si>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</si>
  <si>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</si>
  <si>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</si>
  <si>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</si>
  <si>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</si>
  <si>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</si>
  <si>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</si>
  <si>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</si>
  <si>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</si>
  <si>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1825</t>
  </si>
  <si>
    <t>2162</t>
  </si>
  <si>
    <t>0</t>
  </si>
  <si>
    <t>Descripción de la problemática que atiende el Programa</t>
  </si>
  <si>
    <t xml:space="preserve"> La identificación de las desigualdades entre mujeres y hombres que se hacen notar sobre el personal que labora en el Senado de la República, desemboca en la necesidad de llevar a cabo diversas actividades que desde la Unidad Técnica para la Igualdad de Género ha considerado para poder transversalizar la perspectiva de género y coadyuvar en la igualdad sustantiva.  Se ha detectado que en la actualidad el total del personal del Senado de la República oscila en 3,987 personas, de las cuales 1,825 son mujeres y 2,162 son hombres.  Así también, se identificó que los tipos de nómina en los que hay mayoría de mujeres son los denominados: "Base" y operativo de "Confianza".  Sin embargo, en los tipos de nómina denominados: Técnicos Especializados, Estructura y Honorarios, su mayoría son hombres.  Lo que nos lleva a continuar trabajando en la transversalización de la perspectiva de género al interior del Senado de la República para lograr una cultura institucional que permita la igualdad entre hombres y mujeres, sin violencia y libres de discriminación.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</si>
  <si>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</si>
  <si>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</si>
  <si>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</si>
  <si>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</si>
  <si>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</si>
  <si>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</si>
  <si>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</si>
  <si>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</si>
  <si>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</si>
  <si>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</si>
  <si>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</si>
  <si>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</si>
  <si>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</si>
  <si>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</si>
  <si>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</si>
  <si>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</si>
  <si>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</si>
  <si>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</si>
  <si>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</si>
  <si>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</si>
  <si>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</si>
  <si>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</si>
  <si>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</si>
  <si>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</si>
  <si>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implementadas derivadas del Programa para la Igualdad de Género en el Plan de Trabajo Anual</t>
  </si>
  <si>
    <t>Porcentaje</t>
  </si>
  <si>
    <t>Trimestral</t>
  </si>
  <si>
    <t>100.00</t>
  </si>
  <si>
    <t>31.80</t>
  </si>
  <si>
    <t>Porcentaje de acciones de difusión de contenidos sobre derechos humanos, igualdad de género, nos discriminación y vida libre de violencia para generar una cultura Institucional</t>
  </si>
  <si>
    <t>25.00</t>
  </si>
  <si>
    <t>Porcentaje de procesos de sensibilización impartidos</t>
  </si>
  <si>
    <t>20.00</t>
  </si>
  <si>
    <t>Porcentaje de acciones ejecutadas derivadas del Plan de Acción de la Política para la Igualdad Laboral y No Discriminación</t>
  </si>
  <si>
    <t>26.10</t>
  </si>
  <si>
    <t>Porcentaje de atenciones de primer contacto y básica brindadas en el marco del Protocolo para la Prevención, Atención y Sanción de la Violencia de Género al interior del Senado de la República</t>
  </si>
  <si>
    <t>36.36</t>
  </si>
  <si>
    <t>Porcentaje de procesos de formación impartidos</t>
  </si>
  <si>
    <t>0.0</t>
  </si>
  <si>
    <t>Avance en el ejercicio del presupuesto aprobado para el Programa (millones de pesos)</t>
  </si>
  <si>
    <t>Pagado al periodo</t>
  </si>
  <si>
    <t>Avance %</t>
  </si>
  <si>
    <t>Millones de pesos</t>
  </si>
  <si>
    <t>Al periodo</t>
  </si>
  <si>
    <t>Anual</t>
  </si>
  <si>
    <t>PRESUPUESTO ORIGINAL</t>
  </si>
  <si>
    <t>UR: 200</t>
  </si>
  <si>
    <t>0.14</t>
  </si>
  <si>
    <t>PRESUPUESTO MODIFICADO</t>
  </si>
  <si>
    <t>1.75</t>
  </si>
  <si>
    <t>Información Cualitativa</t>
  </si>
  <si>
    <t>3.0</t>
  </si>
  <si>
    <t>Gobernación</t>
  </si>
  <si>
    <t>4</t>
  </si>
  <si>
    <t>0.02</t>
  </si>
  <si>
    <t>0.04</t>
  </si>
  <si>
    <t>1.6</t>
  </si>
  <si>
    <t>UR: 911</t>
  </si>
  <si>
    <t>8.89</t>
  </si>
  <si>
    <t>24.44</t>
  </si>
  <si>
    <t>911</t>
  </si>
  <si>
    <t>Porcentaje de mujeres a las que se realizó evaluaciones de riesgo con metodología con pespectiva de género y fueron incorporadas.</t>
  </si>
  <si>
    <t xml:space="preserve"> Secretaria de Gobernación </t>
  </si>
  <si>
    <t xml:space="preserve"> Las situaciones de riesgo a las que se enfrentan personas defensoras de derechos humanos y personas periodistas, derivado de su labor. El programa tiene como finalidad dar atención a esta población y a través de un análisis detectar el nivel de riesgo que presentan e implementar de acuerdo con este, Medidas de Prevención, Medidas preventivas, Medidas de Protección y Medidas Urgen-tes de Protección, para salvaguardar su integridad, libertad y seguridad.  </t>
  </si>
  <si>
    <t>45</t>
  </si>
  <si>
    <t>(Unidad para la Defensa de los Derechos Humanos)</t>
  </si>
  <si>
    <t>Protección y defensa de los derechos humanos</t>
  </si>
  <si>
    <t>P022</t>
  </si>
  <si>
    <t>0.08</t>
  </si>
  <si>
    <t>0.20</t>
  </si>
  <si>
    <t>0.97</t>
  </si>
  <si>
    <t>UR: 812</t>
  </si>
  <si>
    <t>1.0</t>
  </si>
  <si>
    <t>27.78</t>
  </si>
  <si>
    <t>18.00</t>
  </si>
  <si>
    <t>812</t>
  </si>
  <si>
    <t>Porcentaje de acciones en cumplimiento con las obligaciones de México en materia de género.</t>
  </si>
  <si>
    <t xml:space="preserve"> Secretaria de Relaciones Exteriores </t>
  </si>
  <si>
    <t>(Dirección General de Derechos Humanos y Democracia)</t>
  </si>
  <si>
    <t>Promoción y defensa de los intereses de México en el ámbito multilateral</t>
  </si>
  <si>
    <t>P005</t>
  </si>
  <si>
    <t>Relaciones Exteriores</t>
  </si>
  <si>
    <t>5</t>
  </si>
  <si>
    <t>11.23</t>
  </si>
  <si>
    <t>12.00</t>
  </si>
  <si>
    <t>12.0</t>
  </si>
  <si>
    <t>UR: 151</t>
  </si>
  <si>
    <t>5.80</t>
  </si>
  <si>
    <t>7,000.00</t>
  </si>
  <si>
    <t>151</t>
  </si>
  <si>
    <t>06 Porcentaje de mexicanos (hombres y niños) en el exterior, posibles víctimas de trata de personas atendidos bajo el subprograma Protección consular y asistencia a las personas mexicanas víctimas de trata de personas en el exterior.</t>
  </si>
  <si>
    <t>5.60</t>
  </si>
  <si>
    <t>5,800.00</t>
  </si>
  <si>
    <t>05 Porcentaje de mexicanas (mujeres y niñas) en el exterior, posibles víctimas de trata de personas atendidas bajo el subprograma Protección consular y asistencia a las personas mexicanas víctimas de trata de personas en el exterior.</t>
  </si>
  <si>
    <t>40.67</t>
  </si>
  <si>
    <t>1,200.00</t>
  </si>
  <si>
    <t>04 Porcentaje de casos de protección consular de mexicanas en reclusión en el extranjero, atendidos en el marco del subprograma Igualdad de Género.</t>
  </si>
  <si>
    <t>22.63</t>
  </si>
  <si>
    <t>800.00</t>
  </si>
  <si>
    <t>03 Porcentaje de casos de personas mexicanas en situación vulnerable, atendidas para su repatriación a México en el marco del subprograma Igualdad de Género.</t>
  </si>
  <si>
    <t>400.00</t>
  </si>
  <si>
    <t>02 Porcentaje de casos de hombres y niños mexicanos en el exterior en situación de maltrato, atendidos bajo el subprograma Igualdad de Género.</t>
  </si>
  <si>
    <t>24.90</t>
  </si>
  <si>
    <t>01 Porcentaje de casos de mujeres y niñas mexicanas en el exterior en situación de maltrato, atendidos bajo el subprograma Igualdad de Género.</t>
  </si>
  <si>
    <t>1620</t>
  </si>
  <si>
    <t>1288</t>
  </si>
  <si>
    <t>7980</t>
  </si>
  <si>
    <t>8420</t>
  </si>
  <si>
    <t>(Dirección General de Protección Consular y Planeación Estratégica)</t>
  </si>
  <si>
    <t>Atención, protección, servicios y asistencia consulares</t>
  </si>
  <si>
    <t>E002</t>
  </si>
  <si>
    <t>3.63</t>
  </si>
  <si>
    <t>UR: 610</t>
  </si>
  <si>
    <t>4.0</t>
  </si>
  <si>
    <t>N/A</t>
  </si>
  <si>
    <t>610</t>
  </si>
  <si>
    <t>Porcentaje de acciones de profesionalización cursadas por las personas servidoras públicas de la SRE en materia de género, derechos humanos, igualdad sustantiva, paridad, la prevención de cualquier tipo de violencias y no discriminación.</t>
  </si>
  <si>
    <t>22.60</t>
  </si>
  <si>
    <t>3,000.00</t>
  </si>
  <si>
    <t>Porcentaje de personas servidoras públicas de la SRE beneficiadas con acciones de sensibilización, capacitación y/o profesionalización en materia de género, derechos humanos, igualdad sustantiva, paridad, la prevención de cualquier tipo de violencias y no discriminación.</t>
  </si>
  <si>
    <t>158</t>
  </si>
  <si>
    <t>520</t>
  </si>
  <si>
    <t>500</t>
  </si>
  <si>
    <t>2500</t>
  </si>
  <si>
    <t>(Dirección General del Servicio Exterior y de Recursos Humanos)</t>
  </si>
  <si>
    <t>Actividades de apoyo administrativo</t>
  </si>
  <si>
    <t>M001</t>
  </si>
  <si>
    <t>UR: 711</t>
  </si>
  <si>
    <t>22.00</t>
  </si>
  <si>
    <t>16.00</t>
  </si>
  <si>
    <t>711</t>
  </si>
  <si>
    <t>Porcentaje de campañas y/o instrumentos de difusión para sensilibilización en materia de igualdad de género, no discriminación y eliminación de las violencias en razón del género.</t>
  </si>
  <si>
    <t>Semestral</t>
  </si>
  <si>
    <t>Porcentaje de acciones del proceso de re-certificación de la Norma Mexicana en Igualdad Laboral y No Discriminación NMX-R-025-SCFI-2015</t>
  </si>
  <si>
    <t>Porcentaje de personas servidoras públicas que acreditan satisfactoriamente acciones de capacitación en materia de igualdad de género y no discriminación con al menos 80% de la calificación fina</t>
  </si>
  <si>
    <t>17.00</t>
  </si>
  <si>
    <t>Porcentaje de servidoras y servidores públicos sensibilizados y capacitados en materia de igualdad de género.</t>
  </si>
  <si>
    <t>45.00</t>
  </si>
  <si>
    <t>36.00</t>
  </si>
  <si>
    <t>Porcentaje de mujeres y hombres que acreditan satisfactoriamente acciones de capacitación en materia de Hostigamiento y Acoso Sexual con al menos 80% de la calificación final</t>
  </si>
  <si>
    <t>37.00</t>
  </si>
  <si>
    <t>35.00</t>
  </si>
  <si>
    <t>Porcentaje de personas servidoras públicas sensibilizadas y capacitadas en materia de igualdad entre mujeres y hombres mediante acciones estratégicas (foros, talleres, eventos y marco jurídico, entre otros).</t>
  </si>
  <si>
    <t>Porcentaje de personas que identifican acciones del Comité de Igualdad Laboral y No Discriminación y/o acciones implementadas en el marco de la Norma Mexicana en Igualdad Laboral y No Discriminación NMX-R-025-SCFI-2015</t>
  </si>
  <si>
    <t>Porcentaje de acciones en materia de inclusión, igualdad, combate a la violencia laboral y conciliación trabajo-familia</t>
  </si>
  <si>
    <t xml:space="preserve"> Secretaria de Hacienda y Crédito Público </t>
  </si>
  <si>
    <t xml:space="preserve"> Durante 2023, 104 Comités de Ética (CE) recibieron 591 denuncias de hostigamiento sexual o acoso sexual (SFP-INMUJERES, 2024). En la SHCP Durante 2023, 104 Comités de Ética (CE) recibieron 591 denuncias de hostigamiento sexual o acoso sexual. En la SHCP, se aplica anualmente una encuesta de percepción sobre hostigamiento y acoso sexual, En la última, aplicada en octubre de 2024, el 79% de las personas participantes indicó que no se presentaban estas conductas, el 7% prefirió no opinar, y el 14% reconoció que sí existían. Además, el 71% de las personas encuestadas manifestó que había sido víctima directa de acoso sexual y/u hostigamiento sexual en su centro de trabajo. Asimismo, el 28% de quienes participaron en la encuesta, conoce todas las vías o rutas de denuncia, en caso de sufrir alguna conducta de hostigamiento sexual u acoso sexual. Y el 98% de las personas participantes reconoce que el hostigamiento sexual y el acoso sexual (HSyAS) son manifestaciones de violencia contra las mujeres. Este dato sugiere que el personal tiene mayor conciencia sobre cómo distinguir estas conductas. Por lo anterior, es de suma importancia realizar acciones de sensibilización y capacitación en la materia. Asimismo, se debe institucionalizar la perspectiva de género en la SHCP mediante el Programa Anual de Capacitación en Igualdad de Género, así como el Programa Anual de Difusión y Comunicación; y otras acciones encaminadas al quehacer institucional, con lo cual se contribuye a construir una cultura más igualitaria, sin discriminación y libre de violencias en razón de género. </t>
  </si>
  <si>
    <t>2647</t>
  </si>
  <si>
    <t>2429</t>
  </si>
  <si>
    <t>2600</t>
  </si>
  <si>
    <t>2400</t>
  </si>
  <si>
    <t>(Dirección General de Recursos Humanos)</t>
  </si>
  <si>
    <t>Hacienda y Crédito Público</t>
  </si>
  <si>
    <t>6</t>
  </si>
  <si>
    <t>14.8</t>
  </si>
  <si>
    <t>UR: 139</t>
  </si>
  <si>
    <t>10.12</t>
  </si>
  <si>
    <t>UR: 138</t>
  </si>
  <si>
    <t>109.59</t>
  </si>
  <si>
    <t>UR: 117</t>
  </si>
  <si>
    <t>6.2</t>
  </si>
  <si>
    <t>UR: 116</t>
  </si>
  <si>
    <t>12.7</t>
  </si>
  <si>
    <t>UR: 115</t>
  </si>
  <si>
    <t>139</t>
  </si>
  <si>
    <t>Porcentaje de avance de las personas capacitadas y sensibilizadas para la erradicación y violencia de género.</t>
  </si>
  <si>
    <t>138</t>
  </si>
  <si>
    <t>Porcentaje de avance en la Campaña de Difusión Interna en el Ejército y Fuerza Aérea Mexicanos.</t>
  </si>
  <si>
    <t>19.00</t>
  </si>
  <si>
    <t>117</t>
  </si>
  <si>
    <t>Porcentaje de avance en la construcción de instalaciones militares con perspectiva de género.</t>
  </si>
  <si>
    <t>116</t>
  </si>
  <si>
    <t>Porcentaje de avance en la adquisición de equipo médico para el área de quirófanos del Hospital Militar Regional de Irapuato, Gto.</t>
  </si>
  <si>
    <t>Avance porcentual de actividades para la Adquisición de equipamiento no permanente para el Centro de Detección Oportuna de Cáncer de Mama</t>
  </si>
  <si>
    <t>Avance porcentual en las actividades de adquisición de un equipo de Estimulación Magnética Transcraneal para el Centro de Atención y Tratamiento Integral con Perspectiva de Género</t>
  </si>
  <si>
    <t>115</t>
  </si>
  <si>
    <t>Avance porcentual de las acciones para la Auditoria de Vigilancia de las Direcciones Generales de las Armas y Servicios, Hospitales de Tercer Nivel y Planteles del Sistema Educativo Militar que se certificaron en el año 2023, en la Norma Mexicana NMX-R-025-SCFI-2015 en Igualdad Laboral y No Discriminación.</t>
  </si>
  <si>
    <t>Avance porcentual para otorgar el servicio de procesamiento de tejido corneal para la rehabilitación visual en beneficio de mujeres y hombres con discapacidad visual.</t>
  </si>
  <si>
    <t>Porcentaje de mujeres militares que realizan las Maestrías en Inclusión Educativa, Políticas Públicas, Derechos Humanos y Estudios de Género.</t>
  </si>
  <si>
    <t xml:space="preserve"> Secretaria de Defensa Nacional </t>
  </si>
  <si>
    <t xml:space="preserve"> En el Ejército y Fuerza Aérea Mexicanos persisten situaciones y condiciones de desigualdad entre mujeres y hombres. </t>
  </si>
  <si>
    <t>(Dirección General de Derechos Humanos)</t>
  </si>
  <si>
    <t>(Dirección General de Comunicación Social)</t>
  </si>
  <si>
    <t>401724</t>
  </si>
  <si>
    <t>71740</t>
  </si>
  <si>
    <t>(Dirección General de Ingenieros)</t>
  </si>
  <si>
    <t>(Dirección General de Sanidad)</t>
  </si>
  <si>
    <t>(Dirección General de Educación Militar y Rectoría de la Universidad del Ejército y Fuerza Aérea)</t>
  </si>
  <si>
    <t>153.4</t>
  </si>
  <si>
    <t>Programa de igualdad entre mujeres y hombres SDN</t>
  </si>
  <si>
    <t>A900</t>
  </si>
  <si>
    <t>Defensa Nacional</t>
  </si>
  <si>
    <t>7</t>
  </si>
  <si>
    <t>168.68</t>
  </si>
  <si>
    <t>573.59</t>
  </si>
  <si>
    <t>UR: VST</t>
  </si>
  <si>
    <t>15.40</t>
  </si>
  <si>
    <t>11.00</t>
  </si>
  <si>
    <t>15.00</t>
  </si>
  <si>
    <t>VST</t>
  </si>
  <si>
    <t>PORCENTAJE DE PRODUCTORES MUJERES QUE VENDIERON SU LECHE A LICONSA</t>
  </si>
  <si>
    <t xml:space="preserve"> VST- Liconsa, S.A. de C.V. </t>
  </si>
  <si>
    <t xml:space="preserve"> Se lleva a cabo la inclusión de pequeños y medianos productores (as) al Padrón Nacional de Productores de Leche (PNPL) sin distinción de género.  El programa fue creado para comprar leche fresca a pequeñas, pequeños medianas y medianos productores.  Aunque se atiende de manera igualitaria, el programa se enfoca en la compra de leche de las  mujeres productoras. Dentro de la población objetivo se atiende a las y los productores nacionales de leche que solicitan su ingreso al Programa y cumplen con los criterios y requisitos de elegibilidad.  </t>
  </si>
  <si>
    <t>414</t>
  </si>
  <si>
    <t>480</t>
  </si>
  <si>
    <t>(Liconsa, S.A. de C.V.)</t>
  </si>
  <si>
    <t>573.5</t>
  </si>
  <si>
    <t>Adquisición de leche nacional</t>
  </si>
  <si>
    <t>B004</t>
  </si>
  <si>
    <t>Agricultura yDesarrollo Rural</t>
  </si>
  <si>
    <t>8</t>
  </si>
  <si>
    <t>401.41</t>
  </si>
  <si>
    <t>873.12</t>
  </si>
  <si>
    <t>60.00</t>
  </si>
  <si>
    <t>Proporción de Mujeres atendidas con abasto de leche</t>
  </si>
  <si>
    <t xml:space="preserve"> El Programa de Abasto Social de Leche a cargo de LICONSA S.A. de C.V, apoya a las personas que viven en condiciones de pobreza, contribuyendo a promover el acceso a la alimentación por medio de la distribución de leche fortificada, para mejorar sus niveles de nutrición y el desarrollo de capacidades básicas. La Población Objetivo del PASL se define como las personas con carencia por acceso a la alimentación y que pertenecen principalmente a  los siguientes grupos: 1- Niñas y niños de 6 meses a 12 años de edad. 2- Mujeres y hombres adolescentes de 13 a 15 años. 3- Mujeres en periodo de gestación o lactancia. 4- Mujeres de 45 a 59 años. 5- Personas con enfermedades crónicas y personas con discapacidad, con vigencia indefinida. 6- Personas adultas de 60 y más años de edad, con vigencia indefinida. El programa Abasto Social de Leche beneficia a mujeres de diversos grupos de atención desde la etapa infantil, pasando por la adolescencia y hasta llegar a ser adultas mayores. Lo anterior, para poder colaborar en cubrir la necesidad nutricional que ellas requieren en los distintos procesos que viven, como el embarazo o la lactancia. Actualmente, el programa Abasto Social de Leche, beneficia a 3.7 millones de mujeres que representa el 60% del padrón total del programa, con lo que podemos decir que se mejora su acceso a una alimentación nutritiva mediante la distribución de leche fortificada, de calidad a bajo precio.  </t>
  </si>
  <si>
    <t>3838264</t>
  </si>
  <si>
    <t>873.1</t>
  </si>
  <si>
    <t>Programa de Abasto Social de Leche a cargo de Liconsa, S.A. de C.V.</t>
  </si>
  <si>
    <t>S052</t>
  </si>
  <si>
    <t>650.76</t>
  </si>
  <si>
    <t>1536.5</t>
  </si>
  <si>
    <t>UR: VSS</t>
  </si>
  <si>
    <t>64.50</t>
  </si>
  <si>
    <t>65.00</t>
  </si>
  <si>
    <t>VSS</t>
  </si>
  <si>
    <t>Porcentaje de mujeres a cargo de tiendas comunitarias (PMCTC)</t>
  </si>
  <si>
    <t xml:space="preserve"> VSS- Alimentación para el Bienestar, S.A de C.V. </t>
  </si>
  <si>
    <t xml:space="preserve"> De manera complementaria se desarrollan Acciones especiales para abrir oportunidades de trabajo a sectores vulnerables como es el caso de mujeres en condiciones de violencia y profesores jubilados a través del abasto de la canasta básica y otros productos básicos a las nuevas tiendas que se abran para el efecto. Establecer tiendas que estén a cargo de mujeres que han vivido o viven violencia.  Prestar el servicio de abasto de productos de la canasta básica y complementarios, según lo requiera la tienda conforme sus ventas y en apego a la normatividad, lineamientos y políticas de DICONSA. </t>
  </si>
  <si>
    <t>16063</t>
  </si>
  <si>
    <t>16591</t>
  </si>
  <si>
    <t>(Alimentación para el Bienestar, S.A de C.V.)</t>
  </si>
  <si>
    <t>Programa de Abasto Rural a cargo de Diconsa, S.A. de C.V. (DICONSA)</t>
  </si>
  <si>
    <t>S053</t>
  </si>
  <si>
    <t>UR: JBP</t>
  </si>
  <si>
    <t>28.00</t>
  </si>
  <si>
    <t>13.00</t>
  </si>
  <si>
    <t>JBP</t>
  </si>
  <si>
    <t>Porcentaje de productoras pequeñas de maíz y frijol elegibles para el programa, que reciben precios de garantía por la entrega de sus productos a SEGALMEX.</t>
  </si>
  <si>
    <t xml:space="preserve"> JBP- Seguridad Alimentaria Mexicana </t>
  </si>
  <si>
    <t xml:space="preserve"> Acciones que se presentan en Reglas de Operación: El Programa apoya a hombres y mujeres por igual, sin distinción alguna. Lo importante es complementar el ingreso de las y los pequeños y medianos productores agropecuarios de granos básicos (arroz, frijol, maíz y trigo) y leche, a través de la implementación de PRECIOS DE GARANTÍA y/o incentivos a la producción entregados de manera directa, sin intermediarios a la persona beneficiaria. Es un derecho de las y los beneficiarios de maíz, frijol, arroz, trigo y leche: Ser persona atendida de manera gratuita, sin distinción de género y con igualdad de oportunidades. </t>
  </si>
  <si>
    <t>5756</t>
  </si>
  <si>
    <t>11702</t>
  </si>
  <si>
    <t>(Seguridad Alimentaria Mexicana)</t>
  </si>
  <si>
    <t>3359.0</t>
  </si>
  <si>
    <t>Precios de Garantía a Productos Alimentarios Básicos</t>
  </si>
  <si>
    <t>S290</t>
  </si>
  <si>
    <t>UR: 311</t>
  </si>
  <si>
    <t>5137.51</t>
  </si>
  <si>
    <t>8.00</t>
  </si>
  <si>
    <t>7.00</t>
  </si>
  <si>
    <t>29.00</t>
  </si>
  <si>
    <t>311</t>
  </si>
  <si>
    <t>Porcentaje de mujeres apoyadas por el Programa de Fertilizantes</t>
  </si>
  <si>
    <t xml:space="preserve"> Secretaria de Agricultura yDesarrollo Rural </t>
  </si>
  <si>
    <t xml:space="preserve"> Contribuir a la producción de cultivos prioritarios a fin de contar con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con ello, se impulsa la entrega de fertilizantes a productoras y productores de cultivos prioritarios, lo que permite fomentar la producción, inclusión y desarrollo de las comunidades mas rezagadas del país. El programa entrega un paquete de fertilizantes de hasta 600 kg., por productora, teniendo una cobertura a nivel nacional, con ello, se entregara el apoyo a un mayor número de productoras Agrícolas. El programa prioriza a la población de mujeres solicitantes por convocatoria para nueva incorporación. Con lo anterior, el número de mujeres apoyadas con el Programa se ha ido incrementando, toda vez que las productoras agrícolas derechohabientes del ejercicio inmediato anterior pueden acceder a los apoyos de manera directa, así como aquellas que son de nueva incorporación. </t>
  </si>
  <si>
    <t>164649</t>
  </si>
  <si>
    <t>598049</t>
  </si>
  <si>
    <t>(Dirección General de Suelos y Agua)</t>
  </si>
  <si>
    <t>5137.5</t>
  </si>
  <si>
    <t>Fertilizantes</t>
  </si>
  <si>
    <t>S292</t>
  </si>
  <si>
    <t>72.03</t>
  </si>
  <si>
    <t>4887.08</t>
  </si>
  <si>
    <t>UR: 215</t>
  </si>
  <si>
    <t>5136.54</t>
  </si>
  <si>
    <t>215</t>
  </si>
  <si>
    <t>Porcentaje de mujeres productoras de pequeña y mediana escala de granos, café, caña de azúcar, cacao, nopal y miel de abeja con apoyos directos otorgados por parte del Programa.</t>
  </si>
  <si>
    <t xml:space="preserve"> Con el Programa Producción para el Bienestar, se proporciona apoyo económico a mujeres productoras de pequeña y mediana escala preferentemente de granos (maíz, frijol, trigo panificable, arroz, entre otros), caña de azúcar, café, cacao, nopal o miel de abeja, con base en las Reglas de Operación del Programa. La Estrategia de Acompañamiento Técnico (EAT) del Programa Producción para el Bienestar (PpB) apoya a pequeños y medianos productores (as) en la transición agroecológica para incrementar los niveles de producción de maíz, frijol, café, caña de azúcar, cacao, miel y leche, principalmente.  La atención al sector rural es una prioridad claramente señalada por la política pública de Estado, asimismo, la igualdad de oportunidades es fundamental para impulsar al país, por lo que, es necesario elevar la producción como medio para incrementar el crecimiento potencial de la economía y el bienestar de las familias, y que uno de los propósitos es generar una sociedad de derechos que logre la inclusión de todos los sectores sociales y reducir así, los altos niveles de desigualdad, priorizando la atención a las mujeres. </t>
  </si>
  <si>
    <t>710500</t>
  </si>
  <si>
    <t>(Dirección General de Apoyos Productivos Directos)</t>
  </si>
  <si>
    <t>5136.5</t>
  </si>
  <si>
    <t>Producción para el Bienestar</t>
  </si>
  <si>
    <t>S293</t>
  </si>
  <si>
    <t>21.79</t>
  </si>
  <si>
    <t>UR: RJL</t>
  </si>
  <si>
    <t>341.89</t>
  </si>
  <si>
    <t>UR: I00</t>
  </si>
  <si>
    <t>79.00</t>
  </si>
  <si>
    <t>RJL</t>
  </si>
  <si>
    <t>Porcentaje total de mujeres pequeñas productoras acuícolas apoyadas</t>
  </si>
  <si>
    <t>Porcentaje de mujeres productoras acuícolas y de especies de interés comercial apoyadas.</t>
  </si>
  <si>
    <t>23.00</t>
  </si>
  <si>
    <t>I00</t>
  </si>
  <si>
    <t>Porcentaje de personas físicas que son mujeres productoras pesqueras y/o acuícolas apoyadas.</t>
  </si>
  <si>
    <t xml:space="preserve"> I00- Comisión Nacional de Acuacultura y Pesca  RJL- Instituto Mexicano de Investigación en Pesca y Acuacultura Sustentables </t>
  </si>
  <si>
    <t xml:space="preserve"> El Componente Bienpesca forma parte del Programa de Fomento a la Agricultura, Ganadería, Pesca y Acuicultura, cuyo Objetivo Específico es Contribuir con la autosuficiencia alimentaria mediante el otorgamiento de un apoyo económico directo y la impartición de acciones de capacitación a las personas físicas que sean personas productoras pesqueros o acuícolas.  Cuya Población Objetivo  Particular son las personas físicas que se dediquen a la actividad pesquera y/o acuícola y que estén registradas en el Padrón de Productores de Pesca y Acuacultura del Componente.  Es un apoyo económico directo, de manera única, de forma anual y sujeto a disponibilidad presupuestal.  De conformidad con los resultados de la supervisión del componente (encuestas realizadas),  las mujeres beneficiadas con este apoyo, destinan el recurso en la rehabilitación o adquisición de equipos de pesca para seguir realizando su actividad productiva como su medio de vida (por ejemplo redes).  Apoyo principalmente a Mujeres dedicadas a la actividad pecuaria que de manera individual posea entre 36 y 100 vientres bovinos o su equivalente en otras especies.  Aximadamente el 8.0 por ciento de las mujeres mexicanas se ocupa en la pesca y acuacultura, de acuerdo con datos del Censo Económico de Instituto Nacional de Estadística y Geografía (INEGI) y otros estudios. Con el Componente Bienpesca se contribuye con la autosuficiencia alimentaria mediante el otorgamiento de un apoyo económico directo y la impartición de acciones de capacitación a las personas físicas que sean productores (as) pesqueros (as) o acuícolas; realizándose esfuerzos para incorporar a las mujeres en este tipo de apoyos.   El Componente de Recursos Genéticos Acuícolas tiene como una de sus principales metas para el ejercicio 2025 reducir la brecha de género en el sector acuícola. Se busca incrementar la proporción de mujeres beneficiarias a más del 50%, impulsando su participación a través del acceso a apoyos. Además, se pretende fomentar el bienestar de pequeñas productoras acuícolas de especies de interés comercial para la alimentación mediante el uso de organismos de calidad genética mejorada, provenientes de laboratorios certificados y respaldados por investigaciones en mejora genética.  Entre las estrategias contempladas, se ha puesto especial énfasis en la difusión del Componente para llegar a un mayor número de comunidades de pequeñas productoras acuícolas o pesqueras. Asimismo, se han implementado medidas que simplifican los criterios y requisitos para personas pertenecientes a pueblos y comunidades indígenas y afromexicanas, reconocidas por la autoridad comunitaria correspondiente como pequeños productores acuícolas. Estas acciones buscan garantizar que los apoyos lleguen a un mayor número de mujeres beneficiarias. Adicionalmente, se prevé reducir los tiempos asociados al desarrollo de la mecánica operativa, con la finalidad de asegurar la asignación presupuestaria necesaria para el correcto funcionamiento del Componente.  </t>
  </si>
  <si>
    <t>41107</t>
  </si>
  <si>
    <t>42397</t>
  </si>
  <si>
    <t>(Instituto Mexicano de Investigación en Pesca y Acuacultura Sustentables)</t>
  </si>
  <si>
    <t>(Comisión Nacional de Acuacultura y Pesca)</t>
  </si>
  <si>
    <t>363.6</t>
  </si>
  <si>
    <t>Programa de Fomento a la Agricultura, Ganadería, Pesca y Acuicultura</t>
  </si>
  <si>
    <t>S304</t>
  </si>
  <si>
    <t>0.19</t>
  </si>
  <si>
    <t>40.01</t>
  </si>
  <si>
    <t>UR: 300</t>
  </si>
  <si>
    <t>44.43</t>
  </si>
  <si>
    <t>300</t>
  </si>
  <si>
    <t>Porcentaje de representaciones de la SICT en la República Mexicana que obtienen certificación en la Norma Mexicana NMX-R-025-SCFI-2015 en Igualdad Laboral y No Discriminación</t>
  </si>
  <si>
    <t>27.82</t>
  </si>
  <si>
    <t>90.00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</si>
  <si>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</si>
  <si>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 xml:space="preserve"> Secretaria de Infraestructura, Comunicaciones y Transportes </t>
  </si>
  <si>
    <t xml:space="preserve"> Actualmente, la Secretaría de Infraestructura, Comunicaciones y Transportes, se encuentran adscritas en las unidades administrativas centrales y centros SICT, 8,652 personas, lo cual está conformado en un cuarenta y dos por ciento por mujeres del total de la población trabajadora y un cincuenta y ocho por ciento por hombres.  De la proporción conformada por mujeres, el 81.3% son niveles operativos, el 6.6% son enlaces, el 11.2% son mandos medios y mandos superiores lo conforman el 0.5%; adicionalmente se tiene un .04% de personal femenino contratado por honorarios. Por otro lado, de la proporción de hombres, el 69.3% son personas trabajadoras de nivel operativo, el 11.5% son enlaces, el 17.8% son niveles de mandos medios y el 0.9% son mandos superiores. De igual forma, se cuenta con un 0.5% de la proporción de hombres contratados por honorarios.   Derivado de lo anterior, se observa que aún no se alcanza la paridad en la ocupación de plazas, así como en la ocupación por niveles jerárquicos. Las acciones implementadas buscan en primera instancia sensibilizar a la población de la Secretaría respecto a los principios de igualdad entre hombres y mujeres, no discriminación, igualdad sustantiva, etc; así mismo, a través del proceso de certificación en la Norma Mexicana en Igualdad Laboral y no Discriminación en los centros SICT se favorece la implementación de acciones hacia la igualdad de oportunidades, sin discriminación.  </t>
  </si>
  <si>
    <t>(Subsecretaría de Comunicaciones y Transportes )</t>
  </si>
  <si>
    <t>44.4</t>
  </si>
  <si>
    <t>Definición, conducción y supervisión de la política de comunicaciones y transportes</t>
  </si>
  <si>
    <t>P001</t>
  </si>
  <si>
    <t>Infraestructura, Comunicaciones y Transportes</t>
  </si>
  <si>
    <t>9</t>
  </si>
  <si>
    <t>UR: 710</t>
  </si>
  <si>
    <t>51.35</t>
  </si>
  <si>
    <t>37.74</t>
  </si>
  <si>
    <t>710</t>
  </si>
  <si>
    <t>Porcentaje de mujeres y hombres de la Secretaría de Economía capacitados o sensibilizados en temas de igualdad de género, eliminación de la violencia hacia las mujeres y Derechos Humanos</t>
  </si>
  <si>
    <t xml:space="preserve"> Secretaria de Economía </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</si>
  <si>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Alineados con las recomendaciones de la CEDAW y describiendo la problemática que el programa presupuestario está resolviendo, se informa que las mujeres enfrentan desigualdades estructurales y persistentes en los espacios laborales, incluso dentro de la administración pública, donde siguen siendo minoría en cargos de alto nivel, experimentan discriminación directa o indirecta y asumen de manera desproporcionada las responsabilidades de cuidado. Estas condiciones generan entornos laborales inequitativos, afectan el desarrollo profesional y dificultan la consolidación de instituciones más justas.  La Secretaría de Economía, mediante la operación del programa presupuestario M001, busca atender estas problemáticas a través de acciones institucionales enfocadas en la sensibilización, capacitación y promoción de la igualdad de género y prevención de la violencia de género, contribuyendo así al cumplimiento del ODS 5 y a los compromisos internacionales adquiridos en materia de igualdad entre mujeres y hombres. </t>
  </si>
  <si>
    <t>96</t>
  </si>
  <si>
    <t>285</t>
  </si>
  <si>
    <t>347</t>
  </si>
  <si>
    <t>395</t>
  </si>
  <si>
    <t>Economía</t>
  </si>
  <si>
    <t>10</t>
  </si>
  <si>
    <t>510.70</t>
  </si>
  <si>
    <t>532.80</t>
  </si>
  <si>
    <t>2262.54</t>
  </si>
  <si>
    <t>UR: L5N</t>
  </si>
  <si>
    <t>2198.5</t>
  </si>
  <si>
    <t>1,119.63</t>
  </si>
  <si>
    <t>3512.92</t>
  </si>
  <si>
    <t>UR: A3Q</t>
  </si>
  <si>
    <t>50.80</t>
  </si>
  <si>
    <t>Pesos</t>
  </si>
  <si>
    <t>L5N</t>
  </si>
  <si>
    <t>Porcentaje del Presupuesto correspondiente a la nomina destinada al personal femenino para la prestación del servicio educativo del tipo medio superior.</t>
  </si>
  <si>
    <t>48.00</t>
  </si>
  <si>
    <t>50.00</t>
  </si>
  <si>
    <t>A3Q</t>
  </si>
  <si>
    <t>Porcentaje de mujeres que acceden y permanecen en la educación medio superior</t>
  </si>
  <si>
    <t xml:space="preserve"> A3Q- Universidad Nacional Autónoma de México  L5N- Colegio de Bachilleres </t>
  </si>
  <si>
    <t xml:space="preserve"> Impulsar una cultura de igualdad y buen trato entre mujeres y hombres en la UNAM que contribuya a la eliminación de la desigualdad basada en las diferencias de género.  Variación en la contratación del personal que podría ser tanto femenino como masculino.      </t>
  </si>
  <si>
    <t>58623</t>
  </si>
  <si>
    <t>54515</t>
  </si>
  <si>
    <t>56490</t>
  </si>
  <si>
    <t>56648</t>
  </si>
  <si>
    <t>(Colegio de Bachilleres)</t>
  </si>
  <si>
    <t>(Universidad Nacional Autónoma de México)</t>
  </si>
  <si>
    <t>5711.4</t>
  </si>
  <si>
    <t>Servicios de Educación Media Superior</t>
  </si>
  <si>
    <t>E007</t>
  </si>
  <si>
    <t>Educación Pública</t>
  </si>
  <si>
    <t>11</t>
  </si>
  <si>
    <t>3.53</t>
  </si>
  <si>
    <t>16.56</t>
  </si>
  <si>
    <t>UR: L8K</t>
  </si>
  <si>
    <t>3.58</t>
  </si>
  <si>
    <t>3.79</t>
  </si>
  <si>
    <t>30.77</t>
  </si>
  <si>
    <t>UR: K00</t>
  </si>
  <si>
    <t>30.1</t>
  </si>
  <si>
    <t>1.94</t>
  </si>
  <si>
    <t>5.77</t>
  </si>
  <si>
    <t>UR: B00</t>
  </si>
  <si>
    <t>5.78</t>
  </si>
  <si>
    <t>3,444.16</t>
  </si>
  <si>
    <t>12668.05</t>
  </si>
  <si>
    <t>0.57</t>
  </si>
  <si>
    <t>0.74</t>
  </si>
  <si>
    <t>5.48</t>
  </si>
  <si>
    <t>UR: A00</t>
  </si>
  <si>
    <t>6.70</t>
  </si>
  <si>
    <t>Persona</t>
  </si>
  <si>
    <t>L8K</t>
  </si>
  <si>
    <t>Participación del personal administrativo, académico y estudiantado en los eventos desensibilización para prevenir y/o promover la igualdad de género y erradicar la violencia.</t>
  </si>
  <si>
    <t>Actividad</t>
  </si>
  <si>
    <t>Difusión de actividades de sensibilización para prevenir y/o promover la igualdad de género y erradicar la violencia.</t>
  </si>
  <si>
    <t>Expediente</t>
  </si>
  <si>
    <t>Casos resueltos de actos de violencia de género o casos de acoso y hostigamiento sexual a mujeres</t>
  </si>
  <si>
    <t>Denuncia</t>
  </si>
  <si>
    <t>Atención de actos de violencia de género o casos de acoso y hostigamiento sexual a mujeres</t>
  </si>
  <si>
    <t>81.00</t>
  </si>
  <si>
    <t>K00</t>
  </si>
  <si>
    <t>Porcentaje de acciones capacitación y sensibilización de la comunidad estudiantil para la prevención y atención a la violencia de género (PCSCEPAVG)</t>
  </si>
  <si>
    <t>62.00</t>
  </si>
  <si>
    <t>Porcentaje de mujeres egresadas de nivel licenciatura (PMEL)</t>
  </si>
  <si>
    <t>55.60</t>
  </si>
  <si>
    <t>Cobertura de mujeres en educación superior de licenciatura (CMESL)</t>
  </si>
  <si>
    <t>80.00</t>
  </si>
  <si>
    <t>B00</t>
  </si>
  <si>
    <t>Porcentaje de estudiantes de NMS que participan en actividades para la para la promoción de la igualdad sustantiva y que acreditaron satisfactoriamente el cuestionario de evaluación.</t>
  </si>
  <si>
    <t>Porcentaje de estudiantes de NS que participan en actividades para la promoción de la igualdad sustantiva y que acreditaron satisfactoriamente el cuestionario de evaluación</t>
  </si>
  <si>
    <t>Porcentaje de personal docente (académicas y académicos) que realiza investigación y que acreditó el taller del Ciclo de Formación en Investigación con Perspectiva de Género.</t>
  </si>
  <si>
    <t>33.30</t>
  </si>
  <si>
    <t>Porcentaje de planes y programas de estudio que incorporan la perspectiva de género</t>
  </si>
  <si>
    <t>52.70</t>
  </si>
  <si>
    <t>Porcentaje de mujeres que acceden y permanecen en la educación superior y de posgrado</t>
  </si>
  <si>
    <t>A00</t>
  </si>
  <si>
    <t>Porcentaje de acciones realizadas para la atención del hostigamiento sexual, acoso sexual, violencia y discriminación en razón de género</t>
  </si>
  <si>
    <t>Porcentaje de campañas realizadas para la igualdad de género.</t>
  </si>
  <si>
    <t xml:space="preserve">Porcentaje de acciones realizadas para promover la inclusión, los derechoshumanos, la no discriminación y la igualdad sustantiva de grupos históricamente discriminados. </t>
  </si>
  <si>
    <t>Porcentaje de personas denunciantes que refieren haber recibido atención oportuna, de calidad y no revictimización por parte de una persona consejera</t>
  </si>
  <si>
    <t>Porcentaje de acciones realizadas de sensibilización sobre masculinidades no hegemónicas y cuidados corresponsables.</t>
  </si>
  <si>
    <t>Porcentaje de jornadas de sensibilización en materia de prevención y atención de la,violencia de género contra las mujeres</t>
  </si>
  <si>
    <t xml:space="preserve">Porcentaje de mujeres estudiantes capacitadas y/o sensibilizadas en materia de </t>
  </si>
  <si>
    <t>83.30</t>
  </si>
  <si>
    <t>Porcentaje de personal directivo que participó en el taller de sensibilización.</t>
  </si>
  <si>
    <t>80.60</t>
  </si>
  <si>
    <t>Porcentaje de personas servidoras públicas que pertenecen a las instancias,involucradas en la implementación del Protocolo que concluyeron la capacitación</t>
  </si>
  <si>
    <t>Porcentaje de mujeres servidoras públicas capacitadas y/o sensibilizadas en perspectiva de género, violencia de género e igualdad entre mujeres y hombres</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</si>
  <si>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</si>
  <si>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ambientes  igualitarios entre mujeres y hombres, incluyentes y no sexistas en la Universidad Pedagógica Nacional a través de procesos de sensibilización y capacitación dirigidos a toda la comunidad universitaria (estudiantes, personal docente y administrativo) en materia de igualdad de género, la erradicación de la violencia de género y de cualquier forma de discriminación por razones de género, así como del Protocolo que tiene la UPN para la Prevención, atención y sanción del hostigamiento sexual, acoso sexual y cualquier otra forma de violencia en razón de género y discriminación en esta Casa de Estudios.    Impulsar una cultura de igualdad y buen trato entre mujeres y hombres en la UNAM que contribuya a la eliminación de la desigualdad basada en las diferencias de género.  Las diferencias de género en nuestra sociedad han propiciado diversas problemáticas de desigualdad estructural que afectan y limitan todos los ámbitos de desarrollo de mujeres y hombres. Otra problemática que se enfrenta, son aquellas conductas de violencia de género normalizadas, por lo que a través de la sensibilización se trabaja para la construcción de una cultura de paz.  En el trimestre comprendido de enero a marzo de 2025, se dio seguimiento a las acciones de difusión acerca de temas relacionados con el género, la prevención de las violencias y la discriminación, emanadas del Comité de Ética.  Estudiantes de nivel licenciatura y posgrado de las Instituciones de Educación Superior Públicas Federales y Estatales enfrentan limitaciones para lograr su egreso del nivel educativo correspondiente. </t>
  </si>
  <si>
    <t>(El Colegio de México, A.C.)</t>
  </si>
  <si>
    <t>(Universidad Abierta y a Distancia de México)</t>
  </si>
  <si>
    <t>147620</t>
  </si>
  <si>
    <t>165992</t>
  </si>
  <si>
    <t>195767</t>
  </si>
  <si>
    <t>210913</t>
  </si>
  <si>
    <t>(Instituto Politécnico Nacional)</t>
  </si>
  <si>
    <t>(Universidad Pedagógica Nacional)</t>
  </si>
  <si>
    <t>12725.9</t>
  </si>
  <si>
    <t>Servicios de Educación Superior y Posgrado</t>
  </si>
  <si>
    <t>E010</t>
  </si>
  <si>
    <t>87.06</t>
  </si>
  <si>
    <t>378.77</t>
  </si>
  <si>
    <t>UR: L4J</t>
  </si>
  <si>
    <t>379.49</t>
  </si>
  <si>
    <t>1,378.27</t>
  </si>
  <si>
    <t>4804.02</t>
  </si>
  <si>
    <t>4771.82</t>
  </si>
  <si>
    <t>27.20</t>
  </si>
  <si>
    <t>L4J</t>
  </si>
  <si>
    <t>Mujeres académicas que desarrollan investigación</t>
  </si>
  <si>
    <t>19.31</t>
  </si>
  <si>
    <t>18.40</t>
  </si>
  <si>
    <t>83.50</t>
  </si>
  <si>
    <t>Porcentaje de mujeres asistentes a las actividades académicas con perspectivas de género</t>
  </si>
  <si>
    <t>27.10</t>
  </si>
  <si>
    <t>Porcentaje actividades académicas con perspectiva de género realizadas en el año</t>
  </si>
  <si>
    <t xml:space="preserve"> A3Q- Universidad Nacional Autónoma de México  L4J- Centro de Investigación y de Estudios Avanzados del Instituto Politécnico Nacional </t>
  </si>
  <si>
    <t xml:space="preserve"> Escases de actividades académicas para coadyuvar en la igualdad de género, derechos humanos, derechos de las personas con discapacidad y la no discriminación.  De acuerdo con el diagnóstico del Programa E021 realizado en octubre de 2023, la población objetivo se define como Las instituciones de educación media superior y superior enfrentan limitaciones para generar conocimiento científico, humanístico, de innovación y desarrollo tecnológico lo que incide en la atención de las prioridades nacionales. Si no existen recursos para financiar las actividades necesarias para la generación del conocimiento, así como las condiciones propicias para que se pueda producir, difícilmente puede llevarse a cabo el proceso de investigación humanística, científica y tecnológica , desde las etapas de investigación básica, teórica o conceptual, hasta aquellas que derivan el avance tecnológico y la innovación, lo que implica que exista un problema público entendido como ?las Instituciones de Educación Superior y Media Superior generan una oferta insuficiente de conocimiento humanístico, científico, de innovación y desarrollo tecnológico?.   </t>
  </si>
  <si>
    <t>494</t>
  </si>
  <si>
    <t>509</t>
  </si>
  <si>
    <t>722</t>
  </si>
  <si>
    <t>1667</t>
  </si>
  <si>
    <t>(Centro de Investigación y de Estudios Avanzados del Instituto Politécnico Nacional)</t>
  </si>
  <si>
    <t>5151.3</t>
  </si>
  <si>
    <t>Investigación Científica y Desarrollo Tecnológico</t>
  </si>
  <si>
    <t>E021</t>
  </si>
  <si>
    <t>0.68</t>
  </si>
  <si>
    <t>6.37</t>
  </si>
  <si>
    <t>UR: 700</t>
  </si>
  <si>
    <t>2.13</t>
  </si>
  <si>
    <t>23.10</t>
  </si>
  <si>
    <t>Espacio</t>
  </si>
  <si>
    <t>700</t>
  </si>
  <si>
    <t>Porcentaje de acciones de difusión y campañas institucionales de sensibilización realizadas</t>
  </si>
  <si>
    <t>Porcentaje de áreas de la SEP que fortalecen sus capacidades para la institucionalización de la perspectiva de género y enfoque de derechos humanos en las políticas educativas y en la cultura</t>
  </si>
  <si>
    <t xml:space="preserve"> Secretaria de Educación Pública </t>
  </si>
  <si>
    <t xml:space="preserve"> Lograr que Áreas de SEP fortalezcan capacidades para institucionalizar la perspectiva de igualdad de género y enfoque derechos humanos a través de: ? Asesorar y orientar para incorporar la perspectiva de género y enfoque derechos humanos en la política educativa ? Fortalecer espacios laborales con igualdad y no discriminación  </t>
  </si>
  <si>
    <t>(Unidad de Administración y Finanzas)</t>
  </si>
  <si>
    <t>2.1</t>
  </si>
  <si>
    <t>Políticas de igualdad de género en el sector educativo</t>
  </si>
  <si>
    <t>E032</t>
  </si>
  <si>
    <t>1,403.06</t>
  </si>
  <si>
    <t>5988.03</t>
  </si>
  <si>
    <t>UR: L6W</t>
  </si>
  <si>
    <t>5999.03</t>
  </si>
  <si>
    <t>84.70</t>
  </si>
  <si>
    <t>Maestro</t>
  </si>
  <si>
    <t>L6W</t>
  </si>
  <si>
    <t>Porcentaje de figuras educativas (mujeres) que prestan servicio de educación básica comunitaria respecto al total de figuras educativasque prestan servicios de educación básica comunitaria</t>
  </si>
  <si>
    <t>49.40</t>
  </si>
  <si>
    <t>Porcentaje de niñas, niños y adolescentes (mujeres)que son atendidos en los servicios de educación básica comunitaria respecto del total de estudiantes atendidos por el CONAFE en servicios de educación básica comunitaria</t>
  </si>
  <si>
    <t xml:space="preserve"> L6W- Consejo Nacional de Fomento Educativo </t>
  </si>
  <si>
    <t xml:space="preserve"> La imposibilidad de instalar un servicio educativo para prestar atención a niñas, niños y adolescentes, se debe principalmente a que las personas de la localidad no cuentan con los recursos para aceptar la corresponsabilidad de la instalación del mismo, dicha corresponsabilidad es brindar alojamiento y alimentación a las/los educadores/as comunitarias/os cuando estos no son de la localidad. Otro factor importante es la inseguridad que prevalece en algunas zonas del territorio nacional, provocando con ello la migración de la población.  </t>
  </si>
  <si>
    <t>234914</t>
  </si>
  <si>
    <t>229015</t>
  </si>
  <si>
    <t>254126</t>
  </si>
  <si>
    <t>244160</t>
  </si>
  <si>
    <t>(Consejo Nacional de Fomento Educativo)</t>
  </si>
  <si>
    <t>5999.0</t>
  </si>
  <si>
    <t>Educación Inicial y Básica Comunitaria</t>
  </si>
  <si>
    <t>E066</t>
  </si>
  <si>
    <t>0.58</t>
  </si>
  <si>
    <t>0.61</t>
  </si>
  <si>
    <t>2.02</t>
  </si>
  <si>
    <t>Porcentaje de acciones realizadas para la institucionalización, la transversalización de la perspectiva de género, la promoción de los derechos humanos de las mujeres y la igualdad de género en la UPN CDMX.</t>
  </si>
  <si>
    <t xml:space="preserve"> A00- Universidad Pedagógica Nacional </t>
  </si>
  <si>
    <t xml:space="preserve"> La institucionalización de la perspectiva de género en las Instituciones de Educación Superior es crucial para visibilizar y desmontar las estructuras de desigualdad entre mujeres y hombres. El objetivo es eliminar el androcentrismo, una perspectiva que privilegia lo masculino sobre lo femenino y sitúa al hombre en el centro de enfoques, perspectivas, proyectos, programas, lenguaje y visiones generales del mundo. Los entornos educativos reflejan y perpetúan esta mirada, por lo tanto, es vital el trabajo de la Unidad de Igualdad de Género e Inclusión en la UPN para promover espacios universitarios igualitarios y libres de violencia de género. </t>
  </si>
  <si>
    <t>2.0</t>
  </si>
  <si>
    <t>10,733.18</t>
  </si>
  <si>
    <t>61298.02</t>
  </si>
  <si>
    <t>UR: O00</t>
  </si>
  <si>
    <t>95.00</t>
  </si>
  <si>
    <t>O00</t>
  </si>
  <si>
    <t>Porcentaje de familias que tienen una mujer como tutora</t>
  </si>
  <si>
    <t xml:space="preserve"> O00- Coordinación Nacional de Becas para el Bienestar Benito Juárez </t>
  </si>
  <si>
    <t xml:space="preserve">  Los niñas, niños y adolescentes inscritos en escuela clasificada como(i) escuela prioritaria, o (ii) escuela susceptible de atención y cuya familia es de bajos ingresos, enfrentan dificultades para permanecer y/o concluir este tipo educativo.  </t>
  </si>
  <si>
    <t>604003</t>
  </si>
  <si>
    <t>6073397</t>
  </si>
  <si>
    <t>345400</t>
  </si>
  <si>
    <t>6562599</t>
  </si>
  <si>
    <t>(Coordinación Nacional de Becas para el Bienestar Benito Juárez)</t>
  </si>
  <si>
    <t>61298.0</t>
  </si>
  <si>
    <t>Beca Universal de Educación Básica Rita Cetina</t>
  </si>
  <si>
    <t>S072</t>
  </si>
  <si>
    <t>18.31</t>
  </si>
  <si>
    <t>UR: 173</t>
  </si>
  <si>
    <t>70.00</t>
  </si>
  <si>
    <t>173</t>
  </si>
  <si>
    <t>Porcentaje de mujeres formadas en opciones académicas dirigidas al personal docente y directivo, sobre temas de perspectiva de género, derechos humanos, educación sexual integral, convivencia escolar pacífica, educación inclusiva, educación especial y educación socioemocional durante 2025.</t>
  </si>
  <si>
    <t xml:space="preserve">Porcentaje de mujeres y hombres docentes y directivos de planteles públicos de educación básica sensibilizados o formados en temas sobre perspectiva de género, respeto a lo derechos humanos y proclives a la no violencia en 2025. </t>
  </si>
  <si>
    <t xml:space="preserve"> De conformidad con la Metodología de Marco Lógico, la problemática del Programa es: Personal docente y personal con funciones de dirección, de supervisión, de asesoría técnica pedagógica, y cuerpos académicos no cuentan con programas de formación, actualización académica, y capacitación. </t>
  </si>
  <si>
    <t>2657</t>
  </si>
  <si>
    <t>6199</t>
  </si>
  <si>
    <t>(Dirección General de Formación Continua a Docentes y Directivos)</t>
  </si>
  <si>
    <t>18.3</t>
  </si>
  <si>
    <t>Programa para el Desarrollo Profesional Docente</t>
  </si>
  <si>
    <t>S247</t>
  </si>
  <si>
    <t>54.97</t>
  </si>
  <si>
    <t>86.07</t>
  </si>
  <si>
    <t>738.11</t>
  </si>
  <si>
    <t>UR: L6I</t>
  </si>
  <si>
    <t>744.32</t>
  </si>
  <si>
    <t>Mujer</t>
  </si>
  <si>
    <t>L6I</t>
  </si>
  <si>
    <t>(Población femenina beneficiada a través de la Estrategia Deporte de Alto Rendimiento que ofrece la CONADE en el año t. / Población masculina beneficiada a través de la Estrategia Deporte de Alto Rendimiento que ofrece la CONADE en el año t ) X 100</t>
  </si>
  <si>
    <t>37.90</t>
  </si>
  <si>
    <t>Porcentaje de la población femenina beneficiada a través de las estrategias de Cultura Física, Deporte de Alto Rendimiento y Deporte que ofrece la CONADE en el año t.</t>
  </si>
  <si>
    <t xml:space="preserve"> L6I- Comisión Nacional de Cultura Física y Deporte </t>
  </si>
  <si>
    <t xml:space="preserve"> Activar físicamente a la población mexicana de 6 años y más, a través de la Estrategia Cultura Física, la Estrategia Deporte y la Estrategia Deporte de Alto Rendimiento, que implementa la CONADE sin discriminación conforme lo establecido en las Reglas de Operación 2025 del programa. </t>
  </si>
  <si>
    <t>1238</t>
  </si>
  <si>
    <t>994</t>
  </si>
  <si>
    <t>165972</t>
  </si>
  <si>
    <t>100950</t>
  </si>
  <si>
    <t>(Comisión Nacional de Cultura Física y Deporte)</t>
  </si>
  <si>
    <t>744.3</t>
  </si>
  <si>
    <t>Programa de Cultura Física y Deporte</t>
  </si>
  <si>
    <t>S269</t>
  </si>
  <si>
    <t>10.31</t>
  </si>
  <si>
    <t>727.56</t>
  </si>
  <si>
    <t>UR: 310</t>
  </si>
  <si>
    <t>310</t>
  </si>
  <si>
    <t>Porcentaje de alumnas de 3ro de secundaria que obtienen certificación en el dominio del idioma inglés de acuerdo con el nivel de egreso establecido en el Plan y Programas de Estudio para la educación básica.</t>
  </si>
  <si>
    <t>Porcentaje de alumnas de 6to grado de primaria que obtienen certificación en el dominio del idioma inglés de acuerdo con el nivel de egreso establecido en el Plan y Programas de Estudio para la educación básica.</t>
  </si>
  <si>
    <t xml:space="preserve"> El Programa Nacional de Inglés, surge como una respuesta estratégica a la necesidad de fortalecer los procesos de enseñanza y aprendizaje del idioma inglés en las escuelas públicas de educación básica en el país.  </t>
  </si>
  <si>
    <t>6116</t>
  </si>
  <si>
    <t>557135</t>
  </si>
  <si>
    <t>(Dirección General de Gestión Escolar y Enfoque Territorial)</t>
  </si>
  <si>
    <t>727.5</t>
  </si>
  <si>
    <t>Programa Nacional de Inglés</t>
  </si>
  <si>
    <t>S270</t>
  </si>
  <si>
    <t>11802.32</t>
  </si>
  <si>
    <t>UR: 180</t>
  </si>
  <si>
    <t>95.90</t>
  </si>
  <si>
    <t>180</t>
  </si>
  <si>
    <t>Porcentaje de mujeres que desempeñan el cargo de tesorera del Comité Escolar de Administración Participativa en las Comunidades Escolares de educación pública básica y media superior beneficiadas por el Programa La Escuela es Nuestra (PLEEN).</t>
  </si>
  <si>
    <t xml:space="preserve"> Las comunidades escolares de EB y EMS acceden a planteles públicos en condiciones físicas y servicios inadecuados. Su mejora favorece la permanencia estudiantil, el desarrollo integral, reduce desigualdades y fortalece la participación de las mujeres en la toma de decisiones al promover su liderazgo y empoderamiento en lo comunitario. </t>
  </si>
  <si>
    <t>36347</t>
  </si>
  <si>
    <t>36346</t>
  </si>
  <si>
    <t>(Dirección General La Escuela es Nuestra)</t>
  </si>
  <si>
    <t>11802.3</t>
  </si>
  <si>
    <t>La Escuela es Nuestra</t>
  </si>
  <si>
    <t>S282</t>
  </si>
  <si>
    <t>939.35</t>
  </si>
  <si>
    <t>5936.59</t>
  </si>
  <si>
    <t>Beca</t>
  </si>
  <si>
    <t>Porcentaje de becarias con beca emitida</t>
  </si>
  <si>
    <t xml:space="preserve"> Los/as alumnos/as inscritos/as en nivel educativo de Técnico Superior Universitario o Profesional Asociado, o de Licenciatura en una escuela de Educación Superior clasificada como (i) escuela prioritaria, o (ii) escuela susceptible de atención que tengan bajos ingresos y hasta 29 años, presentan dificultades para permanecer y/o concluir este nivel educativo. </t>
  </si>
  <si>
    <t>221313</t>
  </si>
  <si>
    <t>288820</t>
  </si>
  <si>
    <t>204710</t>
  </si>
  <si>
    <t>5936.5</t>
  </si>
  <si>
    <t>Jóvenes Escribiendo el Futuro</t>
  </si>
  <si>
    <t>S283</t>
  </si>
  <si>
    <t>7,733.95</t>
  </si>
  <si>
    <t>20065.8</t>
  </si>
  <si>
    <t>20065.81</t>
  </si>
  <si>
    <t xml:space="preserve">  De acuerdo con la Encuesta Nacional de Ingresos y Gastos de los Hogares 2022, entre el grupo poblacional que cuenta con estudios de preparatoria (completa o incompleta) existe una marcada brecha salarial desfavorable para las mujeres de 34.5% menos con respecto a los hombres.  </t>
  </si>
  <si>
    <t>2013938</t>
  </si>
  <si>
    <t>2192128</t>
  </si>
  <si>
    <t>2112190</t>
  </si>
  <si>
    <t>2112191</t>
  </si>
  <si>
    <t>Beca Universal de Educación Media Superior Benito Juárez</t>
  </si>
  <si>
    <t>S311</t>
  </si>
  <si>
    <t>0.03</t>
  </si>
  <si>
    <t>UR: 160</t>
  </si>
  <si>
    <t>0.27</t>
  </si>
  <si>
    <t>0.31</t>
  </si>
  <si>
    <t>UR: NDY</t>
  </si>
  <si>
    <t>2.69</t>
  </si>
  <si>
    <t>UR: NDE</t>
  </si>
  <si>
    <t>0.94</t>
  </si>
  <si>
    <t>UR: NCE</t>
  </si>
  <si>
    <t>1.95</t>
  </si>
  <si>
    <t>UR: NBV</t>
  </si>
  <si>
    <t>25.30</t>
  </si>
  <si>
    <t>160</t>
  </si>
  <si>
    <t xml:space="preserve">Porcentaje de eficiencia terminal de mujeres médicos especialistas con formación en ginecoobstetricia y neonatología </t>
  </si>
  <si>
    <t>NDY</t>
  </si>
  <si>
    <t>4. Porcentaje de alumnas capacitadas en el Programa de Educación Continua</t>
  </si>
  <si>
    <t>74.00</t>
  </si>
  <si>
    <t>3. Porcentaje de directoras de tesis para formar recursos humanos especializados en salud.</t>
  </si>
  <si>
    <t>2. Porcentaje de alumnas graduadas en los Programas Académicos</t>
  </si>
  <si>
    <t>1. Porcentaje de aceptación de alumnas inscritas para la formación de recursos humanos en Programas Académicos.</t>
  </si>
  <si>
    <t>83.70</t>
  </si>
  <si>
    <t>53.50</t>
  </si>
  <si>
    <t>72.90</t>
  </si>
  <si>
    <t>NDE</t>
  </si>
  <si>
    <t>Porcentaje de mujeres que concluyen cursos de capacitación y sensibilización en materia de  derechos humanos y perspectiva de género.</t>
  </si>
  <si>
    <t>67.70</t>
  </si>
  <si>
    <t>74.30</t>
  </si>
  <si>
    <t>Porcentaje de mujeres profesionales que concluyeron cursos de educación continua.</t>
  </si>
  <si>
    <t>NCE</t>
  </si>
  <si>
    <t xml:space="preserve">Porcentaje de mujeres capacitadas en estrategias de intervención al adulto mayor. </t>
  </si>
  <si>
    <t>NBV</t>
  </si>
  <si>
    <t>Porcentaje de centros que realizan estudios de mastografía evaluados para la verificación de procesos en la toma, interpretación y seguimiento de estudios de mastografía de detección</t>
  </si>
  <si>
    <t>Porcentaje de mujeres atendidas en programa de tamizaje para detección de cáncer de mama</t>
  </si>
  <si>
    <t>Porcentaje de Médicos Radiólogos (hombres y mujeres) aprobados con calificación aceptable en lectura de tamizaje</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</si>
  <si>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</si>
  <si>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</si>
  <si>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Rezago institucional en la formación de posgrado, actualización y capacitación de recursos humanos para la salud  En México, las brechas de desigualdad entre mujeres y hombres de 60 años y más siguen siendo significativas y multifactoriales. Para comprenderlas a fondo, es necesario considerar aspectos clave como la salud, el acceso a pensiones, la participación en el mercado laboral, la situación de cuidados, así como el contexto sociocultural, incluyendo la discriminación y el maltrato hacia las personas mayores. Estos factores, entrelazados con desigualdades de género y edad, afectan de manera directa la calidad de vida de las personas mayores, especialmente de las mujeres.  Fortalecer la formación y capacitación de los recursos humanos del Instituto, mediante la especialización de los profesionales de la salud sexual, reproductiva y perinatal,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Población que requiere continuar con sus estudios de posgrado clínico con especialidad en Ginecología, Obstetricia y Neonatología, culminar con sus estudios profesionales con un enfoque hacia la mujer y su neonato. </t>
  </si>
  <si>
    <t>(Instituto Nacional de Salud Pública)</t>
  </si>
  <si>
    <t>(Instituto Nacional de Perinatología Isidro Espinosa de los Reyes)</t>
  </si>
  <si>
    <t>143</t>
  </si>
  <si>
    <t>447</t>
  </si>
  <si>
    <t>2862</t>
  </si>
  <si>
    <t>3668</t>
  </si>
  <si>
    <t>(Instituto Nacional de Geriatría)</t>
  </si>
  <si>
    <t>(Instituto Nacional de Cancerología)</t>
  </si>
  <si>
    <t>(Comisión Coordinadora de Institutos Nacionales de Salud y Hospitales de Alta Especialidad)</t>
  </si>
  <si>
    <t>24.3</t>
  </si>
  <si>
    <t>Formación y capacitación de recursos humanos para la salud</t>
  </si>
  <si>
    <t>Salud</t>
  </si>
  <si>
    <t>12</t>
  </si>
  <si>
    <t>21.85</t>
  </si>
  <si>
    <t>22.96</t>
  </si>
  <si>
    <t>98.66</t>
  </si>
  <si>
    <t>94.21</t>
  </si>
  <si>
    <t>17.29</t>
  </si>
  <si>
    <t>18.92</t>
  </si>
  <si>
    <t>77.57</t>
  </si>
  <si>
    <t>82.02</t>
  </si>
  <si>
    <t>630 #6 Porcentaje de avance en colaboraciones interinstitucionales alineadas con la agenda de política pública en embarazo en la adolescencia</t>
  </si>
  <si>
    <t>630 #5 Porcentaje de avance en acciones relacionadas con el tema salud sexual y reproductiva para adolescentes en la ENSANUT</t>
  </si>
  <si>
    <t>630 #4 Porcentaje de avance en el desarrollo de materiales y difusión relacionadas con las herramientas digitales para la prevención del embarazo en la adolescencia del INSP.</t>
  </si>
  <si>
    <t>630 #3 Porcentaje de avance en productos de investigación y divulgación sobre embarazo en la adolescencia</t>
  </si>
  <si>
    <t>76.00</t>
  </si>
  <si>
    <t xml:space="preserve">630 #2 Porcentaje de mujeres que visitan la página comolehago.org. </t>
  </si>
  <si>
    <t>78.00</t>
  </si>
  <si>
    <t>630 #1 Porcentaje de mujeres que terminan los cursos virtuales de Salud sexual y reproductiva y prevención del embarazo en la adolescencia.</t>
  </si>
  <si>
    <t>128 #5 Porcentaje de avance en otro tipo de acciones que promuevan la igualdad de género entre mujeres y hombres</t>
  </si>
  <si>
    <t>128 #4 Porcentaje de avance en las acciones del Grupo de igualdad para la igualdad laboral y no discriminación en el INSP.</t>
  </si>
  <si>
    <t>128 #3 Porcentaje de productos científicos con desagregación por sexo o que integran la perspectiva de género.</t>
  </si>
  <si>
    <t>77.00</t>
  </si>
  <si>
    <t>128 #2 Porcentaje de Mujeres que terminan los cursos virtuales del INSP</t>
  </si>
  <si>
    <t>128 #1 Porcentaje de avance en las acciones de diseño e implementación de la ENSANUT.</t>
  </si>
  <si>
    <t>48.60</t>
  </si>
  <si>
    <t>51.40</t>
  </si>
  <si>
    <t>55.80</t>
  </si>
  <si>
    <t>Porcentaje de proyectos con enfoque de género vigentes en colaboración.</t>
  </si>
  <si>
    <t>55.66</t>
  </si>
  <si>
    <t>53.20</t>
  </si>
  <si>
    <t>Porcentaje de productos de la investigación con enfoque de género en colaboración.</t>
  </si>
  <si>
    <t>62.10</t>
  </si>
  <si>
    <t>61.50</t>
  </si>
  <si>
    <t>Porcentaje de investigadoras del INPer, que obtienen o mantienen la acreditación como investigadores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</si>
  <si>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</si>
  <si>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</si>
  <si>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1741</t>
  </si>
  <si>
    <t>5608</t>
  </si>
  <si>
    <t>15123</t>
  </si>
  <si>
    <t>26935</t>
  </si>
  <si>
    <t>176.2</t>
  </si>
  <si>
    <t>Investigación y desarrollo tecnológico en salud</t>
  </si>
  <si>
    <t>E022</t>
  </si>
  <si>
    <t>14.31</t>
  </si>
  <si>
    <t>95.03</t>
  </si>
  <si>
    <t>28.13</t>
  </si>
  <si>
    <t>55.07</t>
  </si>
  <si>
    <t>224.19</t>
  </si>
  <si>
    <t>215.28</t>
  </si>
  <si>
    <t>0.16</t>
  </si>
  <si>
    <t>2.65</t>
  </si>
  <si>
    <t>26.13</t>
  </si>
  <si>
    <t>UR: NCK</t>
  </si>
  <si>
    <t>27.95</t>
  </si>
  <si>
    <t>20.27</t>
  </si>
  <si>
    <t>34.18</t>
  </si>
  <si>
    <t>UR: NCD</t>
  </si>
  <si>
    <t>26.92</t>
  </si>
  <si>
    <t>273.81</t>
  </si>
  <si>
    <t>329.26</t>
  </si>
  <si>
    <t>132.93</t>
  </si>
  <si>
    <t>171.64</t>
  </si>
  <si>
    <t>676.03</t>
  </si>
  <si>
    <t>UR: NBB</t>
  </si>
  <si>
    <t>586.06</t>
  </si>
  <si>
    <t>99.00</t>
  </si>
  <si>
    <t>Porcentaje de mujeres con egreso hospitalario por mejoría en el Hospital de la Mujer que recibieron atención médica hospitalaria</t>
  </si>
  <si>
    <t>86.10</t>
  </si>
  <si>
    <t>67.80</t>
  </si>
  <si>
    <t>69.00</t>
  </si>
  <si>
    <t xml:space="preserve">Porcentaje de mujeres aceptadas como pacientes en el INPer, durante el periodo. </t>
  </si>
  <si>
    <t>41.30</t>
  </si>
  <si>
    <t>38.00</t>
  </si>
  <si>
    <t>40.10</t>
  </si>
  <si>
    <t xml:space="preserve">Porcentaje de pacientes mujeres con obesidad que generan un egreso hospitalario. </t>
  </si>
  <si>
    <t>54.50</t>
  </si>
  <si>
    <t>58.10</t>
  </si>
  <si>
    <t>56.70</t>
  </si>
  <si>
    <t>Porcentaje de cirugías de alta especialidad realizadas a mujeres.</t>
  </si>
  <si>
    <t>88.10</t>
  </si>
  <si>
    <t>80.10</t>
  </si>
  <si>
    <t>Porcentaje de recetas surtidas completas a mujeres hospitalizadas</t>
  </si>
  <si>
    <t>82.30</t>
  </si>
  <si>
    <t>81.60</t>
  </si>
  <si>
    <t>80.80</t>
  </si>
  <si>
    <t>Porcentaje de egresos hospitalarios de mujeres por mejoría y curación.</t>
  </si>
  <si>
    <t>95.20</t>
  </si>
  <si>
    <t>94.10</t>
  </si>
  <si>
    <t>Porcentaje de usuarias con perspectiva de satisfacción de la calidad de la atención médica ambulatoria recibida superior a 80 puntos.</t>
  </si>
  <si>
    <t>57.00</t>
  </si>
  <si>
    <t>NCK</t>
  </si>
  <si>
    <t>Porcentaje de tratamientos para esclerosis múltiple y padecimientos relacionados otorgados a mujeres en el Instituto Nacional de Nuerología y Neurocirugía Manuel Velasco Suárez</t>
  </si>
  <si>
    <t>Porcentaje de mujeres que reciben tratamientos para esclerosis multiple y padecimientos relacionados otorgados por el Instituto Nacional de Neurología Manuel Velasco Suárez</t>
  </si>
  <si>
    <t>87.90</t>
  </si>
  <si>
    <t>NCD</t>
  </si>
  <si>
    <t>1) Porcentaje de espirometrías realizadas a mujeres con probable EPOC y cáncer pulmonar  por exposición a humo de leña en zonas rurales</t>
  </si>
  <si>
    <t>5.10</t>
  </si>
  <si>
    <t>5.00</t>
  </si>
  <si>
    <t>5.50</t>
  </si>
  <si>
    <t>1-Porcentaje de consultas de primera vez y subsecuentes otorgadas a mujeres con diagnóstico de EPOC y cáncer pulmonar relacionado con el humo de leña</t>
  </si>
  <si>
    <t>32.60</t>
  </si>
  <si>
    <t>31.10</t>
  </si>
  <si>
    <t>33.20</t>
  </si>
  <si>
    <t>1. Porcentaje de egreso de mujeres con diagnóstico de enfermedades respiratorias de alta complejidad con atención médica especializada en los servicios de hospitalización</t>
  </si>
  <si>
    <t>92.80</t>
  </si>
  <si>
    <t>89.00</t>
  </si>
  <si>
    <t>94.80</t>
  </si>
  <si>
    <t>Porcentaje de recetas surtidas en forma completa a mujeres hospitalizadas con cáncer</t>
  </si>
  <si>
    <t>Porcentaje de Presupuesto Federal institucional ejercido en la adquisición de medicinas y productos farmacéuticos</t>
  </si>
  <si>
    <t>89.50</t>
  </si>
  <si>
    <t>87.50</t>
  </si>
  <si>
    <t>86.00</t>
  </si>
  <si>
    <t>Porcentaje de consultas subsecuentes otorgadas a mujeres con diagnóstico de cáncer, en el Instituto Nacional de Cancerología</t>
  </si>
  <si>
    <t>12.55</t>
  </si>
  <si>
    <t>12.11</t>
  </si>
  <si>
    <t>55.00</t>
  </si>
  <si>
    <t>NBB</t>
  </si>
  <si>
    <t>Porcentaje de mujeres atendidas en Hospitalización</t>
  </si>
  <si>
    <t>11.19</t>
  </si>
  <si>
    <t>12.83</t>
  </si>
  <si>
    <t>Porcentaje de mujeres atendidas en Consulta Externa</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</si>
  <si>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</si>
  <si>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construcción y los recursos económicos limitados con los que opera este nosocomio, que podría ocasionar que los servicios se saturen, derivando en una atención de baja calidad a los usuarios, o que nos encontremos imposibilitados a cubrir la demanda de atención médica.  Demanda no atendida de servicios especializados de salud  En el Instituto Nacional de Enfermedades Respiratoria es prioritario otorgar atención hospitalaria a mujeres con diagnóstico de enfermedades respiratorias de alta complejidad.  La Enfermedad Pulmonar Obstructiva Crónica es actualmente la 4ª causa de muerte a nivel nacional en mujeres, siguiendo a las más importantes como el cáncer de mama y el de cérvix. Las causas principales del El EPOC es el tabaquismo, cocinar con leña su sobreexposición al humo de leña y biomasa sin la ventilación apropiada.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Sus síntomas son diversos caracterizados por presentar: dificultad para caminar, disminución en la agudeza visual, visión doble, alteración de la sensibilidad (hormigueo, entumecimiento, calambres o pérdida de sensibilidad), falla en el control de esfínteres urinario y fecal, disfunción sexual, alteración en el equilibrio; así como alteraciones en cognición y fatiga desde etapas tempranas de la enfermedad.   Garantizar el derecho de las mujeres a la resolución de su embarazo de alto riesgo, por la vía más adecuada y que reciban el tratamiento más adecuado y oportuno para la resolución de su patologías.   Población femenina que requiere de los servicios médicos especializados de Ginecología, Obstetricia y Oncología que ofrece el Hospital de la Mujer, así como la atención especializada del recién nacido en Neonatología. </t>
  </si>
  <si>
    <t>(Instituto Nacional de Neurología y Neurocirugía Manuel Velasco Suárez)</t>
  </si>
  <si>
    <t>(Instituto Nacional de Enfermedades Respiratorias Ismael Cosío Villegas)</t>
  </si>
  <si>
    <t>23405</t>
  </si>
  <si>
    <t>36331</t>
  </si>
  <si>
    <t>127047</t>
  </si>
  <si>
    <t>166209</t>
  </si>
  <si>
    <t>(Hospital General "Dr. Manuel Gea González")</t>
  </si>
  <si>
    <t>1280.5</t>
  </si>
  <si>
    <t>Atención a la Salud</t>
  </si>
  <si>
    <t>E023</t>
  </si>
  <si>
    <t>60.88</t>
  </si>
  <si>
    <t>UR: Y00</t>
  </si>
  <si>
    <t>Y00</t>
  </si>
  <si>
    <t>Porcentaje de acciones de apoyo psicológico y social a mujeres sobrevivientes de violencias y/o familias</t>
  </si>
  <si>
    <t>Porcentaje de personas participando en acciones de prevención del consumo de sustancias psicoactivas y/o de salud mental de 6 años en adelante.</t>
  </si>
  <si>
    <t>Porcentaje de mujeres con problemas de consumo de sustancias psicoactivas y/o condiciones de salud mental.</t>
  </si>
  <si>
    <t xml:space="preserve"> Y00- Comisión Nacional de Salud Mental y Adicciones </t>
  </si>
  <si>
    <t xml:space="preserve"> La Secretaría de Salud, a través de la Comisión Nacional de Salud Mental y Adicciones, de manera periódica realiza encuestas para conocer la situación en que se encuentra el consumo de sustancias psicoactivas entre la población. Dichas encuestas se realizan a nivel nacional, cuentan con representatividad estatal, y desagregan los datos considerando sexo y rangos de edad.    La última fue la Encuesta Nacional de Consumo de Drogas, Alcohol y Tabaco 2016-2017 (ENCODAT 2016-2017) que se efectuó entre población de 12 a 65 años de edad, en hogares.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Con el fin de ampliar el diagnóstico, se presentan los resultados de personas usuarias de sustancias psicoactivas que acudieron a solicitar tratamiento a los Centros Comunitarios de Salud Mental y Adicciones durante el periodo que comprende del 1 de enero al 31 de diciembre de 2024, en el rubro de droga de mayor impacto (sustancia que desde la percepción del paciente le ha provocado mayor daño en su salud y/o en otras esferas de su vida) se encontró que:    El primer lugar lo ocupó la metanfetamina (cristal) con un 31.31% del total de pacientes; de este porcentaje, los hombres representaron 74.44% y las mujeres el 25.56%.  El segundo lugar como droga de impacto fue para el alcohol, con un 24.91%; con una distribución de 70.77% y 29.23% en hombres y mujeres, respectivamente.  </t>
  </si>
  <si>
    <t>54051450</t>
  </si>
  <si>
    <t>56278851</t>
  </si>
  <si>
    <t>(Comisión Nacional de Salud Mental y Adicciones)</t>
  </si>
  <si>
    <t>60.8</t>
  </si>
  <si>
    <t>Prevención y atención contra las adicciones</t>
  </si>
  <si>
    <t>E025</t>
  </si>
  <si>
    <t>272.28</t>
  </si>
  <si>
    <t>UR: R00</t>
  </si>
  <si>
    <t>271.73</t>
  </si>
  <si>
    <t>R00</t>
  </si>
  <si>
    <t>Cobertura de vacunación contra la influenza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</si>
  <si>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</si>
  <si>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vs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</si>
  <si>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135386</t>
  </si>
  <si>
    <t>1240118</t>
  </si>
  <si>
    <t>(Centro Nacional para la Salud de la Infancia y la Adolescencia)</t>
  </si>
  <si>
    <t>271.7</t>
  </si>
  <si>
    <t>Programa de vacunación</t>
  </si>
  <si>
    <t>E036</t>
  </si>
  <si>
    <t>4.16</t>
  </si>
  <si>
    <t>UR: NBD</t>
  </si>
  <si>
    <t>2.25</t>
  </si>
  <si>
    <t>0.90</t>
  </si>
  <si>
    <t>0.60</t>
  </si>
  <si>
    <t>1.10</t>
  </si>
  <si>
    <t>Porcentaje de mujeres con VIH con embarazo resuelto</t>
  </si>
  <si>
    <t>0.70</t>
  </si>
  <si>
    <t>0.80</t>
  </si>
  <si>
    <t>1.00</t>
  </si>
  <si>
    <t>7.Porcentaje de personas trans y de género diverso que viven con VIH que recibieron atención en alguno de los diferentes servicios que otorga el CIENI</t>
  </si>
  <si>
    <t>22.80</t>
  </si>
  <si>
    <t>17.40</t>
  </si>
  <si>
    <t>18.60</t>
  </si>
  <si>
    <t>6.Porcentaje de mujeres quienes participan en los protocolos clave de investigación en VIH del CIENI en el periodo</t>
  </si>
  <si>
    <t>12.90</t>
  </si>
  <si>
    <t>7.60</t>
  </si>
  <si>
    <t>5.Porcentaje de egresos por mejoría en mujeres que viven con VIH atendidas en hospitalización en el periodo</t>
  </si>
  <si>
    <t>73.50</t>
  </si>
  <si>
    <t>68.10</t>
  </si>
  <si>
    <t>74.90</t>
  </si>
  <si>
    <t>4.Porcentaje de mujeres quienes participaron en algún evento de divulgación enfocado a la educación para la salud en VIH en el periodo</t>
  </si>
  <si>
    <t>47.30</t>
  </si>
  <si>
    <t>46.40</t>
  </si>
  <si>
    <t>48.20</t>
  </si>
  <si>
    <t>3.Porcentaje de mujeres que recibieron una consejería en VIH en el periodo</t>
  </si>
  <si>
    <t>7.50</t>
  </si>
  <si>
    <t>7.40</t>
  </si>
  <si>
    <t>2.Porcentaje de mujeres que viven con VIH a quienes se les realizó al menos un estudio en el Laboratorio de Diagnóstico Virológico (LDV-CIENI) en el periodo</t>
  </si>
  <si>
    <t>27.60</t>
  </si>
  <si>
    <t>22.30</t>
  </si>
  <si>
    <t>24.20</t>
  </si>
  <si>
    <t>1.Porcentaje de mujeres que viven con VIH atendidas en consulta externa, teleconsulta y/o interconsultas en las diferentes especialidades que otorga el CIENI</t>
  </si>
  <si>
    <t>86.90</t>
  </si>
  <si>
    <t>85.70</t>
  </si>
  <si>
    <t>Porcentaje de Pacientes Mujeres Tamizadas para prueba rápida de VIH y Sífilis</t>
  </si>
  <si>
    <t>2.80</t>
  </si>
  <si>
    <t>1.60</t>
  </si>
  <si>
    <t>NBD</t>
  </si>
  <si>
    <t>Porcentaje de pacientes mujeres detectadas con VIH/SIDA y otras ITS</t>
  </si>
  <si>
    <t>95.10</t>
  </si>
  <si>
    <t>Porcentaje de mujeres que dijeron estar satisfechas con la atención médica recibida en el área de VIH/SIDA y otras ITS</t>
  </si>
  <si>
    <t>Razón mujer/hombre de indetectabilidad en personas con VIH en tratamiento en la Secretaría de Salud</t>
  </si>
  <si>
    <t>96.70</t>
  </si>
  <si>
    <t>Porcentaje de mujeres en atención que se encuentran en tratamiento antirretroviral (TAR) en la Secretaría de Salud</t>
  </si>
  <si>
    <t xml:space="preserve"> K00- Centro Nacional para la Prevención y Control del VIH/SIDA y Hepatitis  NBD- Hospital General de México "Dr. Eduardo Liceaga"  NBV- Instituto Nacional de Cancerología  NCD- Instituto Nacional de Enfermedades Respiratorias Ismael Cosío Villegas  NDE- Instituto Nacional de Perinatología Isidro Espinosa de los Reyes </t>
  </si>
  <si>
    <t xml:space="preserve"> El acceso a tratamiento antirretroviral en México inició en la población sin seguridad social en 1998, en dos grupos: mujeres embarazadas y niños. En el año 2003, se logra el acceso universal, proporcionando medicamentos ARV a la totalidad de mujeres y hombres que lo requieren y que acuden a los servicios de salud para solicitarlo.  A finales del 2014, toda persona con diagnóstico de VIH, ingresa de forma inmediata a tratamiento con antirretrovirales (TAR). El reto del país es mantener el acceso a TAR y mejorar la calidad de la salud en las personas que viven con VIH. En México, como en muchos otros países del mundo, las condiciones estructurales y de género en las que viven las mujeres son las principales causantes de su vulnerabilidad frente al VIH. La desigualdad de género impone desventajas en perjuicio de niñas y mujeres por el simple hecho de serlo, delimitando el cumplimiento de sus derechos, por lo que enfrentan cada día un sinnúmero de retos que evidencian las inicuas brechas entre hombres y mujeres. El continuo de la atención de personas que viven con VIH permite documentar los efectos de los cambios en las recomendaciones y contribuye a evaluar el impacto de las mismas, por lo que durante este año se tiene como acción primaria enfatizar la vigilancia del diagnóstico oportuno, y el éxito terapéutico a través de la carga viral indetectable.   DESCRIPCIÓN DE LA PROBLEMÁTICA: Abatir la falta de información sobre educación sexual y reproductiva; de igual manera de las enfermedades de transmisión sexual, mediante temas enfocados a la prevención, orientación, detección y atención oportuna, que permita mantener informada a la población de género femenino que consideramos más vulnerable, así también actualizada sobre nuevas infecciones por VIH y otras ITS a la población en general, principalmente a la población femenino  Los Servicios Estatales de Salud no satisfacen la demanda de servicios de prevención, detección y atención integral del VIH e ITS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</si>
  <si>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1221</t>
  </si>
  <si>
    <t>37317</t>
  </si>
  <si>
    <t>3246</t>
  </si>
  <si>
    <t>65649</t>
  </si>
  <si>
    <t>(Hospital General de México "Dr. Eduardo Liceaga")</t>
  </si>
  <si>
    <t>(Centro Nacional para la Prevención y Control del VIH/SIDA y Hepatitis)</t>
  </si>
  <si>
    <t>472.3</t>
  </si>
  <si>
    <t>Prevención y atención de VIH/SIDA y otras ITS</t>
  </si>
  <si>
    <t>P016</t>
  </si>
  <si>
    <t>1.05</t>
  </si>
  <si>
    <t>3.51</t>
  </si>
  <si>
    <t>6.16</t>
  </si>
  <si>
    <t>UR: NCG</t>
  </si>
  <si>
    <t>6.28</t>
  </si>
  <si>
    <t>10.7</t>
  </si>
  <si>
    <t>10.17</t>
  </si>
  <si>
    <t>4.75</t>
  </si>
  <si>
    <t>8.46</t>
  </si>
  <si>
    <t>215.32</t>
  </si>
  <si>
    <t>216.53</t>
  </si>
  <si>
    <t>UR: M7F</t>
  </si>
  <si>
    <t>25.72</t>
  </si>
  <si>
    <t>1576.98</t>
  </si>
  <si>
    <t>UR: L00</t>
  </si>
  <si>
    <t>2169.32</t>
  </si>
  <si>
    <t>90.60</t>
  </si>
  <si>
    <t>91.50</t>
  </si>
  <si>
    <t>91.40</t>
  </si>
  <si>
    <t>Porcentaje de consultas otorgadas a mujeres respecto al total de consultas otorgadas (primera vez, subsecuente, urgencias, preconsulta).</t>
  </si>
  <si>
    <t>NCG</t>
  </si>
  <si>
    <t>Porcentaje de Mujeres y Hombres que concluyeron  cursos en materia de Salud materna, sexual y reproductiva</t>
  </si>
  <si>
    <t>Porcentaje de hombres capacitados o actualizados en materia de Salud materna, sexual y reproductiva que participa en el desarrollo de este programa en el INCMNSZ</t>
  </si>
  <si>
    <t>Porcentaje de mujeres capacitadas o actualizadas en materia de Salud materna, sexual y reproductiva que participa en el desarrollo de este programa en el INCMNSZ</t>
  </si>
  <si>
    <t>38.45</t>
  </si>
  <si>
    <t>Porcentaje de mastografía realizada en el INCMNSZ</t>
  </si>
  <si>
    <t>27.41</t>
  </si>
  <si>
    <t>Porcentaje de citología cervical realizado en el INCMNSZ</t>
  </si>
  <si>
    <t>16.60</t>
  </si>
  <si>
    <t>18.20</t>
  </si>
  <si>
    <t>3-Porcentaje de mujeres con diagnóstico de EPID a las que se les otorgó tratamiento gratuito</t>
  </si>
  <si>
    <t>11.40</t>
  </si>
  <si>
    <t>2-Porcentaje de mujeres a quienes se les realizaron estudios gratuitos para diagnóstico diferencial de EPID</t>
  </si>
  <si>
    <t>53.60</t>
  </si>
  <si>
    <t>25.60</t>
  </si>
  <si>
    <t>1-Porcentaje de mujeres con EPID a quienes se les realizaron pruebas de función respiratoria de seguimiento gratuitas</t>
  </si>
  <si>
    <t>5.30</t>
  </si>
  <si>
    <t>3.70</t>
  </si>
  <si>
    <t>10.20</t>
  </si>
  <si>
    <t>Porcentaje de mujeres con diagnóstico de Asma a las que se les otorgó consulta y tratamiento gratuito</t>
  </si>
  <si>
    <t>4.Porcentaje de tratamientos entregados a mujeres que presentan mutación en T790M en ejercicios previos y continúan siendo candidatas a recibir tratamiento en segunda línea, con osimertinib.</t>
  </si>
  <si>
    <t>3.Porcentaje de mujeres que progresaron a la enfermedad y son candidatas a recibir tratamiento con medicamentos de tercera generación (osimertinib) en segunda línea por contar con la mutación en T790M y reciben medicamento</t>
  </si>
  <si>
    <t>86.70</t>
  </si>
  <si>
    <t>2.Porcentaje de tratamientos entregados a mujeres que superan la media de sobrevida por recibir tratamiento dirigido de primera generación (gefitinib)</t>
  </si>
  <si>
    <t>44.00</t>
  </si>
  <si>
    <t>40.00</t>
  </si>
  <si>
    <t>62.50</t>
  </si>
  <si>
    <t>1.Porcentaje de mujeres de nuevo diagnóstico con adenocarcinoma pulmonar y mutación positiva del gen EGFR, candidatas a recibir por primera vez tratamiento dirigido de primera generación (gefitinib)</t>
  </si>
  <si>
    <t>29.40</t>
  </si>
  <si>
    <t>Porcentaje de mujeres con cáncer de mama navegadas</t>
  </si>
  <si>
    <t>39.50</t>
  </si>
  <si>
    <t>Porcentaje de mujeres con cáncer de mama atendidas por el programa mama en movimiento</t>
  </si>
  <si>
    <t>26.70</t>
  </si>
  <si>
    <t>Porcentaje de mujeres con cáncer de mama con cirugía de corta estancia</t>
  </si>
  <si>
    <t>Porcentaje de mujeres atendidas a través de la Clínica de Cáncer Hereditario del Instituto Nacional de Cancerología</t>
  </si>
  <si>
    <t>Porcentaje de profesionales de la salud capacitados en prevención, detección oportuna, diagnóstico y tratamiento del cáncer cervicouterino</t>
  </si>
  <si>
    <t>117.20</t>
  </si>
  <si>
    <t>Porcentaje de consultas otorgadas a pacientes con cáncer cervicouterino para manejo del dolor asociado a la enfermedad y el tratamiento</t>
  </si>
  <si>
    <t>102.00</t>
  </si>
  <si>
    <t>Porcentaje de consultas de psico-oncología, otorgadas a pacientes con diagnóstico de CaCu, para apoyo en el afrontamiento de su enfermedad</t>
  </si>
  <si>
    <t>92.70</t>
  </si>
  <si>
    <t>Porcentaje de consultas de nutrición especializada, otorgadas antes, durante y después del tratamiento oncológico a pacientes con diagnósticos de CaCu</t>
  </si>
  <si>
    <t>52.30</t>
  </si>
  <si>
    <t>Porcentaje de mujeres con diagnóstico de cáncer cervicouterino atendidas de manera integral</t>
  </si>
  <si>
    <t>98.70</t>
  </si>
  <si>
    <t>Porcentaje de mujeres con diagnóstico de cáncer cervicouterino  beneficiadas</t>
  </si>
  <si>
    <t>Porcentaje de pacientes mujeres con Cáncer de Pulmón que se les realizaron pruebas de mutación</t>
  </si>
  <si>
    <t>Porcentaje de pacientes mujeres subsecuentes atendidas con Cáncer de Pulmón</t>
  </si>
  <si>
    <t>24.30</t>
  </si>
  <si>
    <t>23.90</t>
  </si>
  <si>
    <t>Porcentaje de mujeres de nuevo ingreso con Cáncer de Pulmón</t>
  </si>
  <si>
    <t>72.20</t>
  </si>
  <si>
    <t>94.40</t>
  </si>
  <si>
    <t>Porcentaje de pacientes mujeres con Cáncer de Pulmón No Asociado a Tabaquismo que expresan mejoría en su calidad de vida a partir de recibir atención multidisciplinaria en la Unidad Funcional de Tórax</t>
  </si>
  <si>
    <t>Porcentaje de Mujeres con Evaluación de Tamizaje para Cáncer de Ovario</t>
  </si>
  <si>
    <t>Porcentaje de profesionales de la salud capacitados en cáncer de ovario</t>
  </si>
  <si>
    <t>76.30</t>
  </si>
  <si>
    <t>60.60</t>
  </si>
  <si>
    <t>Porcentaje de Pacientes Atendidas con Cáncer de Ovario Subsecuentes</t>
  </si>
  <si>
    <t>27.80</t>
  </si>
  <si>
    <t>Porcentaje de Mujeres Atendidas con Cáncer de Ovario de Nuevo Ingreso</t>
  </si>
  <si>
    <t>63.70</t>
  </si>
  <si>
    <t>53.30</t>
  </si>
  <si>
    <t>Porcentaje de Mujeres Atendidas con Diagnóstico de Cáncer de Ovario</t>
  </si>
  <si>
    <t>Porcentaje de profesionales de la salud capacitados en cáncer de Endometrio</t>
  </si>
  <si>
    <t>76.80</t>
  </si>
  <si>
    <t>56.00</t>
  </si>
  <si>
    <t>Porcentaje de Pacientes Atendidas con Cáncer de Endometrio Subsecuentes</t>
  </si>
  <si>
    <t>19.40</t>
  </si>
  <si>
    <t>Porcentaje de Mujeres Atendidas con Cáncer de Endometrio de Nuevo Ingreso</t>
  </si>
  <si>
    <t>63.10</t>
  </si>
  <si>
    <t>46.30</t>
  </si>
  <si>
    <t>Porcentaje de Mujeres Atendidas con Diagnóstico de Cáncer de Endometrio</t>
  </si>
  <si>
    <t>Promedio</t>
  </si>
  <si>
    <t>M7F</t>
  </si>
  <si>
    <t>Calificación Promedio de la satisfacción con la capacitación en intervenciones en violencia, salud mental y adicciones durante 2025.</t>
  </si>
  <si>
    <t>Porcentaje de mujeres profesionales de la salud capacitadas en intervenciones en violencia, salud mental y adicciones con perspectiva de género durante 2025.</t>
  </si>
  <si>
    <t>44.40</t>
  </si>
  <si>
    <t>78.60</t>
  </si>
  <si>
    <t>L00</t>
  </si>
  <si>
    <t xml:space="preserve">Cobertura con toma de biopsia de mama </t>
  </si>
  <si>
    <t>29.20</t>
  </si>
  <si>
    <t>Cobertura con evaluación colposcópica a casos LEIAG/cáncer de cuello uterino</t>
  </si>
  <si>
    <t>14.70</t>
  </si>
  <si>
    <t>Proporción de mujeres embarazadas por violencia sexual que solicitan y reciben atención de aborto seguro</t>
  </si>
  <si>
    <t>4.40</t>
  </si>
  <si>
    <t>7.10</t>
  </si>
  <si>
    <t>28.40</t>
  </si>
  <si>
    <t>Porcentaje de mujeres de 15 años y más en situación de violencia severa que fueron atendidas por primera vez en los Servicios Especializados.</t>
  </si>
  <si>
    <t xml:space="preserve">Porcentaje de unidades de salud que implementan el MoASMI (Modelo de Atención a la Salud con Mecanismos Incluyentes) </t>
  </si>
  <si>
    <t>76.10</t>
  </si>
  <si>
    <t>Cobertura de anticoncepción post evento obstétrico en mujeres adolescentes no derechohabientes.</t>
  </si>
  <si>
    <t>72.00</t>
  </si>
  <si>
    <t>71.80</t>
  </si>
  <si>
    <t>79.80</t>
  </si>
  <si>
    <t>Cobertura de adolescentes de 15 a 19 años con vida sexual activa usuarias de métodos anticonceptivos en población no derechohabiente.</t>
  </si>
  <si>
    <t>4.60</t>
  </si>
  <si>
    <t>tasa</t>
  </si>
  <si>
    <t>Tasa de vasectomías en hombres de 20 a 64 años atendidos en población no derechohabiente.</t>
  </si>
  <si>
    <t>76.50</t>
  </si>
  <si>
    <t>Cobertura de anticoncepción post evento obstétrico en mujeres en edad fértil  no derechohabientes.</t>
  </si>
  <si>
    <t>38.60</t>
  </si>
  <si>
    <t>38.30</t>
  </si>
  <si>
    <t>42.60</t>
  </si>
  <si>
    <t>Cobertura de usuarias activas de anticonceptivos proporcionados o aplicados a Mujeres en Edad Fértil Sexualmente Activas de la población no derechohabiente</t>
  </si>
  <si>
    <t>82.68</t>
  </si>
  <si>
    <t>Personas recién nacidas con prueba de tamiz metabólico neonatal</t>
  </si>
  <si>
    <t>41.45</t>
  </si>
  <si>
    <t>42.00</t>
  </si>
  <si>
    <t>Porcentaje de embarazadas atendidas por primera vez en el primer trimestre gestacional</t>
  </si>
  <si>
    <t xml:space="preserve"> L00- Centro Nacional de Equidad de Género, Salud Sexual y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</si>
  <si>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La atención a problemas de salud mental, adicciones y violencia que demanda la población en el primer nivel de atención, requiere de personal con competencias en modelos de intervención basados en la evidencia, como lo recomienda la OMS, los cuales han sido desarrollados por el Instituto Nacional de Psiquiatría Ramón de la Fuente. La diseminación de estas intervenciones se realiza a través de cursos de capacitación que están dirigidos a personal de salud de instituciones gubernamentales y organizaciones sociales en contacto con grupos de población vulnerable que requieren de intervenciones selectivas en temas de salud mental, prevención de adicciones y prevención de violencias.   Los Servicios Estatales de Salud tienen capacidad limitada para garantizar a la población el acceso universal a los servicios de salud sexual y reproductiva (SSR)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Otorgar servicio de salud materna, sexual y reproductiva, a las mujeres, así como a sus parejas en el caso de esterilidad, para atender sus patologías en la materia.  </t>
  </si>
  <si>
    <t>4750996</t>
  </si>
  <si>
    <t>11913</t>
  </si>
  <si>
    <t>6198826</t>
  </si>
  <si>
    <t>(Instituto Nacional de Psiquiatría Ramón de la Fuente Muñiz)</t>
  </si>
  <si>
    <t>(Centro Nacional de Equidad de Género, Salud Sexual y Reproductiva)</t>
  </si>
  <si>
    <t>2405.9</t>
  </si>
  <si>
    <t>Salud materna, sexual y reproductiva</t>
  </si>
  <si>
    <t>P020</t>
  </si>
  <si>
    <t>196.01</t>
  </si>
  <si>
    <t>253.72</t>
  </si>
  <si>
    <t>9.03</t>
  </si>
  <si>
    <t>10.00</t>
  </si>
  <si>
    <t>Porcentaje de población estatal que recibió servicios de promoción de la salud para mejoría en sus estilos de vida y entornos clave de desarrollo</t>
  </si>
  <si>
    <t>31.30</t>
  </si>
  <si>
    <t>30.00</t>
  </si>
  <si>
    <t>Porcentaje de detecciones positivas de enfermedades cardiometabólicas (diabetes mellitus, hipertensión arterial sistémica, obesidad y dislipidemias) en mujeres de 20 años y más de edad.</t>
  </si>
  <si>
    <t xml:space="preserve"> O00- Centro Nacional de Prevención y Control de Enfermedades  Secretaria de Salud </t>
  </si>
  <si>
    <t xml:space="preserve"> La desigualdad de género en las enfermedades cardiometabólicas es multifactorial y requiere intervenciones diferenciadas que consideren los aspectos biológicos, sociales y estructurales que afectan de forma particular a las mujeres. La incorporación de la perspectiva de género en políticas de salud, prevención, diagnóstico y tratamiento es clave para reducir estas brechas.  Las mujeres tienden a desarrollar enfermedades cardiovasculares a edades más avanzadas que los hombres, posiblemente debido al efecto protector de los estrógenos antes de la menopausia, sin embargo, tras la menopausia, el riesgo cardiovascular aumenta notablemente. Las mujeres suelen estar subdiagnosticadas y subtratadas en comparación con los hombres, a pesar de presentar niveles similares de riesgo, ya que aún existe un sesgo de género en la atención médica, donde se subestima el riesgo cardiovascular en mujeres, en contextos de bajos ingresos, enfrentan más barreras para acceder a servicios de salud oportunos y adecuados, además de que las cargas de cuidado, pobreza, y menor acceso a la educación pueden limitar la prevención y el seguimiento de estas enfermedades. Por tal motivo, estas condiciones contribuyen a la aparición de enfermedades cardiometabólicas como Diabetes Mellitus tipo 2 e Hipertensión Arterial Sistémica, Obesidad así como el incremento de padecer dislipidemias por la gran cantidad de factores de riesgo que comparten en común.  En México se ha documentado desde hace varias décadas una transformación de su escenario epidemiológico, la Encuesta Nacional de Salud y Nutrición (ENSANUT)  2021 muestra que en nuestro país las prevalencias de sobrepeso y obesidad en todos los grupos de edad, son un grave problema de salud pública, aunado a la inseguridad alimentaria y a un alto consumo de alimentos no recomendables (alimentos de alta densidad energética y bajo valor nutricional), bajo consumo de alimentos recomendables para consumo cotidiano como verduras, frutas, leguminosas, semillas, cereales integrales, agua sola; así como bajos niveles de actividad física. Se visualiza la emergencia y la necesidad de continuar actuando sobre este factor de riesgo en todos los grupos de edad dirigido a hombres y mujeres, tal como lo ha recomendado el Consejo Nacional de Evaluación de la Política de Desarrollo Social (CONEVAL) en sus estudios diagnósticos del derecho a la salud y a la alimentación 2018 ,  en los que se señala la necesidad de contribuir de forma prioritaria a reducir la incidencia de la epidemia de obesidad y sobrepeso, con especial atención en el grupo de niños, niñas y mujeres adultas. Urge a dar continuidad a la protección de la salud de las personas a través de la implementación de acción de promoción de la salud que contribuyan a mejorar su estilo de vida, el autocuidado de la salud individual y colectivo y la procuración de un entorno saludable que permita tener las opciones necesarias para poder llevar una vida activa, acceder a una alimentación correcta y disminuir los factores para consumo de tabaco. Es así como es imprescindible que, en términos de lo establecido por la Ley General de Salud, se lleve a cabo con toda la población, mujeres y hombres, acciones de educación para la salud con el objeto de crear, conservar y mejorar sus condiciones deseables de salud, a través de la nutrición, la orientación alimentaria, la actividad física y el fomento sanitario. </t>
  </si>
  <si>
    <t>5746190</t>
  </si>
  <si>
    <t>2191290</t>
  </si>
  <si>
    <t>26109549</t>
  </si>
  <si>
    <t>32219979</t>
  </si>
  <si>
    <t>(Dirección General de Políticas en Salud Pública)</t>
  </si>
  <si>
    <t>(Centro Nacional de Prevención y Control de Enfermedades)</t>
  </si>
  <si>
    <t>449.7</t>
  </si>
  <si>
    <t>Prevención y Control de Sobrepeso, Obesidad y Diabetes</t>
  </si>
  <si>
    <t>U008</t>
  </si>
  <si>
    <t>6.86</t>
  </si>
  <si>
    <t>UR: 114</t>
  </si>
  <si>
    <t>Personas</t>
  </si>
  <si>
    <t>114</t>
  </si>
  <si>
    <t>Porcentaje de personal sensibilizado y concientizado en materia de Igualdad de Género e Inclusión.</t>
  </si>
  <si>
    <t xml:space="preserve">Porcentaje de artículos distribuidos de difusión en materia de Igualdad de Género e Inclusión </t>
  </si>
  <si>
    <t>Porcentaje de personal capacitado en línea en materia de Igualdad de Género e Inclusión</t>
  </si>
  <si>
    <t xml:space="preserve"> Secretaria de Marina </t>
  </si>
  <si>
    <t xml:space="preserve"> Existe personal de la institución que presenta conductas arraigadas basadas en estereotipos y roles de género que atentan contra el derecho a la igualdad, a una vida libre de violencia y ambientes laborales libres de violencia,  por lo que se diseñan estrategias de sensibilización, capacitación y difusión, las cuales buscan propiciar un cambio en la cultura institucional.  </t>
  </si>
  <si>
    <t>5360</t>
  </si>
  <si>
    <t>8040</t>
  </si>
  <si>
    <t>(Unidad de Promoción y Protección de los Derechos Humanos)</t>
  </si>
  <si>
    <t>6.8</t>
  </si>
  <si>
    <t>Sistema Educativo naval y programa de becas</t>
  </si>
  <si>
    <t>A006</t>
  </si>
  <si>
    <t>Marina</t>
  </si>
  <si>
    <t>13</t>
  </si>
  <si>
    <t>8.92</t>
  </si>
  <si>
    <t>9.14</t>
  </si>
  <si>
    <t>36.92</t>
  </si>
  <si>
    <t>37.78</t>
  </si>
  <si>
    <t>315 Porcentaje de personas servidoras públicas que recibieron capacitación y sensibilización para brindar servicios que fomenten la inclusión y la no discriminación en la PROFEDET</t>
  </si>
  <si>
    <t>37.38</t>
  </si>
  <si>
    <t>26.41</t>
  </si>
  <si>
    <t>315 Porcentaje de servicios otorgados a mujeres, respecto de los servicios programados a mujeres</t>
  </si>
  <si>
    <t xml:space="preserve"> A00- Procuraduría Federal de la Defensa del Trabajo </t>
  </si>
  <si>
    <t xml:space="preserve"> Las personas trabajadoras, en el sector formal en ramas económicas de competencia federal, beneficiarios y sindicatos enfrentan problemas laborales como prestaciones, despidos injustificados, falta de pago de salarios, condiciones laborales inadecuadas, entre otros, y en la defensa a mujeres trabajadoras, beneficiarias (viudas, hijas) en la reclamación de pensiones, indemnizaciones, acoso, despido por embarazo o negativa de acceso a prestaciones y otros beneficios laborales, asegurando condiciones laborales justas, dignas y con perspectiva de género. </t>
  </si>
  <si>
    <t>42995</t>
  </si>
  <si>
    <t>36645</t>
  </si>
  <si>
    <t>121141</t>
  </si>
  <si>
    <t>98043</t>
  </si>
  <si>
    <t>(Procuraduría Federal de la Defensa del Trabajo)</t>
  </si>
  <si>
    <t>36.9</t>
  </si>
  <si>
    <t>Procuración de justicia laboral</t>
  </si>
  <si>
    <t>Trabajo y Previsión Social</t>
  </si>
  <si>
    <t>14</t>
  </si>
  <si>
    <t>9.93</t>
  </si>
  <si>
    <t>9.99</t>
  </si>
  <si>
    <t>26.8</t>
  </si>
  <si>
    <t>UR: 630</t>
  </si>
  <si>
    <t>630</t>
  </si>
  <si>
    <t>212 Porcentaje de actores que participen y asistan a los eventos para fomentar el trabajo digno de las personas trabajadoras del hogar</t>
  </si>
  <si>
    <t>212 Porcentaje de eventos para fomentar el trabajo digno de las personas trabajadoras del hogar</t>
  </si>
  <si>
    <t>75.00</t>
  </si>
  <si>
    <t>206 Porcentaje de reuniones de grupos de trabajo para promover el trabajo digno de las personas trabajadoras del hogar</t>
  </si>
  <si>
    <t>35.62</t>
  </si>
  <si>
    <t>22.47</t>
  </si>
  <si>
    <t>90.40</t>
  </si>
  <si>
    <t>155 Porcentaje de acciones de promoción, asesoría y sensibilización en la Norma Mexicana NMX-R-025-SCFI-2015 en Igualdad Laboral y No Discriminación</t>
  </si>
  <si>
    <t>14.01</t>
  </si>
  <si>
    <t>22.50</t>
  </si>
  <si>
    <t>155 Porcentaje de mujeres y hombres beneficiados con acciones de promoción, asesoría y sensibilización en la Norma Mexicana NMX-R-025-SCFI-2015 en Igualdad Laboral y No Discriminación</t>
  </si>
  <si>
    <t>18.89</t>
  </si>
  <si>
    <t>22.22</t>
  </si>
  <si>
    <t>154 Porcentaje de sesiones de red de vinculación laboral</t>
  </si>
  <si>
    <t>11.20</t>
  </si>
  <si>
    <t>155 Porcentaje de centros de trabajo beneficiados por acciones de promoción y asesoría del Distintivo en Responsabilidad Laboral</t>
  </si>
  <si>
    <t>154 Porcentaje de centros de trabajo beneficiados por acciones de promoción y asesoría del Distintivo en Responsabilidad Laboral</t>
  </si>
  <si>
    <t>153 Porcentaje de centros de trabajo beneficiados por acciones de promoción y asesoría del Distintivo en Responsabilidad Laboral</t>
  </si>
  <si>
    <t xml:space="preserve"> Secretaria de Trabajo y Previsión Social </t>
  </si>
  <si>
    <t xml:space="preserve"> Los centros de trabajo no cuentan con condiciones de trabajo digno o decente, por lo que el Programa contribuye a fortalecer que los centros de trabajo provean condiciones de trabajo digno a las mujeres y hombres trabajadores, por medio de mecanismos de auto cumplimiento que refuerzan los postulados del trabajo digno dispuestos en la Ley Federal del Trabajo y correspondientes a las atribuciones de la Dirección General de Previsión Social. Entre los postulados del trabajo digno están el respeto irrestricto a la dignidad humana de las personas trabajadoras, entre las que se encuentran las mujeres, sin discriminación por género, preferencias sexuales, edad, discapacidad, origen étnico, entre otros. Asimismo, se tutela la igualdad sustantiva de las mujeres y hombres trabajadores ante la persona empleadora, cuyo propósito es eliminar la discriminación contra las mujeres y dar acceso a las mismas oportunidades, considerando las diferencias biológicas, sociales y culturales entre mujeres y hombres, para propiciar la inclusión laboral, la seguridad y salud en el trabajo, así como la seguridad social. </t>
  </si>
  <si>
    <t>11939</t>
  </si>
  <si>
    <t>3936</t>
  </si>
  <si>
    <t>28000</t>
  </si>
  <si>
    <t>19000</t>
  </si>
  <si>
    <t>(Dirección General de Previsión Social)</t>
  </si>
  <si>
    <t>Ejecuciónde los programas y acciones de la Política Laboral</t>
  </si>
  <si>
    <t>E003</t>
  </si>
  <si>
    <t>2.77</t>
  </si>
  <si>
    <t>2.82</t>
  </si>
  <si>
    <t>22.72</t>
  </si>
  <si>
    <t>UR: VUY</t>
  </si>
  <si>
    <t>25.68</t>
  </si>
  <si>
    <t>VUY</t>
  </si>
  <si>
    <t>201 Proporción de mujeres jóvenes que participan en el Consejo Ciudadano de Seguimiento de Políticas Públicas en Materia de Juventud (CONSEPP).</t>
  </si>
  <si>
    <t>40.09</t>
  </si>
  <si>
    <t>12.50</t>
  </si>
  <si>
    <t>201 Proporción de mujeres participantes en las Redes Juveniles Jóvenes por la transformación.</t>
  </si>
  <si>
    <t>201 Porcentaje de mujeres participantes en las campañas de sensibilización en materia de derechos realizadas</t>
  </si>
  <si>
    <t>40.23</t>
  </si>
  <si>
    <t>11.93</t>
  </si>
  <si>
    <t>201 Proporción de mujeres jóvenes participantes en los servicios comunitarios realizados</t>
  </si>
  <si>
    <t>201 Proporción de mujeres jóvenes beneficiarias de los apoyos para la promoción de la participación de las y los jóvenes</t>
  </si>
  <si>
    <t xml:space="preserve"> VUY- Instituto Mexicano de la Juventud </t>
  </si>
  <si>
    <t xml:space="preserve"> Bajas condiciones favorables para la inclusión y el pleno ejercicio de derechos de las mujeres jóvenes mexicanas, en condiciones de vulnerabilidad, residentes de zonas de interés prioritario. </t>
  </si>
  <si>
    <t>8434</t>
  </si>
  <si>
    <t>8518</t>
  </si>
  <si>
    <t>10820</t>
  </si>
  <si>
    <t>10821</t>
  </si>
  <si>
    <t>(Instituto Mexicano de la Juventud)</t>
  </si>
  <si>
    <t>25.6</t>
  </si>
  <si>
    <t>Articulación de Políticas Integrales de Juventud</t>
  </si>
  <si>
    <t>E016</t>
  </si>
  <si>
    <t>3,130.10</t>
  </si>
  <si>
    <t>3,353.42</t>
  </si>
  <si>
    <t>12905.16</t>
  </si>
  <si>
    <t>UR: 320</t>
  </si>
  <si>
    <t>20.41</t>
  </si>
  <si>
    <t>320</t>
  </si>
  <si>
    <t>154 Porcentaje de mujeres jóvenes beneficiarias respecto del total de personas beneficiarias del Programa Jóvenes Construyendo el Futuro</t>
  </si>
  <si>
    <t xml:space="preserve"> Los y las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Las mujeres jóvenes enfrentan una doble desventaja en comparación con los hombres jóvenes. Aunque las tasas de desempleo juvenil convergen a nivel mundial, las mujeres siguen enfrentando mayores barreras en su inserción al mercado laboral, lo que refleja una persistente desigualdad en su acceso a oportunidades de empleo. El Programa Jóvenes Construyendo el Futuro contribuye a hacer efectivo el acceso de todas las mujeres a la igualdad real de oportunidades y a la reducción de las barreras que obstaculizan el ejercicio de sus derechos. </t>
  </si>
  <si>
    <t>73166</t>
  </si>
  <si>
    <t>107460</t>
  </si>
  <si>
    <t>210632</t>
  </si>
  <si>
    <t>315949</t>
  </si>
  <si>
    <t>(Unidad del Programa Jóvenes Construyendo el Futuro)</t>
  </si>
  <si>
    <t>12905.1</t>
  </si>
  <si>
    <t>Jóvenes Construyendo el Futuro</t>
  </si>
  <si>
    <t>S280</t>
  </si>
  <si>
    <t>0.01</t>
  </si>
  <si>
    <t>0.65</t>
  </si>
  <si>
    <t>UR: 113</t>
  </si>
  <si>
    <t>0.99</t>
  </si>
  <si>
    <t>113</t>
  </si>
  <si>
    <t>Porcentaje de hombres que concluyen su formación para la prevención de la discriminación con una calificación media y alta las cuales se llevaras a cabo en las oficinas centrales de la Secretaria de Desarrollo Agrario, Territorial y Urbano</t>
  </si>
  <si>
    <t>Porcentaje de acciones de capacitación para la prevención de la discriminación las cuales se llevaras a cabo en las oficinas centrales de la Secretaria de Desarrollo Agrario, Territorial y Urbano</t>
  </si>
  <si>
    <t>Promedio de satisfacción en intervenciones implementadas en territorio</t>
  </si>
  <si>
    <t>Porcentaje de acciones para la prevención de la violencia implementadas en territorio</t>
  </si>
  <si>
    <t>Porcentaje de cumplimiento del diseño metodológico de acciones para la igualdad</t>
  </si>
  <si>
    <t xml:space="preserve"> Secretaria de Desarrollo Agrario, Territorial y Urbano </t>
  </si>
  <si>
    <t xml:space="preserve"> En el diagnóstico del Programa Presupuestario P005 ?Política de Desarrollo Urbano y Ordenamiento del Territorio? se establecen como objetivos prioritarios el impulso de un modelo de desarrollo territorial justo, equilibrado y sostenible, así como un modelo de ciudades sostenible y equitativo, que reduzcan las desigualdades en los asentamientos humanos.  El programa incide en el ordenamiento del territorio y desarrollo urbano mediante instrumentos y mecanismos para una adecuada implementación. Sin embargo, para que eso sea posible, se requieren personas servidoras públicas que incorporen la igualdad sustantiva en su actuar, para brindar el tratamiento adecuado a la expansión urbana desordenada de los asentamientos humanos y al abandono generalizado del medio rural; y así combatir la ampliación de brechas sociales.   En ese contexto, con el Anexo 13, se busca incidir en el impulso de un desarrollo territorial justo, equilibrado y sostenible; a través de: 1) implementación de estrategias comunitarias para calles seguras y de apropiación del espacio (en municipios con alerta de violencia de género) para incentivar la colaboración de la comunidad, principalmente de las mujeres y, 2) estrategia de formación de personas servidoras públicas de la Secretaría en materia de igualdad, que incida tanto en los espacios laborales como en las estrategias y acciones con los gobiernos locales.  </t>
  </si>
  <si>
    <t>50</t>
  </si>
  <si>
    <t>120</t>
  </si>
  <si>
    <t>(Dirección General de Planeación y Desarrollo Institucional)</t>
  </si>
  <si>
    <t>0.9</t>
  </si>
  <si>
    <t>Política de Desarrollo Urbano y Ordenamiento del Territorio</t>
  </si>
  <si>
    <t>Desarrollo Agrario, Territorial y Urbano</t>
  </si>
  <si>
    <t>15</t>
  </si>
  <si>
    <t>2,412.61</t>
  </si>
  <si>
    <t>3,570.63</t>
  </si>
  <si>
    <t>19134.0</t>
  </si>
  <si>
    <t>UR: QCW</t>
  </si>
  <si>
    <t>19200.0</t>
  </si>
  <si>
    <t>Subsidio</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</si>
  <si>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</si>
  <si>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</si>
  <si>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</si>
  <si>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datos de la Encuesta Nacional de Vivienda 2020 del Instituto Nacional de Estadística y Geografía (INEGI), del total de 23.9 millones de viviendas particulares habitadas propias, el 41.5% son propiedad de mujeres, mientras que el 56.9% restante pertenece a hombres.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2023 el ingreso promedio mensual de los hogares con jefatura masculina fue de $20,767; mientras que el de los hogares con jefatura femenina fue de $17,366, 16.4% menos que los hogares con jefatura masculina. El Reporte de Asequibilidad por Género del SHF, con información de la ENIGH 2022, muestra que el 64.5% de los hogares sin vivienda propia tienen jefatura masculina y el 35.5% femenina.   </t>
  </si>
  <si>
    <t>16714</t>
  </si>
  <si>
    <t>31050</t>
  </si>
  <si>
    <t>60000</t>
  </si>
  <si>
    <t>90000</t>
  </si>
  <si>
    <t>(Comisión Nacional de Vivienda)</t>
  </si>
  <si>
    <t>Programa de Vivienda Social</t>
  </si>
  <si>
    <t>S177</t>
  </si>
  <si>
    <t>209.25</t>
  </si>
  <si>
    <t>209.26</t>
  </si>
  <si>
    <t>2063.31</t>
  </si>
  <si>
    <t>UR: 510</t>
  </si>
  <si>
    <t>2161.82</t>
  </si>
  <si>
    <t>239.00</t>
  </si>
  <si>
    <t>510</t>
  </si>
  <si>
    <t>Porcentaje de proyectos realizados por las Vertientes Infraestructura y Equipamiento; Obras Comunitarias; Planeación Urbana, Metropolitana y Ordenamiento Territorial y Gestión Integral de Riesgos y Cambio Climático que promueven la igualdad entre mujeres y hombres.</t>
  </si>
  <si>
    <t xml:space="preserve"> El territorio es la manifestación de las relaciones de poder, es la expresión de las prioridades y deseos de quienes participan en las decisiones sobre la configuración de los espacios, lo que frecuentemente se traduce en desigualdad e inequidad para ciertos grupos sociales y personas. En este sentido, mujeres y niñas históricamente han experimentado situaciones de discriminación y falta de oportunidades para que sus necesidades y aspiraciones en el espacio urbano sean consideradas al mismo nivel que las de los hombres, así como las posibilidades de acceder a los bienes, servicios y recursos que proveen las ciudades.Esta situación evidencia la necesidad de incorporar el enfoque de género de manera transversal en la implementación de las vertientes y las modalidades del Programa, y a las mujeres en la planificación, diseño y construcción de ciudades, si queremos lograr no solo mejores ciudades, sino que estas reproduzcan modelos de igualdad entre hombres y mujeres y con ello encaminarse hacia el desarrollo sostenible. Para lograr la igualdad entre mujeres y hombres que promueve el PMU. </t>
  </si>
  <si>
    <t>1424008</t>
  </si>
  <si>
    <t>1494681</t>
  </si>
  <si>
    <t>47466934</t>
  </si>
  <si>
    <t>49822727</t>
  </si>
  <si>
    <t>(Dirección General de Obras Comunitarias)</t>
  </si>
  <si>
    <t>2161.8</t>
  </si>
  <si>
    <t>Programa de Mejoramiento Urbano (PMU)</t>
  </si>
  <si>
    <t>S273</t>
  </si>
  <si>
    <t>0.35</t>
  </si>
  <si>
    <t>0.39</t>
  </si>
  <si>
    <t>18.18</t>
  </si>
  <si>
    <t xml:space="preserve">PARTPEG: Porcentaje de acciones realizadas para transversalizar la perspectiva de género la igualdad laboral y la no discriminación en la SEMARNAT    X: Acciones Realizadas    Y: Acciones Programadas    Acciones Programadas: estrategias de trabajo, diagnósticos, talleres, conferencias, videoconferencias, reuniones y mesas de trabajo.    Acciones realizadas: estrategias de trabajo, diagnósticos, talleres, conferencias, videoconferencias, reuniones y mesas de trabajo.  </t>
  </si>
  <si>
    <t>1. Porcentaje de acciones realizadas para transversalizar la perspectiva de género, la igualdad laboral y la no discriminación en la SEMARNAT.</t>
  </si>
  <si>
    <t xml:space="preserve"> Secretaria de Medio Ambiente y Recursos Naturales </t>
  </si>
  <si>
    <t xml:space="preserve"> Los daños ambientales impactan de manera diferenciada a mujeres y hombres debido a la división sexual del trabajo y los roles socialmente asignados. Aunque las mujeres son agentes clave en la conservación y uso sustentable de recursos naturales, enfrentan desigualdades estructurales que limitan su acceso, control y participación en el manejo de estos recursos, así como su representación en espacios de toma de decisiones ambientales. Esta situación se agrava por la ausencia de una perspectiva de género sistemáticamente incorporada en las políticas públicas ambientales, lo que profundiza las brechas existentes, perpetúa la vulnerabilidad diferenciada frente al cambio climático, genera una distribución inequitativa de beneficios derivados de los recursos naturales, y obstaculiza el cumplimiento pleno de los objetivos de conservación y sustentabilidad que México ha establecido en sus compromisos nacionales e internacionales. </t>
  </si>
  <si>
    <t>(Unidad Coordinadora de Proyectos Prioritarios, Vinculación Social y Derechos Humanos)</t>
  </si>
  <si>
    <t>0.3</t>
  </si>
  <si>
    <t>Planeación, Seguimiento y Evaluación de la Política Ambiental y de Recursos Naturales</t>
  </si>
  <si>
    <t>P002</t>
  </si>
  <si>
    <t>Medio Ambiente y Recursos Naturales</t>
  </si>
  <si>
    <t>16</t>
  </si>
  <si>
    <t>15.50</t>
  </si>
  <si>
    <t>80.49</t>
  </si>
  <si>
    <t>UR: F00</t>
  </si>
  <si>
    <t>28.80</t>
  </si>
  <si>
    <t xml:space="preserve">%PMIC: Porcentaje de mujeres en la integración del Comité de Seguimiento.     X: Número de mujeres que participan en la estructura de los Comités de seguimiento del PROCODES    Y: Número total de personas beneficiarias que integran los Comités de Seguimiento apoyados por el PROCODES  </t>
  </si>
  <si>
    <t>F00</t>
  </si>
  <si>
    <t>4. Porcentaje de mujeres que participan en la estructura de los Comités de Seguimiento del Programa de Conservación para el Desarrollo Sostenible.</t>
  </si>
  <si>
    <t>82.00</t>
  </si>
  <si>
    <t xml:space="preserve">PIM%: Proporción de Inversión del PROCODES con participación de mujeres    X: Monto total ejercido del PROCODES en acciones con participación de mujeres    Y: Monto total ejercido del PROCODES.  </t>
  </si>
  <si>
    <t>3. Porcentaje de inversión del Programa de Conservación para el Desarrollo Sostenible en proyectos, cursos de capacitación y estudios técnicos, con participación de mujeres.</t>
  </si>
  <si>
    <t xml:space="preserve">%PMP: Porcentaje de Participación de mujeres en proyectos del PROCODES.    X: Número de mujeres que participan en la ejecución de proyectos apoyados por el PROCODES.    Y: Número total de personas beneficiarias que participan en la ejecución proyectos apoyados por el PROCODES.  </t>
  </si>
  <si>
    <t>2. Porcentaje de mujeres que participan en proyectos</t>
  </si>
  <si>
    <t>58.30</t>
  </si>
  <si>
    <t xml:space="preserve">%PMC: Porcentaje de participación de mujeres en los cursos de capacitación  X: Número de mujeres que participan en cursos de capacitación apoyados por el PROCODES.  Y: Número total de personas beneficiarias que participan en cursos de capacitación apoyados por el PROCODES.  </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</si>
  <si>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</si>
  <si>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</si>
  <si>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tanto acuáticos como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</si>
  <si>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9807</t>
  </si>
  <si>
    <t>9770</t>
  </si>
  <si>
    <t>110419</t>
  </si>
  <si>
    <t>118951</t>
  </si>
  <si>
    <t>(Comisión Nacional de Áreas Naturales Protegidas)</t>
  </si>
  <si>
    <t>80.4</t>
  </si>
  <si>
    <t>Programa de Conservación para el Desarrollo Sostenible</t>
  </si>
  <si>
    <t>S046</t>
  </si>
  <si>
    <t>69.32</t>
  </si>
  <si>
    <t>UR: RHQ</t>
  </si>
  <si>
    <t>47.24</t>
  </si>
  <si>
    <t>0.53</t>
  </si>
  <si>
    <t>33.90</t>
  </si>
  <si>
    <t xml:space="preserve">Naratm: Número de apoyos con recurso asignado en el año t a mujeres  Tarapft: Total de apoyos con recursos asignados a personas físicas en el año t  </t>
  </si>
  <si>
    <t>RHQ</t>
  </si>
  <si>
    <t>1. Porcetanje de apoyos otorgados a mujeres para acciones de protección, conservación, restauración y aprovechamiento forestal</t>
  </si>
  <si>
    <t xml:space="preserve"> RHQ- Comisión Nacional Forestal </t>
  </si>
  <si>
    <t xml:space="preserve"> El Informe de la Evolución de la Pobreza 2008-2018 realizado por el Consejo Nacional de Evaluación de la Política de Desarrollo Social (CONEVAL) indica que el 42.4% de las personas que viven en pobreza extrema son mujeres; sin embargo, la pobreza extrema y moderada, que disminuyeron de 2016 a 2018 tanto en las mujeres como en los hombres, aumentó durante la pandemia, siendo la extrema la que presentó una tendencia de mayor crecimiento. Así en 2020, el 44.4% de las mujeres se encontró en situación de pobreza, porcentaje ligeramente mayor en comparación con el 43.4% de los hombres. </t>
  </si>
  <si>
    <t>296</t>
  </si>
  <si>
    <t>265</t>
  </si>
  <si>
    <t>1129</t>
  </si>
  <si>
    <t>581</t>
  </si>
  <si>
    <t>(Comisión Nacional Forestal)</t>
  </si>
  <si>
    <t>69.3</t>
  </si>
  <si>
    <t>Desarrollo Forestal Sustentable para el Bienestar</t>
  </si>
  <si>
    <t>S219</t>
  </si>
  <si>
    <t>UR: TOM</t>
  </si>
  <si>
    <t>TOM</t>
  </si>
  <si>
    <t xml:space="preserve">Porcentaje de buenas prácticas laborales en materia de inclusión, igualdad, combate a la violencia laboral y conciliación trabajo-familia, realizadas en el CENACE. </t>
  </si>
  <si>
    <t xml:space="preserve">Porcentaje de participaciones alcanzadas en las actividades de capacitación y sensibilización en temas de igualdad de género, no discriminación y violencia. </t>
  </si>
  <si>
    <t>Porcentaje de participaciones alcanzadas en el curso para la gestión de un liderazgo consciente y de bienestar para el Día Internacional de la Mujer</t>
  </si>
  <si>
    <t xml:space="preserve"> TOM- Centro Nacional de Control de Energía </t>
  </si>
  <si>
    <t xml:space="preserve"> Promover una cultura organizacional a favor de la igualdad de género y un entorno laboral libre de discriminación y violencia implica la adopción de buenas prácticas que aseguren el derecho a la igualdad entre mujeres y hombres, así como una vida libre de violencia en el ámbito laboral. En este contexto, la Norma Mexicana en Igualdad Laboral y No Discriminación funciona como un mecanismo voluntario que reconoce a los centros de trabajo con prácticas que fomentan la equidad y la inclusión. El CENACE, actualmente certificado bajo esta Norma hasta el año 2025, tiene previsto realizar su proceso de recertificación durante ese mismo año. Como parte de su compromiso con la igualdad y no discriminación, CENACE ha implementado diversas medidas de nivelación, inclusión y acciones afirmativas, entre las que destaca la medida de inclusión 5, que promueve actividades dirigidas exclusivamente a fomentar la igualdad y no discriminación, tanto para su personal como para sus familias. Durante el año 2025, CENACE impulsará buenas prácticas laborales, que incluyen: acciones de conciliación entre la vida laboral y familiar, como el apoyo en la atención de personas dependientes; actividades deportivas que refuercen la corresponsabilidad en la vida personal, familiar y laboral, garantizando igualdad de oportunidades; la recertificación conforme a la Norma en cita. Además, se llevarán a cabo acciones de capacitación y sensibilización orientadas a la igualdad de género, prevención de la discriminación, violencia de género, hostigamiento y acoso sexual. Estas acciones buscan modificar causas estructurales y culturales que generan desigualdad y violencia, proporcionando al personal los conocimientos y herramientas necesarias para fomentar un entorno laboral igualitario, respetuoso e inclusivo. </t>
  </si>
  <si>
    <t>312</t>
  </si>
  <si>
    <t>237</t>
  </si>
  <si>
    <t>(Centro Nacional de Control de Energía)</t>
  </si>
  <si>
    <t>Dirección, coordinación y control de la operación del Sistema Eléctrico Nacional</t>
  </si>
  <si>
    <t>E568</t>
  </si>
  <si>
    <t>Energía</t>
  </si>
  <si>
    <t>18</t>
  </si>
  <si>
    <t>0.1</t>
  </si>
  <si>
    <t>Porcentaje de personal capatitado en materia de género 2025</t>
  </si>
  <si>
    <t xml:space="preserve"> A00- Comisión Nacional de Seguridad Nuclear y Salvaguardias </t>
  </si>
  <si>
    <t xml:space="preserve"> Persiste la brecha de desigualdad, debido a las características de los perfiles de puestos que requiere la CNSNS para cubrir sus plazas, en específico al área de estudio que se requiere. En la mayoría de los puestos se requieren carreras que son elegidas preferentemente por hombres que por las mujeres; lo cual deriva en qué dentro del proceso de reclutamiento y selección de personal, se presente un mayor número de inscritos del género masculino.  </t>
  </si>
  <si>
    <t>102</t>
  </si>
  <si>
    <t>67</t>
  </si>
  <si>
    <t>(Comisión Nacional de Seguridad Nuclear y Salvaguardias)</t>
  </si>
  <si>
    <t>Regulación y supervisión de actividades nucleares y radiológicas</t>
  </si>
  <si>
    <t>G003</t>
  </si>
  <si>
    <t>1.49</t>
  </si>
  <si>
    <t>5.04</t>
  </si>
  <si>
    <t>UR: 413</t>
  </si>
  <si>
    <t>4.68</t>
  </si>
  <si>
    <t>UR: 410</t>
  </si>
  <si>
    <t>Cuatrimestral</t>
  </si>
  <si>
    <t>413</t>
  </si>
  <si>
    <t>606.- Porcentaje de avance en las difusiones de la Guía.</t>
  </si>
  <si>
    <t>604.- Porcentaje de acciones realizadas para el mejoramiento de clima laboral.</t>
  </si>
  <si>
    <t>606.- Porcentaje de acciones para la elaboración y publicación de la Guía A,B,C de la atención y denuncia de violencia y discriminación contra las mujeres en el ámbito laboral</t>
  </si>
  <si>
    <t xml:space="preserve">231.- Porcentaje de acciones para cumplir con la NOMMX en Igualdad laboral y no discriminación. </t>
  </si>
  <si>
    <t>324.- Porcentaje de acciones clave de la UIGND</t>
  </si>
  <si>
    <t>102.- Ind2 Porcentaje de Foros realizados.</t>
  </si>
  <si>
    <t xml:space="preserve">102.- Ind1 Porcentaje de asistencia a los Foros. </t>
  </si>
  <si>
    <t>410</t>
  </si>
  <si>
    <t>Porcentaje de acciones de capacitación</t>
  </si>
  <si>
    <t xml:space="preserve"> Secretaria de Energía </t>
  </si>
  <si>
    <t xml:space="preserve"> Históricamente los cursos y las actividades de capacitación que ha ofrecido la Secretaría de Energía se basan en cursos que dan otras dependencias (Inmujeres, CONAPRED, CNDH) en su mayoría en formato virtual. No se ha desarrollado capacitación en igualdad con enfoque en el sector energético. El cambio de gobierno propició rotación de personal, el cual requiere conocer los conceptos mínimos sobre igualdad y perspectiva de género a fin de incorporarlos a su quehacer diario como personas servidoras públicas enfocados al sector.   Los temas de igualdad de género si bien no son nuevos aún presentan mucho desconocimiento teórico y por ende cómo aplicarlo en el quehacer de las personas servidoras públicas.  </t>
  </si>
  <si>
    <t>399</t>
  </si>
  <si>
    <t>420</t>
  </si>
  <si>
    <t>(Unidad de Enlace, Mejora Regulatoria y Programas Transversales)</t>
  </si>
  <si>
    <t>(Dirección General de Recursos Humanos, Materiales y Servicios Generales)</t>
  </si>
  <si>
    <t>4.6</t>
  </si>
  <si>
    <t>0.15</t>
  </si>
  <si>
    <t>UR: E00</t>
  </si>
  <si>
    <t>E00</t>
  </si>
  <si>
    <t>Porcentaje del personal de la CONUEE Capacitado en materia de Igualdad entre Mujeres y Hombres.</t>
  </si>
  <si>
    <t>Porcentaje de Instrumentos en materia de género actualizados.</t>
  </si>
  <si>
    <t>Porcentaje de material de Difusión en materia de Igualdad entre mujeres y hombres.</t>
  </si>
  <si>
    <t>Porcentaje del personal de la CONUEE que participó en la Detección de Necesidad de Capacitación (DNC) en materia de Igualdad entre Mujeres y Hombres.</t>
  </si>
  <si>
    <t xml:space="preserve"> E00- Comisión Nacional para el Uso Eficiente de la Energía </t>
  </si>
  <si>
    <t xml:space="preserve"> Desarrollar acciones de sensibilización que permitan prevenir y erradicar la violencia de género, la discriminación, el Acoso u Hostigamiento sexual y laboral, así como cualquier otra forma conexa de intolerancia, con el objetivo de mantener un ambiente laboral optimo en la Comisión, que verse sobre la importancia del respeto a los Derechos Humanos y la igualdad entre mujeres y hombres en cualquier entorno. </t>
  </si>
  <si>
    <t>59</t>
  </si>
  <si>
    <t>51</t>
  </si>
  <si>
    <t>(Comisión Nacional para el Uso Eficiente de la Energía)</t>
  </si>
  <si>
    <t>Gestión, promoción, supervisión y evaluación del aprovechamiento sustentable de la energía</t>
  </si>
  <si>
    <t>P008</t>
  </si>
  <si>
    <t>0.09</t>
  </si>
  <si>
    <t>0.10</t>
  </si>
  <si>
    <t>0.21</t>
  </si>
  <si>
    <t>UR: 411</t>
  </si>
  <si>
    <t>411</t>
  </si>
  <si>
    <t>porcentaje de apoyos a viudas de veteranos de la revolución</t>
  </si>
  <si>
    <t xml:space="preserve"> 411- Unidad de Diseño Presupuestario, Control y Seguimiento del Gasto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</si>
  <si>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2025, las beneficiarias de este programa, se distribuyen en 7 estados de la República Mexicana, concentrándose fundamentalmente en Morelos y Michoacán. En las cinco entidades federativas restantes: Estado de México, Puebla, Tamaulipas, Tlaxcala y Veracruz sólo existe una viuda respectivamente.  </t>
  </si>
  <si>
    <t>(Unidad de Diseño Presupuestario, Control y Seguimiento del Gasto)</t>
  </si>
  <si>
    <t>0.2</t>
  </si>
  <si>
    <t>Apoyo Económico a Viudas de Veteranos de la Revolución Mexicana</t>
  </si>
  <si>
    <t>J014</t>
  </si>
  <si>
    <t>Aportaciones a Seguridad Social</t>
  </si>
  <si>
    <t>19</t>
  </si>
  <si>
    <t>594.05</t>
  </si>
  <si>
    <t>1,014.33</t>
  </si>
  <si>
    <t>2921.86</t>
  </si>
  <si>
    <t>UR: 201</t>
  </si>
  <si>
    <t>90.89</t>
  </si>
  <si>
    <t>91.00</t>
  </si>
  <si>
    <t>92.50</t>
  </si>
  <si>
    <t>201</t>
  </si>
  <si>
    <t>Porcentaje de mujeres, madres o tutoras, registradas como responsables de niñas y niños beneficiarios de la modalidad A, respecto al total de madres, padres o tutores  registrados como responsables de niñas y niños beneficiarios de la Modalidad A.</t>
  </si>
  <si>
    <t>49.98</t>
  </si>
  <si>
    <t>50.12</t>
  </si>
  <si>
    <t>50.10</t>
  </si>
  <si>
    <t>Porcentaje de niñas, adolescentes y jóvenes mujeres en orfandad materna que reciben apoyos económicos respecto del total de beneficiarios en orfandad materna del programa</t>
  </si>
  <si>
    <t>49.42</t>
  </si>
  <si>
    <t>49.34</t>
  </si>
  <si>
    <t>49.30</t>
  </si>
  <si>
    <t>Porcentaje de niñas que reciben apoyos económicos en la modalidad A respecto al total de beneficiarios del programa.</t>
  </si>
  <si>
    <t xml:space="preserve"> Secretaria de Bienestar </t>
  </si>
  <si>
    <t xml:space="preserve"> Las niñas, niños, adolescentes y jóvenes de hasta 23 años de edad por la ausencia de uno o de ambos padres se enfrentan a situaciones de vulnerabilidad como el acceso limitado a cuidados adecuados o dificultades para continuar con sus estudios. </t>
  </si>
  <si>
    <t>94437</t>
  </si>
  <si>
    <t>92801</t>
  </si>
  <si>
    <t>771083</t>
  </si>
  <si>
    <t>801939</t>
  </si>
  <si>
    <t>(Unidad para la Atención de Grupos Prioritarios)</t>
  </si>
  <si>
    <t>2921.8</t>
  </si>
  <si>
    <t xml:space="preserve">Programa de Apoyo para el Bienestar de las Niñas y Niños, Hijos de Madres Trabajadoras </t>
  </si>
  <si>
    <t>S174</t>
  </si>
  <si>
    <t>Bienestar</t>
  </si>
  <si>
    <t>20</t>
  </si>
  <si>
    <t>83,123.69</t>
  </si>
  <si>
    <t>85,224.79</t>
  </si>
  <si>
    <t>252255.41</t>
  </si>
  <si>
    <t>252370.71</t>
  </si>
  <si>
    <t>1.24</t>
  </si>
  <si>
    <t>1.20</t>
  </si>
  <si>
    <t>razón</t>
  </si>
  <si>
    <t>Razón por sexo de personas adultas mayores derechohabientes con pensiones económicas entregadas</t>
  </si>
  <si>
    <t xml:space="preserve"> En México las personas adultas mayores de 65 años tienen un acceso limitado y deficiente a la protección social, esto en función de sus derechos para obtener ingresos adecuados. Combatir las desventajas en el ejercicio de los derechos de las personas adultas mayores, es un imperativo del Gobierno de México, por lo que se decidió reconocer a las personas adultas mayores como titulares de derechos y contribuir a otorgar  un piso mínimo solidario de protección social, a través de una pensión no contributiva de tendencia universal, como parte de una estrategia de desarrollo social inclusivo y sostenible para toda la población, teniendo presente que, toda persona tiene derecho a la seguridad social que la proteja contra las consecuencias de la vejez y de la incapacidad que la imposibilite física o mentalmente para obtener los medios para llevar una vida digna y decorosa. </t>
  </si>
  <si>
    <t>5503460</t>
  </si>
  <si>
    <t>6824775</t>
  </si>
  <si>
    <t>6238715</t>
  </si>
  <si>
    <t>7704376</t>
  </si>
  <si>
    <t>252370.7</t>
  </si>
  <si>
    <t>Pensión para el Bienestar de las Personas Adultas Mayores</t>
  </si>
  <si>
    <t>S176</t>
  </si>
  <si>
    <t>2,055.24</t>
  </si>
  <si>
    <t>2,696.10</t>
  </si>
  <si>
    <t>12512.0</t>
  </si>
  <si>
    <t>Porcentaje de apoyos económicos destinados a mujeres respecto de los planeados.</t>
  </si>
  <si>
    <t>Porcentaje de mujeres que reciben asistencia técnica respecto a lo planeado</t>
  </si>
  <si>
    <t>364599</t>
  </si>
  <si>
    <t>91150</t>
  </si>
  <si>
    <t>(Dirección General de Seguimiento y Logística para el Desarrollo Rural y Productivo)</t>
  </si>
  <si>
    <t>Sembrando Vida</t>
  </si>
  <si>
    <t>S287</t>
  </si>
  <si>
    <t>5,316.20</t>
  </si>
  <si>
    <t>6,321.00</t>
  </si>
  <si>
    <t>14700.0</t>
  </si>
  <si>
    <t>71.91</t>
  </si>
  <si>
    <t>98.00</t>
  </si>
  <si>
    <t>Porcentaje de cobertura del programa.</t>
  </si>
  <si>
    <t xml:space="preserve"> Las mujeres de 60 a 64 años de edad, a lo largo de su vida, vivieron circunstancias, derivadas de una división del trabajo por roles de género muy marcada, que llevaron a que una gran parte de ellas no participaran en el mercado laboral y cuando si participaron, a enfrentar desigualdades en el mercado de trabajo. Ambas situaciones tuvieron como consecuencia el limitado acceso a la seguridad social para el retiro de las mujeres de este grupo etario y en muchos casos limitaciones en la capacidad para generar ingresos propios, lo que al final provocó que este grupo presente limitaciones en su autonomía económica.   </t>
  </si>
  <si>
    <t>900789</t>
  </si>
  <si>
    <t>1252645</t>
  </si>
  <si>
    <t>Pensión Mujeres Bienestar</t>
  </si>
  <si>
    <t>U316</t>
  </si>
  <si>
    <t>5.97</t>
  </si>
  <si>
    <t>UR: 800</t>
  </si>
  <si>
    <t>10.64</t>
  </si>
  <si>
    <t>800</t>
  </si>
  <si>
    <t>Porcentaje de acciones en Materia de igualdad de género realizadas</t>
  </si>
  <si>
    <t>11.11</t>
  </si>
  <si>
    <t>Porcentaje de días de activismo contra la Violencia de la Mujer</t>
  </si>
  <si>
    <t>7.57</t>
  </si>
  <si>
    <t xml:space="preserve">Porcentaje de las Personas Servidoras Públicas Capacitadas en materia de igualdad de género. </t>
  </si>
  <si>
    <t>Porcentaje de avance en la difusión sobre la actualización del Código de Conducta Nacional, consistente en la notificación a las entidades federativas</t>
  </si>
  <si>
    <t>Porcentaje de Mesas de Trabajo para la actualización del Código de Conducta Nacional para la Protección de las Niñas, Niños y Adolescentes en el Sector de los Viajes y el Turismo</t>
  </si>
  <si>
    <t xml:space="preserve"> Secretaria de Turismo </t>
  </si>
  <si>
    <t xml:space="preserve"> El Informe Mundial sobre Mujeres en Turismo, OMT 2021 establece que ?La igualdad de género necesita estar firmemente integrada en la política turística. Como todas las políticas de igualdad de género, las estrategias en el sector turístico son altamente vulnerables a los cambios de gobierno. En ese sentido, es importante trabajar por institucionalizar una perspectiva de género en el turismo mediante su transversalización, en lugar de centrarse solo en la formulación de políticas. Salvo que la perspectiva de género esté institucionalizada, cada momento de cambio político exige nuevos esfuerzos por atraer la atención de los responsables públicos de turismo hacia esta cuestión. Más que adaptar la igualdad de género al sector turístico, la igualdad de género y las estrategias turísticas funcionan mejor cuando facilitan el desarrollo turístico desde una perspectiva de género?. </t>
  </si>
  <si>
    <t>933</t>
  </si>
  <si>
    <t>466</t>
  </si>
  <si>
    <t>(Unidad de Innovación y Política Turística)</t>
  </si>
  <si>
    <t>5.9</t>
  </si>
  <si>
    <t>Planeación y conducción de la política de turismo</t>
  </si>
  <si>
    <t>Turismo</t>
  </si>
  <si>
    <t>21</t>
  </si>
  <si>
    <t>1.72</t>
  </si>
  <si>
    <t>Porcentaje del personal de mando y medio y superior de la Rama Administrativa de Órganos Delegacionales que participó y aprobó al menos una acción de capacitación del Programa en materia de Igualdad de Género y No Discriminación impartido por la Dirección Ejecutiva de Administración (DEA).</t>
  </si>
  <si>
    <t>Porcentaje del personal de la Rama Administrativa de Órganos Delegacionales con al menos una acción de capacitación del Programa en materia de Igualdad de Género y No Discriminación impartido por la Dirección Ejecutiva de Administración (DEA).</t>
  </si>
  <si>
    <t xml:space="preserve"> Secretaria de Instituto Nacional Electoral </t>
  </si>
  <si>
    <t xml:space="preserve"> Históricamente las mujeres han tenido desventajas culturales para desarrollarse plenamente en su ámbito laboral, disminuyendo sus posibilidades de crecimiento y desarrollo profesional y personal, siendo objeto de discriminación e impidiéndoles participar en igualdad de condiciones con el hombre y con ello lograr un desarrollo pleno y completo de sus capacidades en su bienestar personal, familiar y social. Es por ello que, el Instituto busca que con las acciones de capacitación en materia de Igualdad de Género y No Discriminación que se programen en el presente ejercicio, se transite al cambio de las actitudes y las conductas para renovar paradigmas que promuevan una nueva cultura laboral, libre de discriminación y de violencia entre las y los trabajadores de la Rama Administrativa del Instituto. </t>
  </si>
  <si>
    <t>2064</t>
  </si>
  <si>
    <t>2198</t>
  </si>
  <si>
    <t>(Dirección Ejecutiva de Administración)</t>
  </si>
  <si>
    <t>1.7</t>
  </si>
  <si>
    <t>Gestión Administrativa</t>
  </si>
  <si>
    <t>Instituto Nacional Electoral</t>
  </si>
  <si>
    <t>22</t>
  </si>
  <si>
    <t>0.07</t>
  </si>
  <si>
    <t>Pozos</t>
  </si>
  <si>
    <t>Porcentaje de visitas de verificación in situ donde se supervisa la ejecución de actividades por parte de las OSC que perciben recursos.</t>
  </si>
  <si>
    <t xml:space="preserve"> La igualdad entre hombres y mujeres ha sido producto de la lucha feminista principalmente, este movimiento se centra en la lucha de las mujeres contra la dominación, explotación, opresión y deshumanización, el cual se ve reflejado en distintos momentos históricos en todo el mundo. En México, desafortunadamente la igualdad ente hombre y mujeres aún tiene pendientes importantes, para ello, es necesaria la consolidación de acciones concretas de corto, mediano y largo plazo.   Actualmente se pueden apreciar diversas reformas y la promulgación de instrumentos normativos cuyo objetivo ha sido visibilizar la urgente necesidad de lograr la igualdad entre hombres y mujeres. Para la consecución de este propósito, es indispensable dejar de lado aquellas prácticas machistas y patriarcales que han sido características de la sociedad mexicana; por ejemplo; en México se adoptan acciones afirmativas para las mujeres a manera de cuotas con el objetivo de ayudar a superar los obstáculos que les impiden ingresar en la política del mismo modo que a los varones, y así las mujeres pueden ejercer plenamente su liderazgo político, social y económico, esto es, una paridad sustantiva de derechos y oportunidades.   Para cumplir con los propósitos encomendados el Instituto Nacional Electoral, a través de la Dirección Ejecutiva de Capacitación Electoral y Educación Cívica (DECEyEC), ha implementado proyectos dirigidos a promover el respecto a la participación y promoción de los derechos político-electorales de las mujeres, en condiciones de igualdad, fomentando el liderazgo político de las mujeres y su incursión en espacios de toma de decisiones, así como la identificación, denuncia y erradicación de la violencia política contra las mujeres en razón de género (VPMRG). </t>
  </si>
  <si>
    <t>(Juntas Locales Ejecutivas)</t>
  </si>
  <si>
    <t>29.0</t>
  </si>
  <si>
    <t>Capacitación y educación para el ejercicio democrático de la ciudadanía</t>
  </si>
  <si>
    <t>R003</t>
  </si>
  <si>
    <t>0.23</t>
  </si>
  <si>
    <t>0.24</t>
  </si>
  <si>
    <t>1.1</t>
  </si>
  <si>
    <t>UR: 104</t>
  </si>
  <si>
    <t>104</t>
  </si>
  <si>
    <t>Porcentaje de documentos de análisis con perspectivas de género e interseccional realizados.</t>
  </si>
  <si>
    <t xml:space="preserve"> El análisis de la cobertura mediática y la conversación pública de las mujeres que incursionan en este ámbito político, dentro de los distintos contextos electorales, representa un escenario clave para identificar, los discursos que alientan u objetan la participación por parte de las y los distintos actores políticos y sociales Las ofertas políticas mostraron una diferencia significativa en su visibilidad según el medio y el género de las candidaturas. Siendo las mujeres candidatas responsables de la mayoría de las propuestas políticas identificadas, mientras que en X fueron los hombres quienes predominaron. Las críticas que se identificaron hacia las candidaturas en los medios de comunicación y la red social X revelan una clara tendencia a cuestionar y deslegitimar a las mujeres candidatas, particularmente a aquellas que compitieron por la Presidencia de la República ya que enfrentaron un escrutinio más intenso y diferenciado, con un énfasis en su trayectoria profesional y en presuntas irregularidades en su carrera política. A la par de lo anterior, la violencia fue una constante afectando de manera diferenciada a mujeres y hombres. Los medios tradicionales siguen funcionando como espacios donde se refuerzan discursos simbólicos de exclusión y deslegitimación de las mujeres en política, mientras que en el ámbito digital las agresiones se intensifican y diversifican mediante ataques directos, desinformación y estrategias de difamación. Asimismo, la invisibilización de candidatas, la desvalorización de su liderazgo mediante referencias a roles tradicionales de género (esposa, hija, hermana) y la falta de reconocimiento de su trayectoria profesional fueron algunas de las formas de violencia. Por último, la mínima cobertura que se dio a temas que impulsan la participación igualitaria y libre de violencia político-electoral de mujeres y Grupos en Situación de Discriminación (GSD), indica una falta de posicionamiento en la discusión pública. </t>
  </si>
  <si>
    <t>(Coordinación Nacional de Comunicación Social)</t>
  </si>
  <si>
    <t>Vinculación con la sociedad</t>
  </si>
  <si>
    <t>R010</t>
  </si>
  <si>
    <t>0.06</t>
  </si>
  <si>
    <t>Porcentaje de metodologías aplicadas para el análisis de publicaciones provenientes de medios de comunicación convencionales y redes sociales.</t>
  </si>
  <si>
    <t>Tecnologías de información y comunicaciones</t>
  </si>
  <si>
    <t>R011</t>
  </si>
  <si>
    <t>4.43</t>
  </si>
  <si>
    <t>7.70</t>
  </si>
  <si>
    <t>35.84</t>
  </si>
  <si>
    <t>57.08</t>
  </si>
  <si>
    <t>57.60</t>
  </si>
  <si>
    <t>12 C1. Porcentaje de escritos por presuntas violaciones a los derechos humanos en razón de género atendidos con respecto a los solicitados.</t>
  </si>
  <si>
    <t>11 B3. Porcentaje de vinculaciones con los entes obligados para las actividades de promoción y capacitación sobre los derechos humanos de las mujeres para la igualdad sustantiva y para una cultura de paz, elaboradas, con relación a las solicitadas.</t>
  </si>
  <si>
    <t>10 B2. Porcentaje de herramientas didácticas y propuestas para el diseño de materiales para la promoción y capacitación sobre los derechos humanos de las mujeres para la igualdad sustantiva y para una cultura de paz, elaboradas, con relación a los programadas.</t>
  </si>
  <si>
    <t>9 B1. Porcentaje de actividades de promoción y capacitación sobre los derechos humanos de las mujeres para la igualdad sustantiva y para una cultura de paz evaluados con respecto al total de las actividades de promoción requeridos.</t>
  </si>
  <si>
    <t>8 A3. Porcentaje de reportes para el fortalecimiento de los indicadores del Atlas de Igualdad y Derechos Humanos para la observancia en torno a la disminución de las brechas de género y las desigualdades, elaborados con relación a los programados.</t>
  </si>
  <si>
    <t>7 A2. Porcentaje de informes sobre la participación de la CNDH en los procedimientos de Alerta de Violencia de Género contra las mujeres elaborados en relación con los programados.</t>
  </si>
  <si>
    <t>6 A1. Porcentaje de informes sobre el análisis de la observancia en el monitoreo de la política de igualdad, la no discriminación y la no violencia contra las mujeres, elaborados trimestralmente y enviados anualmente a los entes obligados con relación a los programados.</t>
  </si>
  <si>
    <t>5 CC. Porcentaje de expedientes de queja, inconformidad, orientaciones directas y remisiones en materia de derechos humanos en razón de género concluidos respecto a los expedientes registrados y en trámite.</t>
  </si>
  <si>
    <t>4 CB. Porcentaje de actividades de promoción y capacitación sobre los derechos humanos de las mujeres para la igualdad sustantiva y para una cultura de paz proporcionados con relación a los requeridos.</t>
  </si>
  <si>
    <t>3 CA. Porcentaje de estudios, documentos de investigación, recomendaciones generales, informes técnicos, diagnósticos y/o plataformas para la observancia en el seguimiento, evaluación y monitoreo de la Política Nacional en Materia de Igualdad entre Mujeres y Hombres elaborados con relación a los programados.</t>
  </si>
  <si>
    <t xml:space="preserve">2. Porcentaje de autoridades del Estado obligadas al cumplimiento de la Política Nacional en Materia de Igualdad entre Mujeres y Hombres y de la promoción y la protección de los derechos humanos de las mujeres, que son informadas sobre los productos de  seguimiento, evaluación y monitoreo de la PNMIMH con relación a las programadas. </t>
  </si>
  <si>
    <t>1. Porcentaje del cumplimiento de los entes obligados a la PNMIMH a partir de la contribución del Programa de Asuntos de la Mujer y de Igualdad entre Mujeres y Hombres (PAMIMH) en la observancia, promoción y protección de los derechos humanos de las mujeres del año actual con respecto al anterior.</t>
  </si>
  <si>
    <t xml:space="preserve"> 104- Cuarta Visitaduría General </t>
  </si>
  <si>
    <t xml:space="preserve"> En la sociedad mexicana persisten las normas, estereotipos y prejuicios de género que fomentan y validan la discriminación, la violencia e impiden el ejercicio del derecho de las mujeres a una vida libre de violencia, vulnerando los derechos humanos de las mujeres, por lo que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La Ley General para la Igualdad entre Mujeres y Hombres (LGIMH) y la Ley de la Comisión Nacional de los Derechos Humanos atribuyen a la CNDH la observancia de la Política Nacional de Igualdad, mediante su Programa de Asuntos de la Mujer y de Igualdad entre Mujeres y Hombres (PAMIMH) de la Cuarta Visitaduría General. Tanto el objetivo estratégico del PAMIMH como su quehacer institucional se orientan por la articulación de la perspectiva de género y el enfoque de derechos humanos, en el seguimiento de aquellos programas y acciones para la igualdad de género, que prioricen el fortalecimiento de la autonomía y empoderamiento de las mujeres. </t>
  </si>
  <si>
    <t>1077</t>
  </si>
  <si>
    <t>1406</t>
  </si>
  <si>
    <t>(Cuarta Visitaduría General)</t>
  </si>
  <si>
    <t>35.8</t>
  </si>
  <si>
    <t>Realizar la promoción y observancia en el monitoreo, seguimiento y evaluación del impacto de la política nacional en materia de igualdad entre mujeres y hombres</t>
  </si>
  <si>
    <t>E013</t>
  </si>
  <si>
    <t>Comisión Nacional de los Derechos Humanos</t>
  </si>
  <si>
    <t>35</t>
  </si>
  <si>
    <t>0.55</t>
  </si>
  <si>
    <t>1.03</t>
  </si>
  <si>
    <t>4.91</t>
  </si>
  <si>
    <t>UR: 126</t>
  </si>
  <si>
    <t>Mensual</t>
  </si>
  <si>
    <t>126</t>
  </si>
  <si>
    <t>7. AB1. Porcentaje de actividades de difusión de las campañas de sensibilización para la implementación de la política de igualdad y no discriminación</t>
  </si>
  <si>
    <t>200.00</t>
  </si>
  <si>
    <t>6. AA1. Porcentaje de insumos elaborados para la impartición de talleres de capacitación para la implementación de la política de igualdad y no discriminación</t>
  </si>
  <si>
    <t>5. CB. Porcentaje de campañas de sensibilización para la implementación de la política de igualdad y no discriminación</t>
  </si>
  <si>
    <t>4. CA. Porcentaje de cursos y/o talleres de capacitación y/o sensibilización para la implementación de la política de igualdad y no discriminación impartidos</t>
  </si>
  <si>
    <t>3. Porcentaje de informes sobre las funciones realizadas trimestralmente por la Unidad Técnica para la Igualdad de Género</t>
  </si>
  <si>
    <t>2. Porcentaje de personas que pertenecen a la CNDH cuenta con servicios de sensibilización y capacitación en materia de género y derechos humanos</t>
  </si>
  <si>
    <t xml:space="preserve">1.  Porcentaje de cumplimiento de Sesiones Ordinarias del Comité de Igualdad Laboral y No Discriminación </t>
  </si>
  <si>
    <t xml:space="preserve"> 126- Unidad Técnica para la Igualdad de Género </t>
  </si>
  <si>
    <t>42</t>
  </si>
  <si>
    <t>712</t>
  </si>
  <si>
    <t>764</t>
  </si>
  <si>
    <t>(Unidad Técnica para la Igualdad de Género)</t>
  </si>
  <si>
    <t>4.9</t>
  </si>
  <si>
    <t>Actividades relacionadas a la Igualdad de Género Institucional.</t>
  </si>
  <si>
    <t>M002</t>
  </si>
  <si>
    <t>1.9</t>
  </si>
  <si>
    <t>UR: 222</t>
  </si>
  <si>
    <t>UR: 221</t>
  </si>
  <si>
    <t>2.3</t>
  </si>
  <si>
    <t>2.50</t>
  </si>
  <si>
    <t>222</t>
  </si>
  <si>
    <t>Porcentaje de grupos policiales capacitados en temas de igualdad</t>
  </si>
  <si>
    <t>59.90</t>
  </si>
  <si>
    <t>221</t>
  </si>
  <si>
    <t>Porcentaje de estudios de lesión de pecho realizados en el periodo</t>
  </si>
  <si>
    <t xml:space="preserve"> Secretaria de Seguridad y Protección Ciudadana </t>
  </si>
  <si>
    <t xml:space="preserve"> Uno de los ejes prioritarios para el Sistema Penitenciario Federal es el cuidado de la salud, en este sentido las autoridades penitenciarias coordinan acciones para proveer los servicios médicos necesarios para las mujeres privadas de la libertad del Centro Federal de Readaptación Social (CEFERESO) No. 16 "CPS Femenil, Morelos", lo anterior de conformidad con el artículo 18 de la Constitución Política de los Estados Unidos Mexicanos, artículos 7, 34, 74 y 80 de la Ley de Ejecución Penal, artículos del 49 al 55 del Reglamento de los Centros Federales de Readaptación Social y en concordancia con los protocolos de operación vigentes para el traslado por atención médica de urgencia y traslado de personas privadas de la libertad (PPL). Para garantizar el derecho a la salud, las autoridades penitenciarias han proporcionado servicios médicos para la mujer PPL bajo dos modalidades; la primera modalidad es la realización de campañas de salud al interior del CEFERESO con la colaboración de la Secretaría de Salud federal y del estado de Morelos; la segunda modalidad ha sido atender los temas de salud de las PPL trasladándolas a instituciones de salud fuera del Centro de internamiento; enfrentando restricciones financieras, técnicas y de seguridad. Actualmente el CEFERESO No.16 presenta una reducida capacidad de servicio para la detección de cáncer de mama, debido a que el personal de custodia para el egreso y traslado de las mujeres PPL tiene que dejar sus funciones al interior del centro, lo que limita la realización de los egresos temporales y traslado de las PPL a las clínicas de salud de Morelos.   El Gobierno de México tiene el compromiso de brindar protección y seguridad a las mujeres como lo ha mandatado la presidenta de México Dra. Claudia Sheinbaum Pardo. Uno de los principales problemas a los que se ha enfrentado la función policial para sustentar las políticas públicas para la prevención y atención de la violencia contra las mujeres ha sido la falta de sensibilización y profesionalización en las instituciones de Seguridad Pública. Por lo cual es indispensable trabajar en temas de capacitación para identificar el fenómeno de la violencia contra las mujeres debe de ser atendido con debida diligencia y de manera prioritaria para que se atienda en todos los órdenes de gobierno principalmente desde las Secretarías de Seguridad Pública. </t>
  </si>
  <si>
    <t>971</t>
  </si>
  <si>
    <t>(Dirección General de Política y Desarrollo Policial)</t>
  </si>
  <si>
    <t>(Dirección General de Política y Desarrollo Penitenciario)</t>
  </si>
  <si>
    <t>4.2</t>
  </si>
  <si>
    <t>Implementar las políticas, programas y acciones tendientes a garantizar la seguridad pública de la Nación y sus habitantes</t>
  </si>
  <si>
    <t>Seguridad y Protección Ciudadana</t>
  </si>
  <si>
    <t>36</t>
  </si>
  <si>
    <t>1,648.01</t>
  </si>
  <si>
    <t>1,649.17</t>
  </si>
  <si>
    <t>7047.02</t>
  </si>
  <si>
    <t>UR: 220</t>
  </si>
  <si>
    <t>46.00</t>
  </si>
  <si>
    <t>220</t>
  </si>
  <si>
    <t>Porcentaje de Mujeres Beneficiadas con una Beca Nueva para cursar estudios de doctorado.</t>
  </si>
  <si>
    <t>0.30</t>
  </si>
  <si>
    <t>58.00</t>
  </si>
  <si>
    <t>Porcentaje de Mueres Beneficiadas con una Beca Nueva para cursar estudios de Especialidad.</t>
  </si>
  <si>
    <t>49.00</t>
  </si>
  <si>
    <t>Porcentaje de Mujeres Beneficiadas con una Beca Nueva para cursar estudios de Maestría.</t>
  </si>
  <si>
    <t>Porcentaje de apoyos complementarios otorgados a mujeres indígenas que estudian un posgrado en entidades federativas del país.</t>
  </si>
  <si>
    <t>Número de apoyos complementarios otorgados a mujeres indígenas en nivel maestría.</t>
  </si>
  <si>
    <t>Porcentaje de apoyos complementarios otorgados a mujeres indígenas en el año.</t>
  </si>
  <si>
    <t>Porcentaje de becas asignadas a Madres Mexicanas Jefas de Familia por área del conocimiento.</t>
  </si>
  <si>
    <t>94.00</t>
  </si>
  <si>
    <t>Porcentaje de Madres Mexicanas Jefas de Familia que recibieron una beca y concluyen sus estudios en 2025 y durante el periodo de vigencia de su beca</t>
  </si>
  <si>
    <t xml:space="preserve"> Secretaria de Ciencia, Humanidades, Tecnología e Innovación </t>
  </si>
  <si>
    <t xml:space="preserve"> La discriminación a las mujeres en México permea todas las maneras en las que nos relacionamos, tanto en lo público como en lo privado, ya que enfrentan dificultades sistemáticas para ejercer sus derechos. Se trata de un patrón de alcance generalizado, ya que sucede en el ámbito familiar, laboral e institucional. Esto se vuelve evidente al comparar mujeres con hombres: con base en casi cualquier indicador, emergen brechas que permiten dimensionar esos contrastes. </t>
  </si>
  <si>
    <t>88</t>
  </si>
  <si>
    <t>109</t>
  </si>
  <si>
    <t>14422</t>
  </si>
  <si>
    <t>15018</t>
  </si>
  <si>
    <t>7047.0</t>
  </si>
  <si>
    <t>Becas de posgrado y apoyos a la calidad</t>
  </si>
  <si>
    <t>S190</t>
  </si>
  <si>
    <t>Ciencia, Humanidades, Tecnología e Innovación</t>
  </si>
  <si>
    <t>38</t>
  </si>
  <si>
    <t>27.39</t>
  </si>
  <si>
    <t>109.56</t>
  </si>
  <si>
    <t>UR: 100</t>
  </si>
  <si>
    <t>100</t>
  </si>
  <si>
    <t>Porcentaje de informes que reporta trimestralmente el avance de las actividades programadas para el procesamiento de la información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</si>
  <si>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</si>
  <si>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</si>
  <si>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</si>
  <si>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Porcentaje de avance trimestral de los procesos programados para el proyecto de Encuesta Nacional sobre la Dinámica de las Relaciones en los Hogares.</t>
  </si>
  <si>
    <t>Porcentaje de avance trimestral de los procesos programados para el proyecto de Desarrollo y análisis de información sobre violencia contra niñas y mujeres, transversalización de la perspectiva de género.</t>
  </si>
  <si>
    <t>Porcentaje de avance trimestral de los procesos programados para el proyecto de Estudios sobre violencias de género, orientados a apoyar la definición de proyectos estadísticos</t>
  </si>
  <si>
    <t>Porcentaje de avance trimestral de las actividades programadas para el desarrollo de diagnósticos de registros sobre violencia contra las mujeres</t>
  </si>
  <si>
    <t>Porcentaje de indicadores actualizados en el trimestre respecto a los programados en el año para el Sistema Integrado de Estadísticas sobre Violencia contra las Mujeres (SIESVIM).</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</si>
  <si>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</si>
  <si>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</si>
  <si>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62034624</t>
  </si>
  <si>
    <t>68046361</t>
  </si>
  <si>
    <t>(Instituto Nacional de Estadística y Geografía)</t>
  </si>
  <si>
    <t>109.5</t>
  </si>
  <si>
    <t>Producción y difusión de información estadística y geográfica</t>
  </si>
  <si>
    <t>Información Nacional Estadística y Geográfica</t>
  </si>
  <si>
    <t>40</t>
  </si>
  <si>
    <t>0.12</t>
  </si>
  <si>
    <t>7.78</t>
  </si>
  <si>
    <t>UR: AYJ</t>
  </si>
  <si>
    <t>47.50</t>
  </si>
  <si>
    <t>AYJ</t>
  </si>
  <si>
    <t>Porcentaje de mujeres víctimas que obtuvieron una determinación de reparación integral del daño</t>
  </si>
  <si>
    <t>Porcentaje de mujeres víctimas que obtuvieron una determinación judicial con garantía de reparación integral del daño</t>
  </si>
  <si>
    <t>Porcentaje de personas servidoras públicas de la CEAV certificadas en el EC1172 Acompañamiento inicial para la atención a víctimas, con respecto a las personas servidoras públicas de la CEAV que fueron programadas para la certificación</t>
  </si>
  <si>
    <t>Porcentaje de personas servidoras públicas de la CEAV capacitadas en materia de herramientas de autocuidado y cuidado colectivo con perspectiva de género que acreditó con una calificación igual o mayor a 8/10 con respecto a las personas servidoras públicas de la CEAV que fueron programadas para la capacitación</t>
  </si>
  <si>
    <t xml:space="preserve"> AYJ- Comisión Ejecutiva de Atención a Víctimas </t>
  </si>
  <si>
    <t xml:space="preserve"> A partir de la llamada "guerra contra el narcotráfico" (diciembre de 2006), en el país ha imperado un contexto de violencia donde los delitos y las violaciones a derechos humanos han prevalecido. Ante el constante crecimiento de la violencia, diversos sectores de la sociedad demandaron al Estado mexicano la creación de un andamiaje normativo e institucional que diera garantía a las personas en situación de víctima de sus derechos de protección, asistencia, reparación y justicia. Así, en 2013 se publica en el Diario Oficial de la Federación la Ley General de Víctimas (LGV), en la cual se reconocen los derechos de las víctimas de delitos y/o violaciones a derechos humanos, tanto del fuero federal como del común. Este daño abarca no sólo a la víctima directa, sino a sus familiares y otras personas cercanas a la víctima, quienes también ven interrumpido su proyecto de vida. Dadas las condiciones de vulnerabilidad socioeconómica de las víctimas y la débil respuesta de las instituciones que proveen asesoría jurídica y los altos niveles de impunidad, se creó la Comisión Ejecutiva de Atención a Víctimas (CEAV) para proporcionar a las víctimas del fuero federal los servicios de ayuda, asistencia, atención, asesoría jurídica y reparación, a fin de que las víctimas puedan avanzar hacia la recuperación o reconstrucción de su proyecto de vida. Al 31 de diciembre de 2024, el Registro Nacional de Víctimas tiene 90,103 personas inscritas como víctimas, de las cuales el 45.1% corresponden al ámbito de competencia de la CEAV, es decir, son víctimas del fuero federal. El 49.7% de esta población son mujeres. La mayoría de la población objetivo de la CEAV está compuesta de personas víctimas indirectas, principalmente por los delitos de homicidio, desaparición forzada o por particulares, secuestro, lesiones, tortura, entre otros. </t>
  </si>
  <si>
    <t>336</t>
  </si>
  <si>
    <t>(Comisión Ejecutiva de Atención a Víctimas)</t>
  </si>
  <si>
    <t>7.7</t>
  </si>
  <si>
    <t>Atención a Víctimas</t>
  </si>
  <si>
    <t>E033</t>
  </si>
  <si>
    <t>Entidades no Sectorizadas</t>
  </si>
  <si>
    <t>47</t>
  </si>
  <si>
    <t>181.95</t>
  </si>
  <si>
    <t>UR: AYB</t>
  </si>
  <si>
    <t>51.80</t>
  </si>
  <si>
    <t>AYB</t>
  </si>
  <si>
    <t>207. Porcentaje de mujeres indígenas y afromexicanas apoyadas por la Modalidad de Promotorías comunitarias indígenas y afromexicanas</t>
  </si>
  <si>
    <t>207. Porcentaje de mujeres indígenas y afromexicanas apoyadas por la Modalidad de Comercialización de productos artesanales y servicios turísticos indígenas, acceso al crédito y desarrollo de capacidades para comunidades y empresas indígenas y afromexicanas</t>
  </si>
  <si>
    <t>207. Porcentaje de mujeres indígenas y afromexicanas apoyadas por la Modalidad de Proyectos para la Adaptación y Mitigación de los Efectos del Cambio Climático</t>
  </si>
  <si>
    <t>207. Porcentaje de mujeres indígenas y afromexicanas apoyadas por la Modalidad de Proyectos comunitarios y regionales de turismo de naturaleza</t>
  </si>
  <si>
    <t>44.70</t>
  </si>
  <si>
    <t>207. Porcentaje de mujeres indígenas y afromexicanas apoyadas por la Modalidad Proyectos económicos con impacto comunitario y regional</t>
  </si>
  <si>
    <t>4,000.00</t>
  </si>
  <si>
    <t>261. Porcentaje de mujeres indígenas y afromexicanas apoyadas por la modalidad de Promotoría de derechos de las mujeres indígenas y afromexicanas</t>
  </si>
  <si>
    <t>1,500.00</t>
  </si>
  <si>
    <t>261. Porcentaje de mujeres indígenas y afromexicanas apoyadas por la modalidad de Apoyo emergente para la sobrevivencia familiar con énfasis de apoyo a mujeres indígenas y afromexicanas en situación de desplazamiento forzado interno o de carencia del mínimo vital humano.</t>
  </si>
  <si>
    <t>12,500.00</t>
  </si>
  <si>
    <t>261. Porcentaje de mujeres indígenas y afromexicanas apoyadas por la modalidad de proyectos para la implementación y ejercicio efectivo de los derechos fundamentales en los ámbitos comunitario y regional</t>
  </si>
  <si>
    <t xml:space="preserve"> AYB- Instituto Nacional de los Pueblos Indígenas </t>
  </si>
  <si>
    <t xml:space="preserve"> El INPI ha identificado diversos obstáculos para que los pueblos y comunidades indígenas y afromexicanas tengan una vida en condiciones de dignidad y bienestar desde sus propias culturas y formas de organización, por lo que considera necesario plantear acciones con un enfoque regional e integral que, desde una perspectiva de derechos y pertinencia cultural, atiendan sus demandas relacionadas con el ejercicio de su autonomía y sistemas normativos, con el respeto a sus tierras, territorios, recursos naturales y medio ambiente; el acceso a la justicia, el fortalecimiento de su patrimonio cultural y el apoyo para la infraestructura básica y su desarrollo económico. Por lo que el PROBIPI buscan ser de alcance comunitario y regional, incentivando su organización como ente colectivo y perfilando su reconstitución como pueblos al hacer posible la participación de gobiernos comunitarios indígenas y afromexicanos, así como, la de sus instituciones representativas. Sobre esta base, el Programa pone en el centro de la atención a los pueblos indígenas y afromexicanos y, por tanto, como los protagonistas fundamentales de la solución de sus problemas, superando las visiones individualistas y asistencialistas que, lamentablemente, han propiciado el abandono de sus formas propias de organización y gobierno.   </t>
  </si>
  <si>
    <t>780</t>
  </si>
  <si>
    <t>1779</t>
  </si>
  <si>
    <t>20366</t>
  </si>
  <si>
    <t>53828</t>
  </si>
  <si>
    <t>(Instituto Nacional de los Pueblos Indígenas)</t>
  </si>
  <si>
    <t>181.9</t>
  </si>
  <si>
    <t>Programa para el Bienestar Integral de los Pueblos Indígenas</t>
  </si>
  <si>
    <t>S249</t>
  </si>
  <si>
    <t>UR: 210</t>
  </si>
  <si>
    <t>9.77</t>
  </si>
  <si>
    <t>19.68</t>
  </si>
  <si>
    <t>51.00</t>
  </si>
  <si>
    <t>210</t>
  </si>
  <si>
    <t>Porcentaje de niñas y niños que forman parte de las Agrupaciones Musicales Comunitarias</t>
  </si>
  <si>
    <t>Porcentaje de acciones o actividades cuyo contenido toca o gira en torno a la igualdad de género, sus derivaciones, oportunidades y problemáticas</t>
  </si>
  <si>
    <t xml:space="preserve"> E00- Instituto Nacional de Bellas Artes y Literatura  Secretaria de Cultura </t>
  </si>
  <si>
    <t xml:space="preserve"> Las brechas de desigualdad entre hombres y mujeres son parte de la cotidianidad; tienen una larga historia y se encuentran arraigadas en buena parte del imaginario colectivo de amplios segmentos de la población. Las brechas se manifiestan en discriminación, disparidad en ingresos, en violencia física, económica y psicológica, y en la normalización de micro-agresiones en forma de humor, sarcasmo y narrativas que reflejan una visión heteropatriarcal de la sociedad.  Históricamente el arte ha sido el espacio donde se expresan con mayor fuerza el germen de los movimientos sociales o de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El programa Movimiento Nacional de Agrupaciones Musicales Comunitarias tiene dentro de sus propósitos el otorgar una opción de esparcimiento integral que no sólo brinde educación musical, también un desarrollo social y humano, en el que las y los niños y jóvenes (mujeres y hombres) fortalezcan su identidad y sentido de pertenencia, que hagan comunidad, se desenvuelvan y consoliden valores como la responsabilidad, la disciplina y el trabajo en equipo, los cuales coadyuvarán en su formación futura y en la construcción de sus proyectos de vida;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continuará ya que se ha mantenido un considerable nivel de integrantes mujeres a pesar de los usos y costumbres comunitarios que, entre otros, son que a las niñas no se les permitía la ejecución de aquellos instrumentos con los que tuvieran contacto corporal o el uso tradicional entre hombres.   Nuestros programas son completamente incluyentes, no tenemos la posibilidad de controlar o sesgar el ingreso de un género específico dentro de las agrupaciones, todas y todos los niños que deseen formar parte de este programa son bienvenidas y bienvenidos, nuestra matrícula puede despuntar o decrecer dependiendo del entorno y las problemáticas sociales y económicas que viven los integrantes, así como, la región del país en donde estamos presentes.  Los registros de control escolar de las Agrupaciones Musicales Comunitarias hasta el día de hoy reportan 2,792 niñas y jóvenes (mujeres) beneficiadas directamente con las actividades desarrolladas, de un total de 5,817 integrantes, incentivando siempre que se sumen a este gran proyecto nuevos integrantes.  </t>
  </si>
  <si>
    <t>3025</t>
  </si>
  <si>
    <t>2792</t>
  </si>
  <si>
    <t>11002191</t>
  </si>
  <si>
    <t>10615390</t>
  </si>
  <si>
    <t>(Instituto Nacional de Bellas Artes y Literatura)</t>
  </si>
  <si>
    <t>(Dirección General del Centro Nacional de las Artes)</t>
  </si>
  <si>
    <t>29.4</t>
  </si>
  <si>
    <t>Desarrollo Cultural</t>
  </si>
  <si>
    <t>E011</t>
  </si>
  <si>
    <t>Cultura</t>
  </si>
  <si>
    <t>48</t>
  </si>
  <si>
    <t>4.32</t>
  </si>
  <si>
    <t>Porcentaje de becas otorgadas a mujeres estudiantes o recién egresadas de los niveles Técnico y Superior (Licenciatura)</t>
  </si>
  <si>
    <t xml:space="preserve"> E00- Instituto Nacional de Bellas Artes y Literatura </t>
  </si>
  <si>
    <t xml:space="preserve"> Las becas representan para las/os estudiantes o recién egresadas/os, un apoyo que les permite dar continuidad a sus estudios, motivar el mejoramiento en la eficiencia académica, así como coadyuvar en la culminación del proceso de titulación; sin embargo, los montos de estos apoyos y el número de estos resultan insuficientes.   </t>
  </si>
  <si>
    <t>1625</t>
  </si>
  <si>
    <t>2481</t>
  </si>
  <si>
    <t>4.3</t>
  </si>
  <si>
    <t>Programa Nacional de Becas Artísticas y Culturales</t>
  </si>
  <si>
    <t>S303</t>
  </si>
  <si>
    <t>0.49</t>
  </si>
  <si>
    <t>10.70</t>
  </si>
  <si>
    <t>10.50</t>
  </si>
  <si>
    <t>6.10</t>
  </si>
  <si>
    <t>5.90</t>
  </si>
  <si>
    <t>19.90</t>
  </si>
  <si>
    <t>49.79</t>
  </si>
  <si>
    <t>191.87</t>
  </si>
  <si>
    <t>9.10</t>
  </si>
  <si>
    <t>4.20</t>
  </si>
  <si>
    <t>1.70</t>
  </si>
  <si>
    <t>40.02</t>
  </si>
  <si>
    <t>0.40</t>
  </si>
  <si>
    <t>0.29</t>
  </si>
  <si>
    <t>0.34</t>
  </si>
  <si>
    <t>9.69</t>
  </si>
  <si>
    <t>1.40</t>
  </si>
  <si>
    <t>1.42</t>
  </si>
  <si>
    <t>19.25</t>
  </si>
  <si>
    <t>23.75</t>
  </si>
  <si>
    <t>26.81</t>
  </si>
  <si>
    <t>16.94</t>
  </si>
  <si>
    <t>18.22</t>
  </si>
  <si>
    <t>71.53</t>
  </si>
  <si>
    <t>71.3</t>
  </si>
  <si>
    <t>1.19</t>
  </si>
  <si>
    <t>79.55</t>
  </si>
  <si>
    <t>47.60</t>
  </si>
  <si>
    <t>Porcentaje de niñas, niños y adolescentes localizados, respecto del total de niñas, niños y adolescentes cuya desaparición fue difundida mediante alertas y prealertas AMBER México.</t>
  </si>
  <si>
    <t>93.41</t>
  </si>
  <si>
    <t>87.91</t>
  </si>
  <si>
    <t>Porcentaje de evaluaciones aprobadas, respecto del total de evaluaciones aplicadas en las actividades de capacitación y orientación proporcionadas por la FEVIMTRA.</t>
  </si>
  <si>
    <t>77.78</t>
  </si>
  <si>
    <t>Porcentaje de cuestionarios aplicados con calificación satisfactoria de los servicios otorgados por la FEVIMTRA, respecto del total de cuestionarios aplicados a personas que egresan del Refugio Especializado.</t>
  </si>
  <si>
    <t>Porcentaje de servicios otorgados por la FEVIMTRA a mujeres, niñas, niños y adolescentes víctimas de violencia de género y/o trata de personas, respecto a los servicios requeridos.</t>
  </si>
  <si>
    <t>7.27</t>
  </si>
  <si>
    <t>8.41</t>
  </si>
  <si>
    <t>26.00</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</si>
  <si>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competencia de la FEVIMTRA.</t>
  </si>
  <si>
    <t>Porcentaje de lactarios a los que se distribuyeron insumos, respecto del total de lactarios disponibles en la FGR.</t>
  </si>
  <si>
    <t>95.40</t>
  </si>
  <si>
    <t>97.00</t>
  </si>
  <si>
    <t>Porcentaje de evaluaciones con calificación satisfactoria de actividades de difusión sincrónicas, respecto del total de evaluaciones de las actividades de difusión obtenidas.</t>
  </si>
  <si>
    <t>Porcentaje de solicitudes de apoyo atendidas por la UEGVCM, en el marco del Programa de ayuda económica, respecto al total de solicitudes de apoyo recibidas.</t>
  </si>
  <si>
    <t>Porcentaje de avance en las acciones realizadas para desarrollar una herramienta orientadora para la aplicación de la perspectiva de género en la investigación de delitos federales, respecto del avance en las acciones programadas.</t>
  </si>
  <si>
    <t>Porcentaje de avance en las acciones realizadas para implementar las Directrices HAS en la Fiscalía General de la República, respecto del avance en las acciones programadas.</t>
  </si>
  <si>
    <t xml:space="preserve"> Secretaria de Fiscalía General de la República </t>
  </si>
  <si>
    <t xml:space="preserve"> La Unidad Especial de Género y Violencia contra la Mujer (UEGVCM) tiene como objetivo la institucionalización y la transversalidad de la perspectiva de género (PeG) en todas las áreas de la FGR; las problemáticas que esta Unidad atiende se encuentran relacionadas con este objetivo y han sido definidas con base en los resultados de la Actualización del Diagnóstico Institucional sobre la incorporación de la perspectiva de género y la igualdad entre mujeres y hombres. Asimismo, las acciones, responden a problemas identificados mediante la atención a solicitudes específicas de otras áreas de esta institución y se alinean con las facultades de la UEGVCM establecidas en el artículo 22 fracciones II, IV, V, IX, X y XI  del Estatuto Orgánico de la FGR.   Los delitos relativos a hechos de violencia contra las mujeres por su condición de género, los cometidos contra niñas, niños, adolescentes o personas que pertenezcan a grupos en situación en vulnerabilidad y en materia de trata de personas, competencia de la Fiscalía Especializada en Delitos de Violencia contra las Mujeres, Grupos en Situación de Vulnerabilidad y Trata de Personas. (FEVIMTRA), tienen su origen en la discriminación contra las mujeres y las desigualdades de género. La FEVIMTRA investiga y persigue la comisión de estos delitos, así como conduce y supervisa la investigación de los delitos cuyo sujeto activo sea considerado adolescente, además, proporciona atención integral a las víctimas y ejecuta acciones de política pública para la capacitación a personas servidoras públicas, así como para orientar a la población a fin de alentar la denuncia de estos delitos. </t>
  </si>
  <si>
    <t>560</t>
  </si>
  <si>
    <t>2048</t>
  </si>
  <si>
    <t>695</t>
  </si>
  <si>
    <t>1712</t>
  </si>
  <si>
    <t>(Fiscalía Especializada en Delitos de Violencia Contra las Mujeres, Grupos en Situación de Vulnerabilidad y Trata de Personas)</t>
  </si>
  <si>
    <t>(Oficina del Fiscal General)</t>
  </si>
  <si>
    <t>72.4</t>
  </si>
  <si>
    <t>Investigar y perseguir los delitos cometidos en materia de derechos humanos</t>
  </si>
  <si>
    <t>E009</t>
  </si>
  <si>
    <t>Fiscalía General de la República</t>
  </si>
  <si>
    <t>49</t>
  </si>
  <si>
    <t>UR: 190</t>
  </si>
  <si>
    <t>190</t>
  </si>
  <si>
    <t>Porcentaje de avance en el desarrollo de la Guía especializada para la integración del delito de feminicidio de conformidad con el actuar del Ministerio Público de la Federación, respecto del avance programado.</t>
  </si>
  <si>
    <t xml:space="preserve"> Las personas servidoras públicas en las áreas de seguridad pública, de procuración y administración de justicia y de ejecución de sanciones, requieren sensibilización en temas relacionados con la igualdad de género con un enfoque circunscrito en las ciencias penales, por lo que el  Instituto Nacional de Ciencias Penales (INACIPE) contempla la formación y profesionalización altamente especializada de las personas servidoras públicas, mediante la vinculación de las ciencias penales con la igualdad sustantiva entre mujeres y hombres, los derechos humanos de mujeres, niñas y adolescentes, y la violencia de género. El Secretariado Ejecutivo del Sistema Nacional de Seguridad Pública (SESNSP), en los Reportes de Incidencia Delictiva del Fuero Común Nacional (2020 - 2024) registró un promedio anual de 907 feminicidios. Cabe resaltar que las entidades federativas que registraron la mayor incidencia promedio de feminicidios, fueron: Estado de México (119), Nuevo León (74), Ciudad de México (70), Veracruz de Ignacio de la Llave (61) y Jalisco (51). Por lo que existe la necesidad de orientar a las personas agentes del Ministerio Público de la Federación a que integren de manera adecuada y con perspectiva de género las investigaciones en materia de feminicidio de conformidad con el artículo 325 del Código Penal Federal. El INACIPE a través de la "Guía especializada para la integración del delito de feminicidio de conformidad con el actuar del Ministerio Público de la Federación", busca obtener como resultado la orientación del personal sustantivo de la Fiscalía General de la República a que actúe con perspectiva de género en investigaciones en materia de feminicidio. </t>
  </si>
  <si>
    <t>(Instituto Nacional de Ciencias Penales)</t>
  </si>
  <si>
    <t>Realizar investigación académica en el marco de las ciencias penales</t>
  </si>
  <si>
    <t>1.2</t>
  </si>
  <si>
    <t>Porcentaje de avance del estudio sobre el estado de atención a la violencia política contra las mujeres en razón de género en las entidades federativas.</t>
  </si>
  <si>
    <t xml:space="preserve"> La violencia política contra las mujeres en razón de género (VPCMRG) es una problemática que abarca una serie de conductas destinadas a intimidar y/o excluir a las mujeres de la participación en la vida política. Estas conductas incluyen agresiones físicas, amenazas, difamación, acoso sexual, violencia verbal o psicológica, e incluso homicidios. Además, la VPCMRG puede tener repercusiones significativas a nivel psicológico para la víctima, limitando su participación política efectiva, perpetrando la desigualdad de géneros y disminuyendo con ello la presencia de las mujeres en posiciones de liderazgo. La importancia de este desafío se complementa con la adición del artículo 20 Bis a la Ley General en materia de Delitos Electorales, compuesto por 14 fracciones, que buscan sancionar a quien ejerza violencia política contra las mujeres en razón de género. De acuerdo con el Instituto Nacional Electoral, al 20 de marzo de 2024, se encontraban inscritas 381 personas en el Registro Nacional de Personas Sancionadas en Materia de Violencia Política contra las Mujeres en Razón de Género, de las cuales 334 han sido sancionadas. Las entidades en las que se presenta una mayor incidencia son: Oaxaca (135), Veracruz (46), Tabasco (31) y Chiapas (22). Según la consultora Etellek, en los comicios de 2021 se registró el mayor número de casos de violencia política contra las mujeres, representando el 36% de un total de 810 víctimas. Lo anterior refleja la gravedad y la urgencia de atender de manera efectiva esta problemática. En este sentido, para la Fiscalía Especializada en materia de Delitos Electorales (FISEL), resulta crucial conocer cuáles son los recursos con los que cuentan en las entidades federativas para atender a mujeres víctimas de violencia política por razón de género. </t>
  </si>
  <si>
    <t>(Fiscalía Especializada en materia de Delitos Electorales)</t>
  </si>
  <si>
    <t>Investigar, perseguir y prevenir delitos del orden electoral</t>
  </si>
  <si>
    <t>0.17</t>
  </si>
  <si>
    <t>0.71</t>
  </si>
  <si>
    <t>4.65</t>
  </si>
  <si>
    <t>UR: 811</t>
  </si>
  <si>
    <t>90.15</t>
  </si>
  <si>
    <t>90.80</t>
  </si>
  <si>
    <t>811</t>
  </si>
  <si>
    <t>Porcentaje de facturas pagadas del reembolso para el pago de inscripción y colegiaturas a las y los hijos de las personas servidoras públicas de la FGR, que hayan fallecido en el desempeño de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</si>
  <si>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y los hijos de las personas servidoras públicas con funciones de policía o de apoyo directo a las tareas de combate a la delincuencia, que hayan fallecido en el desempeño de las mismas, tal como lo establece el Acuerdo A/054/02 del Procurador General de la República. Dado que la mayor parte de las personas servidoras públicas fallecidas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</si>
  <si>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(Unidad de Recursos Humanos)</t>
  </si>
  <si>
    <t>UR: GYR</t>
  </si>
  <si>
    <t>28.50</t>
  </si>
  <si>
    <t>GYR</t>
  </si>
  <si>
    <t>Cobertura de detección de primera vez de Diabetes Mellitus en población derechohabiente de 20 años y más</t>
  </si>
  <si>
    <t>Cobertura de mastografía de tamizaje de primera vez en mujeres entre 50 y 69 años</t>
  </si>
  <si>
    <t>27.00</t>
  </si>
  <si>
    <t>Cobertura de tamizaje de primera vez de Cáncer Cérvico Uterino en mujeres entre 25 y 64 años</t>
  </si>
  <si>
    <t>Proporción</t>
  </si>
  <si>
    <t>Proporción de Adolescentes Embarazadas</t>
  </si>
  <si>
    <t>81.74</t>
  </si>
  <si>
    <t>Porcentaje de entrevistas de consejería anticonceptiva</t>
  </si>
  <si>
    <t xml:space="preserve"> GYR- Instituto Mexicano del Seguro Social </t>
  </si>
  <si>
    <t xml:space="preserve"> En México, el embarazo adolescente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respetando los derechos humanos, sexuales,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</si>
  <si>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201212</t>
  </si>
  <si>
    <t>55727669</t>
  </si>
  <si>
    <t>(Instituto Mexicano del Seguro Social)</t>
  </si>
  <si>
    <t>Prevención y control de enfermedades</t>
  </si>
  <si>
    <t>E001</t>
  </si>
  <si>
    <t>Instituto Mexicano del Seguro Social</t>
  </si>
  <si>
    <t>65.06</t>
  </si>
  <si>
    <t>70.07</t>
  </si>
  <si>
    <t>69.70</t>
  </si>
  <si>
    <t xml:space="preserve">Porcentaje de madres trabajadoras beneficiarias mediante el servicio de guardería </t>
  </si>
  <si>
    <t>80.90</t>
  </si>
  <si>
    <t>80.07</t>
  </si>
  <si>
    <t>77.70</t>
  </si>
  <si>
    <t>Porcentaje de ocupación en guarderías</t>
  </si>
  <si>
    <t>13.27</t>
  </si>
  <si>
    <t>13.39</t>
  </si>
  <si>
    <t>14.20</t>
  </si>
  <si>
    <t>Porcentaje de atención de la demanda potencial del servicio de guarderías</t>
  </si>
  <si>
    <t xml:space="preserve"> Las personas trabajadoras afiliadas al IMSS, con hijos menores de 4 años, enfrentan dificultades para la provisión de cuidados de desarrollo de sus hijos mientras atienden sus actividades laborales, el programa se enfoca en contribuir a la promoción del acceso de las personas al trabajo remunerado, empleo decente y recursos productivos en un marco de igualdad, mediante el otorgamiento de los servicios de guardería, entendido este último como un derecho laboral y se complementa con el derecho social que tienen los hijos de las personas trabajadoras a acceder a los servicios de cuidado y atención que se ofrecen en las guarderías. </t>
  </si>
  <si>
    <t>99682</t>
  </si>
  <si>
    <t>91013</t>
  </si>
  <si>
    <t>235705</t>
  </si>
  <si>
    <t>Servicios de guardería</t>
  </si>
  <si>
    <t>54.90</t>
  </si>
  <si>
    <t>53.00</t>
  </si>
  <si>
    <t>Oportunidad de inicio de la vigilancia prenatal.</t>
  </si>
  <si>
    <t>6.00</t>
  </si>
  <si>
    <t>Promedio de atenciones prentales por embarazada</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</si>
  <si>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asistenciales para el autocuidado de la salud del binomio. </t>
  </si>
  <si>
    <t>33969</t>
  </si>
  <si>
    <t>62619331</t>
  </si>
  <si>
    <t>1.5</t>
  </si>
  <si>
    <t>UR: GYN</t>
  </si>
  <si>
    <t>GYN</t>
  </si>
  <si>
    <t>Porcentaje de acciones de difusión realizadas en materia de prevención y atención de la violencia de género</t>
  </si>
  <si>
    <t>Porcentaje de materiales de difusión elaborados y distribuidos sobre el tema de igualdad, no discriminación y de acceso a las mujeres a una vida libre de violencia.</t>
  </si>
  <si>
    <t>20.08</t>
  </si>
  <si>
    <t>Porcentaje de pláticas de sensibilización realizadas por los Enlaces de Equidad en las Unidades Administrativas y Médicas en materia de igualdad, no discriminación y de acceso a las mujeres a una vida libre de violencia</t>
  </si>
  <si>
    <t>16.76</t>
  </si>
  <si>
    <t>Porcentaje de trabajadores que recibieron información en materia de igualdad, no discriminación y de acceso a las mujeres a una vida libre de violencia realizadas en las Unidades Médicas y Administrativas del Instituto</t>
  </si>
  <si>
    <t xml:space="preserve"> GYN- Instituto de Seguridad y Servicios Sociales de los Trabajadores del Estado </t>
  </si>
  <si>
    <t xml:space="preserve"> La desigualdad de género es un problema mundial del que no escapa México y, por ende, también lo viven las instituciones como el ISSSTE, esta problemática trae varias consecuencias consigo, tales como la vulneración de los derechos humanos, la limitación del desarrollo integral de las personas, la destrucción del sentido de realización personal, la amenaza al desarrollo social y económico a largo plazo, entre otras. Estas consecuencias, aunque afectan mayoritariamente a las mujeres, se extienden también a la sociedad en general impidiendo alcanzar un óptimo crecimiento económico, civil, político, cultural, social, etc. Para erradicar este problema es necesaria la participación de toda la sociedad, consciente de ello, el ISSSTE suma esfuerzos para reducir la brecha de género y combatir las desigualdades que ésta provoca, a través de la sensibilización y capacitación que brinda a su población trabajadora y derechohabiente, a través de la que busca se reflexione sobre las asimetrías y desigualdades entre mujeres y hombres, visibilizar la discriminación, la exclusión y las violencias hacia las mujeres, promover y defender los derechos de las mujeres y eliminar la violencia de género, lo que hará un Instituto más seguro y de igualdad de oportunidades para todas y todos, lo que impactará paulatinamente a la sociedad en general.  </t>
  </si>
  <si>
    <t>875</t>
  </si>
  <si>
    <t>2225</t>
  </si>
  <si>
    <t>4520</t>
  </si>
  <si>
    <t>13980</t>
  </si>
  <si>
    <t>(Instituto de Seguridad y Servicios Sociales de los Trabajadores del Estado)</t>
  </si>
  <si>
    <t>Equidad de Género</t>
  </si>
  <si>
    <t>Instituto de Seguridad y Servicios Sociales de los Trabajadores del Estado</t>
  </si>
  <si>
    <t>341.66</t>
  </si>
  <si>
    <t>431.43</t>
  </si>
  <si>
    <t>2070.61</t>
  </si>
  <si>
    <t>224.8</t>
  </si>
  <si>
    <t>2.68</t>
  </si>
  <si>
    <t>2.60</t>
  </si>
  <si>
    <t>Consulta</t>
  </si>
  <si>
    <t>Promedio de Consultas por mujer Embarazada</t>
  </si>
  <si>
    <t xml:space="preserve"> Prevención de enfermedades, promoción de la salud y rehabilitación en las personas gestantes afectadas debido a la falta de asistencia a consultas programadas, lo que impide llevar un correcto control durante todo el embarazo, informar adecuadamente a las personas gestantes sobre signos de alarma obstétrica, los beneficios de la lactancia materna y a nivel nacional un impacto negativo en la tasa de mortalidad materna. </t>
  </si>
  <si>
    <t>20228</t>
  </si>
  <si>
    <t>95399</t>
  </si>
  <si>
    <t>Prevención y Control de Enfermedades</t>
  </si>
  <si>
    <t>E043</t>
  </si>
  <si>
    <t>13.7</t>
  </si>
  <si>
    <t>UR: T9N</t>
  </si>
  <si>
    <t>T9N</t>
  </si>
  <si>
    <t>I6. Porcentaje de personal que tuvo una opinión positiva de los talleres  para la atención de las violencias caracterizadas por discriminación, acoso laboral, violencia de género, hostigamiento sexual y acoso sexual; así como para promoción de ambientes de bienestar, libres de violencia laboral y de género hacia las mujeres; y el fomento a la inclusión, a la igualdad entre mujeres y hombres y a la no discriminación, con relación al total del personal que contestó las encuestas.</t>
  </si>
  <si>
    <t>32.10</t>
  </si>
  <si>
    <t>I5. Porcentaje de acciones para el fomento de la cultura financiera y la economía local con perspectiva de género, enfoque de derechos humanos, interseccionalidad, interculturalidad y cultura de paz, que contribuyan al empoderamiento económico de las mujeres y la comunidad petrolera, con respecto a las programadas.</t>
  </si>
  <si>
    <t>21.80</t>
  </si>
  <si>
    <t>25.50</t>
  </si>
  <si>
    <t xml:space="preserve">I4. Porcentaje de acciones culturales, recreativas y cívicas con perspectiva de género y enfoque derechos humanos y cultura de paz que contribuyan al fomento de ambientes laborales de bienestar con igualdad entre mujeres y hombres, con respecto a las actividades programadas. </t>
  </si>
  <si>
    <t>23.60</t>
  </si>
  <si>
    <t xml:space="preserve">I3. Porcentaje de acciones de prevención y sensibilización para la promoción de ambientes de bienestar libres de violencias laboral y de género hacia las mujeres, así como para el fomento a la inclusión, a la igualdad entre mujeres y hombres y a la no discriminación, respecto de las acciones programadas. </t>
  </si>
  <si>
    <t>41.00</t>
  </si>
  <si>
    <t>I2. Porcentaje de acciones de capacitación y formación para la atención de las violencias caracterizadas por discriminación, acoso laboral, violencia de género, hostigamiento sexual y acoso sexual; así como para promoción de ambientes de bienestar, libres de violencia laboral y de género hacia las mujeres; y el fomento a la inclusión, a la igualdad entre mujeres y hombres y a la no discriminación, respecto a las acciones programadas.</t>
  </si>
  <si>
    <t>17.60</t>
  </si>
  <si>
    <t>I1. Porcentaje de nuevos casos de trabajadoras y trabajadores atendidos en el Centro de Atención y Bienestar Laboral y de Género (CABLAG), por haber referido vivir situaciones de discriminación, acoso laboral, violencias de género, hostigamiento sexual y acoso sexual, con respecto a los casos programados.</t>
  </si>
  <si>
    <t xml:space="preserve"> T9N- Pemex Corporativo </t>
  </si>
  <si>
    <t xml:space="preserve"> La plantilla laboral de Pemex se constituye en un alto porcentaje por personal masculino, lo que ha contribuido a legitimar una masculinización del rol laboral caracterizado por altos niveles de competitividad, segregación ocupacional, estereotipación de roles femeninos y masculinos, así como un bajo porcentaje de mujeres en puestos directivos. Se ha observado una tendencia a la naturalización de la violencia, la cual se manifiesta principalmente en acoso laboral, acoso sexual, discriminación y hostigamiento sexual. Lo anterior, conlleva a la necesidad de generar acciones de sensibilización y formación para la igualdad entre mujeres y hombres, la inclusión, la no discriminación, y la prevención de las violencias laborales y de género. </t>
  </si>
  <si>
    <t>15306</t>
  </si>
  <si>
    <t>17145</t>
  </si>
  <si>
    <t>34000</t>
  </si>
  <si>
    <t>51000</t>
  </si>
  <si>
    <t>(Pemex Corporativo)</t>
  </si>
  <si>
    <t>Petróleos Mexicanos</t>
  </si>
  <si>
    <t>52</t>
  </si>
  <si>
    <t>1.41</t>
  </si>
  <si>
    <t>UR: TVV</t>
  </si>
  <si>
    <t>TVV</t>
  </si>
  <si>
    <t>Gen VI. Porcentaje de mujeres participantes en el Programa del área de operación, con formación en las categorias de ayudante de operación, fogoneras y operadoras de central del ámbito de Generación VI</t>
  </si>
  <si>
    <t>67.00</t>
  </si>
  <si>
    <t>Gen V 2. Porcentaje del personal adscrito a Generavión V alcanzadop por la campaña de difusión en temas de igualdad de género</t>
  </si>
  <si>
    <t>Gen V 1. Porcentaje de mujeres adscritas a Generación V capacitadas en procesos sustantivos o técnicos</t>
  </si>
  <si>
    <t>Gen I. Porcentaje de salas de lactancia programadas instaladas en el ámbito de Generación I</t>
  </si>
  <si>
    <t>Gen II 3. Porcentaje de personal adscrito a Generación II alcanzado por la campaña de difusión en temas de igualdad de género, erradicación de la violencia de genero</t>
  </si>
  <si>
    <t>Predio</t>
  </si>
  <si>
    <t>Gen II 2. Capacitación Técnica para mujeres en campo de Generación II</t>
  </si>
  <si>
    <t>Gen II 1. Instalación de sala de lactancia materna en Generación II</t>
  </si>
  <si>
    <t>Gen IV. Porcentaje de mujeres adscritas a generación IV, capacitadas en procesos sustantivos o técnicos</t>
  </si>
  <si>
    <t xml:space="preserve"> TVV- CFE Consolidado </t>
  </si>
  <si>
    <t xml:space="preserve"> En el sector energético, persisten brechas de género que limitan la participación plena y en igualdad de condiciones de las mujeres, especialmente en áreas técnicas y operativas. Estas brechas se ven acentuadas por la baja representación femenina en actividades especializadas, la escasa capacitación con enfoque de género, y la necesidad de reforzar una cultura institucional orientada a la igualdad sustantiva. Además, existen retos relacionados con la prevención de la violencia de género y la no discriminación dentro del entorno laboral. El programa busca atender estas problemáticas mediante la implementación de acciones de capacitación técnica dirigidas a mujeres, así como estrategias de difusión orientadas a promover la igualdad entre mujeres y hombres, la erradicación de la violencia de género y la no discriminación por razones de género así como la instalación de salas de lactancia, entre otras actividades. </t>
  </si>
  <si>
    <t>268</t>
  </si>
  <si>
    <t>669</t>
  </si>
  <si>
    <t>(CFE Consolidado)</t>
  </si>
  <si>
    <t>1.4</t>
  </si>
  <si>
    <t>Operación y mantenimiento de las centrales generadoras de energía eléctrica</t>
  </si>
  <si>
    <t>E561</t>
  </si>
  <si>
    <t>Comisión Federal de Electricidad</t>
  </si>
  <si>
    <t>53</t>
  </si>
  <si>
    <t>0.05</t>
  </si>
  <si>
    <t>0.26</t>
  </si>
  <si>
    <t>Porcentaje ded salas de lactancia programadas instaladas en el ámbito de la Coordinación Corporativa Nuclear</t>
  </si>
  <si>
    <t>8.20</t>
  </si>
  <si>
    <t>Porcentaje de mujeres adscritas a la Coordinación Corporativa Nuclear capacitadas en procesos sustantivos o técnicos</t>
  </si>
  <si>
    <t>Porcentaje del personal adscrito a la Coordinación Corporativa Nuclear, alcanzado por la campaña de difusión en temas de igualdad de género</t>
  </si>
  <si>
    <t>128</t>
  </si>
  <si>
    <t>521</t>
  </si>
  <si>
    <t>Coordinación, operación, mantenimiento y recarga de la Coordinación Corporativa Nuclear</t>
  </si>
  <si>
    <t>E562</t>
  </si>
  <si>
    <t>Porcentaje de mujeres adscritas a Transmisión capacitadas en procesos sustantivos o técnicos</t>
  </si>
  <si>
    <t>Porcentaje del personal adscrito a Transmisión alcanzado por la campaña de difusión en temas de igualdad de género, erradicación de la violencia de género y no discriminación por género</t>
  </si>
  <si>
    <t>Porcentaje de Salas de lactancia programadas instaladas en el ámbito de Transmisión</t>
  </si>
  <si>
    <t>2143</t>
  </si>
  <si>
    <t>919</t>
  </si>
  <si>
    <t>Operación y mantenimiento de la Red Nacional de Transmisión</t>
  </si>
  <si>
    <t>E579</t>
  </si>
  <si>
    <t>1.87</t>
  </si>
  <si>
    <t>4.70</t>
  </si>
  <si>
    <t>Porcentaje de mujeres adscritas a Distribución, capacitadas en procesos técnicos</t>
  </si>
  <si>
    <t>425</t>
  </si>
  <si>
    <t>1.8</t>
  </si>
  <si>
    <t>Operación y mantenimiento de la infraestructura del proceso de distribución de energía eléctrica</t>
  </si>
  <si>
    <t>E580</t>
  </si>
  <si>
    <t>0.6</t>
  </si>
  <si>
    <t xml:space="preserve">Porcentaje de personal adscrito a SSB alcanzado por la campaña de difusión en temas de igualdad de género </t>
  </si>
  <si>
    <t>Salas Instaladas en Suministrador de Servicios Básicos</t>
  </si>
  <si>
    <t>1448</t>
  </si>
  <si>
    <t>Comercialización de energía eléctrica y productos asociados</t>
  </si>
  <si>
    <t>E581</t>
  </si>
  <si>
    <t>AI. Porcentaje del personal adscrito a la Auditoría INterna alcanzado po la campaña de difusión entemas de igualdad de género</t>
  </si>
  <si>
    <t>DCIPI 2. Porcecntaje del personal adscrito a la DCIPI alcanzado por la campaña de difusión en temas de igualdad de género y erradicación de la violencia de género</t>
  </si>
  <si>
    <t>OAG 1. Realizar campañas de información y/o difusión de maerial diverso en materia de igualdad de género e inclusión</t>
  </si>
  <si>
    <t>1.50</t>
  </si>
  <si>
    <t>Porcentaje del PIB</t>
  </si>
  <si>
    <t>DCO 1. Porcentaje e mujeres adscritas a la DCO Capacitadas en procesos sustantivos o técnicos</t>
  </si>
  <si>
    <t>4.00</t>
  </si>
  <si>
    <t>DCIPI 1. Porcentaje de mujeres adscritas capacitadas en procesos sustantivos o técnicos.</t>
  </si>
  <si>
    <t>CCC 1. Porcentaje de Personal adscrito a la Coordinación de Comunicación Corporativa alcanzados por la campaña de difución</t>
  </si>
  <si>
    <t>95</t>
  </si>
  <si>
    <t>155</t>
  </si>
  <si>
    <t>0.7</t>
  </si>
  <si>
    <t>Prestación de servicios corporativos</t>
  </si>
  <si>
    <t>E582</t>
  </si>
  <si>
    <t>Porcentaje de actividades realizadas en materia de igualdad de género para niñas y niños famiiares del personal</t>
  </si>
  <si>
    <t>Porcentaje de personal adscrito a CFE TEIT alcanzado por la campaña de difusión en temas de igualdad de género</t>
  </si>
  <si>
    <t>54</t>
  </si>
  <si>
    <t>Servicios de infraestructura aplicable a telecomunicaciones</t>
  </si>
  <si>
    <t>E583</t>
  </si>
  <si>
    <t>Porcentaje de mujeres adscritas a la DCNC capacitadas en procesos sustantivos o tecnicos</t>
  </si>
  <si>
    <t>Funciones en relación con Estrategias de Negocios Comerciales, así como potenciales nuevos negocios</t>
  </si>
  <si>
    <t>E585</t>
  </si>
  <si>
    <t>0.11</t>
  </si>
  <si>
    <t>Porcentaje de ejemplares del Programa de Igualdad de Género e Inclusión de la CFE programados por la Dirección Corporativa de Administración entregados.</t>
  </si>
  <si>
    <t>Porcentaje del personal adscrito a la Dirección Corporativa de Finanzas alcanzado por la campaña de difusión en temas de igualdad</t>
  </si>
  <si>
    <t>Porcentaje de personal adscrito a la DCPE alcanzado por la campaña de difusión en temas de igualdad de género</t>
  </si>
  <si>
    <t>34</t>
  </si>
  <si>
    <t>Planeación Estratégica de la Comisión Federal de Electricidad</t>
  </si>
  <si>
    <t>P552</t>
  </si>
  <si>
    <t>23.56</t>
  </si>
  <si>
    <t>61.82</t>
  </si>
  <si>
    <t>315.57</t>
  </si>
  <si>
    <t>UR: 400</t>
  </si>
  <si>
    <t>347.57</t>
  </si>
  <si>
    <t>68.40</t>
  </si>
  <si>
    <t>400</t>
  </si>
  <si>
    <t>Porcentaje de personas servidoras públicas capacitadas</t>
  </si>
  <si>
    <t xml:space="preserve"> Secretaria de Mujeres </t>
  </si>
  <si>
    <t>347.5</t>
  </si>
  <si>
    <t>2.32</t>
  </si>
  <si>
    <t>17.28</t>
  </si>
  <si>
    <t>26.28</t>
  </si>
  <si>
    <t>Porcentaje de sesiones ordinarias del Sistema Nacional de Prevención, Atención, Sanción y Erradicación de la Violencia contra las Mujeres realizadas con respecto a las programadas</t>
  </si>
  <si>
    <t>192.7</t>
  </si>
  <si>
    <t>P010</t>
  </si>
  <si>
    <t>444.74</t>
  </si>
  <si>
    <t>484.74</t>
  </si>
  <si>
    <t>484.7</t>
  </si>
  <si>
    <t>U012</t>
  </si>
  <si>
    <t>Actividades de apoyo Administrativo</t>
  </si>
  <si>
    <t>Fortalecimiento de la Igualdad Sustantiva entre Mujeres y Hombres</t>
  </si>
  <si>
    <t>Programa de Apoyo para Refugios Especializados para Mujeres Víctimas de Violencia de Género, sus Hijas e Hijos</t>
  </si>
  <si>
    <r>
      <t xml:space="preserve">Monto Aprobado </t>
    </r>
    <r>
      <rPr>
        <sz val="10"/>
        <rFont val="Noto Sans"/>
        <family val="2"/>
        <charset val="1"/>
      </rPr>
      <t xml:space="preserve">
(millones de pesos)</t>
    </r>
  </si>
  <si>
    <r>
      <t xml:space="preserve">Acciones realizadas en el periodo
</t>
    </r>
    <r>
      <rPr>
        <sz val="10"/>
        <rFont val="Noto Sans"/>
        <family val="2"/>
        <charset val="1"/>
      </rPr>
      <t>Sin Información</t>
    </r>
  </si>
  <si>
    <r>
      <t xml:space="preserve">Justificación de diferencia de avances con respecto a las metas programadas
</t>
    </r>
    <r>
      <rPr>
        <sz val="10"/>
        <rFont val="Noto Sans"/>
        <family val="2"/>
        <charset val="1"/>
      </rPr>
      <t>Sin Información</t>
    </r>
  </si>
  <si>
    <r>
      <t xml:space="preserve">Acciones de mejora para el siguiente periodo
</t>
    </r>
    <r>
      <rPr>
        <sz val="10"/>
        <rFont val="Noto Sans"/>
        <family val="2"/>
        <charset val="1"/>
      </rPr>
      <t>Sin Información</t>
    </r>
  </si>
  <si>
    <r>
      <t>Acciones realizadas en el periodo
UR:</t>
    </r>
    <r>
      <rPr>
        <sz val="10"/>
        <rFont val="Noto Sans"/>
        <family val="2"/>
        <charset val="1"/>
      </rPr>
      <t xml:space="preserve"> TVV
Durante el primer trimestre de 2025, la Dirección Corporativa de Planeación Estratégica no reportó actividades realizadas. Las metas programadas son de carácter anual, por lo que se dará inicio a la difusión programada durante los siguientes trimestres de 2025</t>
    </r>
  </si>
  <si>
    <r>
      <t>Justificación de diferencia de avances con respecto a las metas programadas
UR:</t>
    </r>
    <r>
      <rPr>
        <sz val="10"/>
        <rFont val="Noto Sans"/>
        <family val="2"/>
        <charset val="1"/>
      </rPr>
      <t xml:space="preserve"> TVV
Sin información</t>
    </r>
  </si>
  <si>
    <r>
      <t>Acciones de mejora para el siguiente periodo
UR:</t>
    </r>
    <r>
      <rPr>
        <sz val="10"/>
        <rFont val="Noto Sans"/>
        <family val="2"/>
        <charset val="1"/>
      </rPr>
      <t xml:space="preserve"> TVV
Sin información</t>
    </r>
  </si>
  <si>
    <r>
      <t>Acciones realizadas en el periodo
UR:</t>
    </r>
    <r>
      <rPr>
        <sz val="10"/>
        <rFont val="Noto Sans"/>
        <family val="2"/>
        <charset val="1"/>
      </rPr>
      <t xml:space="preserve"> TVV
Verificación de salas de lactancia   En el primer trimestre 2025 se instalaron 5 salas de lactancia en la CFE, las cuales fueron verificadas por la UGI, a fin de asegurar que se cumpla con lo establecido en la ?Guía #8239;para la Instalación y Funcionamiento de Salas de #8239;Lactancia (Secretaría de Salud, Instituto Mexicano del Seguro Social, Fondo de las Naciones Unidas para la Infancia y la Secretaría del Trabajo y Previsión Social)?, así como los ?Lineamientos para la Instalación y Funcionamiento de las salas de lactancia en los Centros de Trabajo de la CFE?.     Las salas de lactancia verificadas son las siguientes:   Corporativo   Coordinación de Comunicación Corporativa, Ciudad de México.      Transmisión   Zona de Transmisión Yucatán, Mérida, Yucatán.    Gerencia Regional de Transmisión Peninsular, Mérida, Yucatán.    Zona de Transmisión Lázaro Cárdenas, Transmisión Occidente, Lázaro Cárdenas, Michoacán.   Zona de Transmisión Nayarit, Transmisión Occidente, Tepic, Nayarit.    ;  Conmemoración del Día Internacional de las Mujeres     En el marco de esta conmemoración, se llevaron a cabo dos eventos denominados ?8-Materializando la igualdad de género?, los cuales tuvieron como objetivo reflejar la importancia de continuar desarrollando acciones para lograr la igualdad sustantiva.      Los eventos se realizaron el 5 y 12 de marzo de 2025, en la Central de Ciclo Combinado Huinalá, ubicada en Monterrey, Nuevo León y en las Oficinas Divisionales de la División Comercial Peninsular, en Mérida, Yucatán, respectivamente. Estuvieron encabezados por la directora general de la CFE, quien señaló que su llegada al cargo no debe considerarse un hecho aislado, sino el fruto de largos esfuerzos históricos y compartidos para impulsar la participación plena y el liderazgo de las mujeres.      Resaltó que siendo la primera mujer en ocupar la Dirección General de la CFE, asumió el reto con la convicción de que las y los trabajadores de la empresa, encuentren en su trabajo la determinación de construir un camino libre de cualquier forma de discriminación y violencia.     Asimismo, se contó con la participación de trabajadoras de los diferentes procesos, quienes compartieron sus experiencias, retos y logros en el desempeño de sus labores en la CFE.      Estos eventos conmemorativos se realizaron fuera de la Ciudad de México, con la finalidad de que las trabajadoras de otros Estados de la República pudieran participar y tener cercanía con la Directora General de CFE y con diferentes autoridades de CFE que asistieron al evento.      Además, se visibilizó la importancia del trabajo que realizan en cada uno de los procesos de la empresa.         En ese tenor, se expusieron mensajes alusivos a la citada conmemoración, como mujeres en tareas de campo, cuidados como impulsores de la igualdad, sororidad en la CFE, avanzar hacia la igualdad de género desde los recursos humanos, entre otros.    </t>
    </r>
  </si>
  <si>
    <r>
      <t>Justificación de diferencia de avances con respecto a las metas programadas
UR:</t>
    </r>
    <r>
      <rPr>
        <sz val="10"/>
        <rFont val="Noto Sans"/>
        <family val="2"/>
        <charset val="1"/>
      </rPr>
      <t xml:space="preserve"> TVV
Las metas son anuales, se reportaran avances en los siguientes trimestres.</t>
    </r>
  </si>
  <si>
    <r>
      <t>Acciones realizadas en el periodo
UR:</t>
    </r>
    <r>
      <rPr>
        <sz val="10"/>
        <rFont val="Noto Sans"/>
        <family val="2"/>
        <charset val="1"/>
      </rPr>
      <t xml:space="preserve"> TVV
Durante el primer trimestre de 2025, no se reportan actividades realizadas. Las metas programadas son de carácter anual, por lo que se dará inicio con a las actividades programadas durante los siguientes trimestres de 2025</t>
    </r>
  </si>
  <si>
    <r>
      <t>Acciones realizadas en el periodo
UR:</t>
    </r>
    <r>
      <rPr>
        <sz val="10"/>
        <rFont val="Noto Sans"/>
        <family val="2"/>
        <charset val="1"/>
      </rPr>
      <t xml:space="preserve"> TVV
Durante el primer trimestre de 2025, Telecomunicaciones e Internet para Todos no reportó actividades realizadas. Las metas programadas son de carácter anual, por lo que se dará inicio con la difusión y actividades programadas en materia de igualdad de género durante los siguientes trimestres de 2025. </t>
    </r>
  </si>
  <si>
    <r>
      <t>Acciones realizadas en el periodo
UR:</t>
    </r>
    <r>
      <rPr>
        <sz val="10"/>
        <rFont val="Noto Sans"/>
        <family val="2"/>
        <charset val="1"/>
      </rPr>
      <t xml:space="preserve"> TVV
En el primer trimestre de 2025, la Dirección Corporativa de Ingeniería y Proyectos de Infraestructura, la Dirección Corporativa de Operaciones, la Oficina del Abogado General, la Coordinación de Comunicación Corporativa y la Auditoría Interna no reportaron actividades realizadas.          Las metas programadas son de carácter anual, por lo que se dará inicio a la difusión y capacitación, durante los siguientes trimestres de 2024.  </t>
    </r>
  </si>
  <si>
    <r>
      <t>Acciones realizadas en el periodo
UR:</t>
    </r>
    <r>
      <rPr>
        <sz val="10"/>
        <rFont val="Noto Sans"/>
        <family val="2"/>
        <charset val="1"/>
      </rPr>
      <t xml:space="preserve"> TVV
Durante el primer trimestre, Suministro Básico reportó que instaló 2 salas de lactancia, una en el CAR Bajío (Querétaro) y otra en el CAR Golfo Centro (Tampico). Con esta actividad se beneficiaron a 222 mujeres y se erogó un presupuesto de $68,340,00.00.           Asimismo, informó que respecto a la meta de difusión en materia de igualdad de género, se entregarán en el tercer trimestre de 2025 (Mes de septiembre) 1000 ejemplares del Libro ?mujeres en la Industria Eléctrica 2?. </t>
    </r>
  </si>
  <si>
    <r>
      <t>Acciones realizadas en el periodo
UR:</t>
    </r>
    <r>
      <rPr>
        <sz val="10"/>
        <rFont val="Noto Sans"/>
        <family val="2"/>
        <charset val="1"/>
      </rPr>
      <t xml:space="preserve"> TVV
 Durante el primer trimestre, Distribución reportó la capacitación en temas técnicos y/o sustantivos a 499 mujeres, como son: Administración de tareas para toma de lecturas ordinarias, Calidad en el servicio, Cálculo de ajustes a la facturación, Reglamento de Seguridad e Higiene capítulo 100, Comisiones de Seguridad e Higiene, Principios para el combate de incendios y uso de extintores, Programa para la Prevención de Accidentes Graves,   Manejo a la defensiva, Suspensión, reconexión y desconexión de servicios, Tarifas eléctricas, Sistemas comerciales para la atención de solicitudes SICOSS ? SIMED,  entre otros. </t>
    </r>
  </si>
  <si>
    <r>
      <t>Acciones realizadas en el periodo
UR:</t>
    </r>
    <r>
      <rPr>
        <sz val="10"/>
        <rFont val="Noto Sans"/>
        <family val="2"/>
        <charset val="1"/>
      </rPr>
      <t xml:space="preserve"> TVV
Durante el primer trimestre de 2025, Transmisión reportó que capacitó a 107 mujeres a nivel Nacional en los temas de: Manual Regulatorio de Coordinación Operativa, Módulos para control, Protección de Líneas, Formación de Liniera y Ayudante Liniera, entre otros, reportando para este primer trimestre un recurso erogado de $ 1,249,926.43.      Asimismo, referente a la instalación de salas de lactancia, Transmisión informó que erogó este primer trimestre de 2025 la cantidad de $27,562.00, correspondiente a la sala de lactancia instalada en la Gerencia Regional de Transmisión Noroeste.     Por otro lado, respecto a la meta difusión en temas de igualdad de género, erradicación de la violencia de género y no discriminación por género, Transmisión señaló que este primer trimestre no realizó actividades, ni erogó recursos, toda vez que, se les asignará presupuesto a las Gerencias Regionales de Transmisión para que lleven las gestiones necesarias para realizar ordenes menores de compra. </t>
    </r>
  </si>
  <si>
    <r>
      <t>Acciones realizadas en el periodo
UR:</t>
    </r>
    <r>
      <rPr>
        <sz val="10"/>
        <rFont val="Noto Sans"/>
        <family val="2"/>
        <charset val="1"/>
      </rPr>
      <t xml:space="preserve"> TVV
Durante el primer trimestre de 2025, la Coordinación Corporativa Nuclear no reportó actividades realizadas. Las metas programadas son de carácter anual, por lo que se dará inicio con la difusión, capacitación e instalación de sala de lactancia programada durante los siguientes trimestres de 2025</t>
    </r>
  </si>
  <si>
    <r>
      <t>Acciones realizadas en el periodo
UR:</t>
    </r>
    <r>
      <rPr>
        <sz val="10"/>
        <rFont val="Noto Sans"/>
        <family val="2"/>
        <charset val="1"/>
      </rPr>
      <t xml:space="preserve"> TVV
Durante el primer trimestre, Generación IV reportó que capacitó a 9 mujeres en el tema de ?Procesos de Generación?, erogando un recurso de $35,823.60.           Generación V informó que durante dicho periodo capacitó a 9 mujeres en procesos sustantivos, con los temas de ?Taller Activo Fijo Sistema SAP, Introducción al Coaching FICOAM/TR en SII SAP, Benchmarking?, entre otros. Con esta acción el presupuesto ejercido por Generación V fue de $67,694.58.      Generación I, II y VI no reportaron acciones durante el primer trimestre de 2025, debido a que dichas acciones están programadas para realizarlas en los siguientes trimestres del año.  </t>
    </r>
  </si>
  <si>
    <r>
      <t>Acciones realizadas en el periodo
UR:</t>
    </r>
    <r>
      <rPr>
        <sz val="10"/>
        <rFont val="Noto Sans"/>
        <family val="2"/>
        <charset val="1"/>
      </rPr>
      <t xml:space="preserve"> T9N
I4. Porcentaje de acciones culturales, recreativas y cívicas con perspectiva de género y enfoque derechos humanos y cultura de paz que contribuyan al fomento de ambientes laborales de bienestar con igualdad entre mujeres y hombres, con respecto a las actividades programadas.    En el primer trimestre se realizaron 12 de las 14 acciones culturales, recreativas y cívicas programadas, para contribuir al fomento de ambientes laborales con inclusión e igualdad entre mujeres y hombres.     I5. Porcentaje de acciones para el fomento de la cultura financiera y la economía local con perspectiva de género, enfoque de derechos humanos, interseccionalidad, interculturalidad y cultura de paz, que contribuyan al empoderamiento económico de las mujeres y la comunidad petrolera, con respecto a las programadas.    En el primer trimestre se realizaron 9 acciones, 2 más de las programadas, para el fomento de la cultura financiera y la economía local, para contribuir al empoderamiento económico de las muj;  I1. Porcentaje de nuevos casos de trabajadoras y trabajadores atendidos en el Centro de Atención y Bienestar Laboral y de Género (CABLAG), por haber referido vivir situaciones de discriminación, violencia laboral, violencias de género, hostigamiento sexual y acoso sexual, con respecto a los casos programados.    Del primero de enero al 31 de marzo de 2025 se dio orientación a 79 personas que acudieron al CABLAG por haber vivido alguna situación de discriminación, violencia laboral o violencia de género (46 mujeres, 32 hombres y una persona sin reporte de sexo).     I2. Porcentaje de acciones de capacitación y formación para la atención de las violencias caracterizadas por discriminación, acoso laboral, violencia de género, hostigamiento sexual y acoso sexual; así como para promoción de ambientes de bienestar, libres de violencia laboral y de género hacia las mujeres; y el fomento a la inclusión, a la igualdad entre mujeres y hombres y a la no discriminación, respecto a las acciones programadas.    En el primer trimestre del año se realizaron 39 acciones, de las 24 programadas, de capacitación y formación para la atención de las violencias y para la promoción de ambientes de bienestar en Petróleos Mexicanos.     I3. Porcentaje de acciones de prevención y sensibilización para la promoción de ambientes de bienestar libres de violencias laboral y de género hacia las mujeres, así como para el fomento a la inclusión, a la igualdad entre mujeres y hombres y a la no discriminación, respecto de las acciones programadas.    En el primer trimestre se realizaron 17 de las 18 acciones programadas para la sensibilización y promoción de ambientes de bienestar, libres de violencias, con inclusión, igualdad entre mujeres y hombres y sin discriminación de cualquier tipo.  </t>
    </r>
  </si>
  <si>
    <r>
      <t>Justificación de diferencia de avances con respecto a las metas programadas
UR:</t>
    </r>
    <r>
      <rPr>
        <sz val="10"/>
        <rFont val="Noto Sans"/>
        <family val="2"/>
        <charset val="1"/>
      </rPr>
      <t xml:space="preserve"> T9N
I1. Porcentaje de nuevos casos de trabajadoras y trabajadores atendidos en el Centro de Atención y Bienestar Laboral y de Género (CABLAG), por haber referido vivir situaciones de discriminación, violencia laboral, violencias de género, hostigamiento sexual y acoso sexual, con respecto a los casos programados.    Del primero de enero al 31 de marzo de 2025 se dio orientación a 79 personas que acudieron al CABLAG por haber vivido alguna situación de discriminación, violencia laboral o violencia de género, lo que representa el 17.6 por ciento de lo programado, es decir 7.4 puntos porcentuales por debajo de la meta trimestral. Cabe mencionar que para fijar la meta trimestral se hizo un prorrateo de la meta anual del 25 por ciento para cada trimestre, por lo que es probable que las metas trimestrales se vayan ajustando hacia la meta anual programada.      I2. Porcentaje de acciones de capacitación y formación para la atención de las violencias caracterizadas por discriminación, acoso labora;  I3. Porcentaje de acciones de prevención y sensibilización para la promoción de ambientes de bienestar libres de violencias laboral y de género hacia las mujeres, así como para el fomento a la inclusión, a la igualdad entre mujeres y hombres y a la no discriminación, respecto de las acciones programadas.    En el primer trimestre se realizaron 17 acciones para la sensibilización y promoción de ambientes de bienestar, libres de violencias, con inclusión, igualdad entre mujeres y hombres y sin discriminación de cualquier tipo, que representan un avance muy similar al programado, 23.6 de 25, con una diferencia de 1.4 puntos porcentuales. Las acciones que aportaron al avance trimestral son conferencias de diversos temas, enmarcados en las jornadas mensuales: Jornada Blanca por una cultura de paz; Día Naranja para prevenir y eliminar la violencia contra las mujeres, adolescentes y niñas en PEMEX: Día Violeta por la igualdad en PEMEX;  Día Multicolor por la inclusión y no discriminación en PEMEX; Jornadas Especiales por el Día Internacional de las Mujeres; y Jornada Guinda, Pemex es historia y memoria    I4. Porcentaje de acciones culturales, recreativas y cívicas con perspectiva de género y enfoque derechos humanos y cultura de paz que contribuyan al fomento de ambientes laborales de bienestar con igualdad entre mujeres y hombres, con respecto a las actividades programadas.    En el primer trimestre se realizaron 12 acciones culturales, recreativas y cívicas, que representan un 21.8 por ciento de avance, solo 3 puntos porcentuales debajo del programado, para contribuir al fomento de ambientes laborales con inclusión e igualdad entre mujeres y hombres. El avance es resultado de 10 sesiones de cine debate realizadas de manera presencial en las 4 diferentes coordinaciones regionales y con transmisión en vivo vía Teams en todo el país y dos ceremonias cívicas, realizadas en la ciudad de México y en Ciudad del Carmen, Campeche, también con transmisiones en vivo.     </t>
    </r>
  </si>
  <si>
    <r>
      <t>Acciones de mejora para el siguiente periodo
UR:</t>
    </r>
    <r>
      <rPr>
        <sz val="10"/>
        <rFont val="Noto Sans"/>
        <family val="2"/>
        <charset val="1"/>
      </rPr>
      <t xml:space="preserve"> T9N
En términos generales se cumplieron, y en algunos casos se superaron las metas trimestrales, debido a que se realizaron, conforme a lo programado, las acciones de los proyectos definidos para lograr el objetivo de fomentar un cambio cultural en las trabajadoras y trabajadores de PEMEX mediante la realización de actividades de información, sensibilización y formación, así como de cultura, recreación y de promoción al fortalecimiento de la economía y protección del salario, que incorporen la perspectiva de género y el enfoque de derechos humanos, interculturalidad e interseccionalidad, para erradicar los estereotipos de género y promover relaciones más igualitarias entre mujeres y hombres, con inclusión y libres de discriminación y violencias.    Se seguirá fortaleciendo el trabajo de la Gerencia de Inclusión para dar cabal cumplimiento a las acciones programadas.  </t>
    </r>
  </si>
  <si>
    <r>
      <t>Acciones realizadas en el periodo
UR:</t>
    </r>
    <r>
      <rPr>
        <sz val="10"/>
        <rFont val="Noto Sans"/>
        <family val="2"/>
        <charset val="1"/>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</si>
  <si>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0"/>
        <rFont val="Noto Sans"/>
        <family val="2"/>
        <charset val="1"/>
      </rPr>
      <t xml:space="preserve"> GYN
Se cuenta con un avance de la meta del indicador del 95.62%, donde se puede observar un numerador de 54,156 consultas totales a las personas gestantes en el periodo y 20,228 consultas de primera vez otorgadas, lo que representa 2.68 de consultas en promedio. Se cumplió con la meta gracias a los esfuerzos de capacitación continua para la atención prenatal y la estrategia ECOS de Línea Materna que brinda seguimiento a las pacientes vía telefónica.</t>
    </r>
  </si>
  <si>
    <r>
      <t>Acciones de mejora para el siguiente periodo
UR:</t>
    </r>
    <r>
      <rPr>
        <sz val="10"/>
        <rFont val="Noto Sans"/>
        <family val="2"/>
        <charset val="1"/>
      </rPr>
      <t xml:space="preserve"> GYN
Difusión del Programa de Salud Materna, fomentar a través del equipo multidisciplinario la mejora en la atención y la disminución en los tiempos de espera para la atención en los servicios que requiera utilizar (consulta externa, odontología, vacunas, psicología, etc.) y permanencia de la estrategia de seguimiento y vigilancia de signos de alarma propios del embarazo.</t>
    </r>
  </si>
  <si>
    <r>
      <t>Acciones realizadas en el periodo
UR:</t>
    </r>
    <r>
      <rPr>
        <sz val="10"/>
        <rFont val="Noto Sans"/>
        <family val="2"/>
        <charset val="1"/>
      </rPr>
      <t xml:space="preserve"> GYN
Porcentaje de acciones de difusión realizadas en materia de prevención y atención de la violencia de género. se realizaron actividades en el marco del día naranja en diferentes unidades medicas y administrativas del ISSSTE en las que se promueve la prevención de la violencia de género.;  Porcentaje de pláticas de sensibilización realizadas por los Enlaces de Equidad en las Unidades Administrativas y Médicas en materia de igualdad, no discriminación y de acceso a las mujeres a una vida libre de violencia. Se realizaron 155 actividades de sensibilización en diferentes unidades médicas y administrativas del Instituto, ubicadas en diferentes Estados de la República, mismas que se impartieron de manera presencial y/o virutal a través de la plataforma Teams.  ;  Porcentaje de materiales de difusión elaborados y distribuidos sobre el tema de igualdad, no discriminación y de acceso a las mujeres a una vida libre de violencia. Con el apoyo de la Unidad de Comunicación  Social del ISSSTE, se rea;  Porcentaje de trabajadores que recibieron información en materia de igualdad, no discriminación y de acceso a las mujeres a una vida libre de violencia realizadas en las Unidades Médicas y Administrativas del Instituto: Se hizo llegar informacón sobre igualdad, no discriminación y de acceso a las mujeres a una vida libre de violencia a través de activiades de sensibilización que se impartieron de manera presencial o virtual en diferentes unidades administrativas y médicas.  </t>
    </r>
  </si>
  <si>
    <r>
      <t>Justificación de diferencia de avances con respecto a las metas programadas
UR:</t>
    </r>
    <r>
      <rPr>
        <sz val="10"/>
        <rFont val="Noto Sans"/>
        <family val="2"/>
        <charset val="1"/>
      </rPr>
      <t xml:space="preserve"> GYN
Porcentaje de pláticas de sensibilización realizadas por los Enlaces de Equidad en las Unidades Administrativas y Médicas en materia de igualdad, no discriminación y de acceso a las mujeres a una vida libre de violencia. Se registró un avance del 100% respecto a la meta  programada debido a que 34 de las 35 Representaciones del ISSSTE realizaron actividades en materia de Equidad de Género  ;  Porcentaje de acciones de difusión realizadas en materia de prevención y atención de la violencia de género. se registro un avance del 100% respecto a la meta programada gracias a que en diferentes unidades medicas y administrativas de realizaron diferentes actividades de difusión en el marco del día naranja.;  Porcentaje de materiales de difusión elaborados y distribuidos sobre el tema de igualdad, no discriminación y de acceso a las mujeres a una vida libre de violencia. Se registró un avance del 100% respecto a la meta  programada debido a que se realizaron materiales para la Conmemoración del ;  Porcentaje de trabajadores que recibieron información en materia de igualdad, no discriminación y de acceso a las mujeres a una vida libre de violencia realizadas en las Unidades Médicas y Administrativas del Instituto. Se registró un avance del 100 % respecto a la meta  programada debido a que personas trabajadoras en diversas unidades administrativas y médicas participaron en actividades sobre el cuidado de la salud de la mujer trabajadora y las realizadas en Conmemoración del Día Internacional de la Mujer  </t>
    </r>
  </si>
  <si>
    <r>
      <t>Acciones de mejora para el siguiente periodo
UR:</t>
    </r>
    <r>
      <rPr>
        <sz val="10"/>
        <rFont val="Noto Sans"/>
        <family val="2"/>
        <charset val="1"/>
      </rPr>
      <t xml:space="preserve"> GYN
Reforzar el trabajo que se hace con los Enlaces de Igualdad de Género en las diferentes unidades administrativas y medicas para seguir cubriendo las metas trimestrales programadas .</t>
    </r>
  </si>
  <si>
    <r>
      <t>Acciones realizadas en el periodo
UR:</t>
    </r>
    <r>
      <rPr>
        <sz val="10"/>
        <rFont val="Noto Sans"/>
        <family val="2"/>
        <charset val="1"/>
      </rPr>
      <t xml:space="preserve"> GYR
Para el periodo 2025, la oportunidad en el inicio de la vigilancia Prenatal fue de 54.90%. El promedio de atenciones prenatales por embarazada resultó en 5.90.</t>
    </r>
  </si>
  <si>
    <r>
      <t>Justificación de diferencia de avances con respecto a las metas programadas
UR:</t>
    </r>
    <r>
      <rPr>
        <sz val="10"/>
        <rFont val="Noto Sans"/>
        <family val="2"/>
        <charset val="1"/>
      </rPr>
      <t xml:space="preserve"> GYR
En el periodo de enero de 2025, la oportunidad en el inicio de la vigilancia prenatal fue de 54.9%, conforme al Manual Metodológico de Indicadores Médicos 2022 del IMSS, se considera con un desempeño esperado, ya que se interpreta que cinco de cada diez embarazadas acuden a iniciar su vigilancia prenatal antes de las primeras 13 semanas y 6 días de la gestación. Lo anterior toma en cuenta el cumplimiento de las recomendaciones para la vigilancia prenatal emitidas por la OMS.  El promedio de atenciones prenatales por embarazada al mes de enero de 2025 resultó 5.9 con un desempeño medio con respecto de meta establecida para el periodo (6.0). Conforme al Manual Metodológico de Indicadores Médicos 2022 del IMSS, se considera con un desempeño medio, ya que se traduce que cada embarazada acude a consulta de vigilancia prenatal en promedio 5.9 ocasiones a su Unidad de Medicina Familiar, lo anterior toma en cuenta el cumplimiento de las recomendaciones para la vigilancia prenatal emitidas por la OMS.</t>
    </r>
  </si>
  <si>
    <r>
      <t>Acciones de mejora para el siguiente periodo
UR:</t>
    </r>
    <r>
      <rPr>
        <sz val="10"/>
        <rFont val="Noto Sans"/>
        <family val="2"/>
        <charset val="1"/>
      </rPr>
      <t xml:space="preserve"> GYR
Se continúa con la implementación de la estrategia de seguimiento semanal de los indicadores en cada una de las OOAD del Instituto que busca el fortalecimiento de las acciones y como efecto positivo el logro de un mejor resultado de los indicadores.</t>
    </r>
  </si>
  <si>
    <r>
      <t>Acciones realizadas en el periodo
UR:</t>
    </r>
    <r>
      <rPr>
        <sz val="10"/>
        <rFont val="Noto Sans"/>
        <family val="2"/>
        <charset val="1"/>
      </rPr>
      <t xml:space="preserve"> GYR
Simplificación del marco regulatorio del servicio de guardería: Se brindó asesoría a los Departamentos de Guarderías en materia normativa de fomento de la salud y alimentación, así como respecto a las medidas específicas de prevención y control de brotes de enfermedades transmisibles sujetas a vigilancia epidemiológica. El Procedimiento de alimentación del servicio de guardería del IMSS actualizado y revisado por la CSGDII se encuentra en revisión con el Sindicato.  El Procedimiento de pedagogía del servicio de guardería del IMSS continúa en revisión por la División de Normatividad y Mejora Regulatoria. El Procedimiento de fomento de la salud del servicio de guardería del IMSS fue revisado por la División de Normatividad y Mejora Regulatoria, y cuenta con validación de la versión final de las diferentes Divisiones y Áreas revisoras  ;  Capacitación sobre el Servicio de Guardería: Tras la revisión de las unidades temáticas se propone la eliminación de las unidades 7 a 9 del curso básico;  Participación Social en Guarderías y Comunicación con Padres: Se inició con el Décimo Cuarto Ciclo de visitas. En enero se llevaron a cabo 121 visitas a guarderías de prestación indirecta, el promedio nacional obtenido fue de 99.61% de cumplimiento de los puntos marcados en la ?Guía para la visita y registro de observaciones?, de acuerdo con lo observado por 624 padres de familia, quienes invirtieron 1,248 horas en este ejercicio. En los meses de febrero y marzo ser realizaron 234 visitas más. (125 y 109 respectivamente). Los resultados de esas visitas se encuentran en proceso de análisis. Se brindó asesoría a los OOAD sobre las dudas relacionadas con la normatividad vigente relativa al Mecanismo de Participación Social en Guarderías. Durante el primer trimestre del año el 28.1% de las guarderías (324 de 1,153) llevaron a cabo su primera sesión 2025 en 28 OOAD. En los micrositios de ?Comunicación con Padres? y ?Comunidad de Guarderías IMSS? se publicaron 2 materiales relacionados con el pensamiento crítico y el intercambio de menús regionales, obteniéndose un total de 27,771 visitas en micrositio de la estrategia de Comunicación con Padres y 1,021 visitas en el de la Comunidad de Guarderías IMSS.  </t>
    </r>
  </si>
  <si>
    <r>
      <t>Justificación de diferencia de avances con respecto a las metas programadas
UR:</t>
    </r>
    <r>
      <rPr>
        <sz val="10"/>
        <rFont val="Noto Sans"/>
        <family val="2"/>
        <charset val="1"/>
      </rPr>
      <t xml:space="preserve"> GYR
Porcentaje de madres trabajadoras beneficiarias mediante el servicio de guardería: El indicador alcanzó el 92.85% de cumplimiento, la meta alcanzada fue de 65.06% lo que representa el 5.01 puntos porcentuales menos que la meta planeada de 70.07%,  debido a la modificación de la Ley del Seguro Social  que indica que el servicio de guardería se debe proporcionar a todos las personas trabajadoras inscritas al Instituto bajo el régimen obligatorio  sin distinción de género.;  Porcentaje de ocupación en guarderías: El cumplimiento del indicador alcanzó el 101.04%, la meta alcanzada fue de 80.90%, lo que representa 0.83 puntos porcentuales más con relación a la meta programada de 80.07%.   La meta del numerador alcanzó un cumplimiento 99.83% debido a que se han decrementado las inscripciones.  La diferencia del denominador con respecto a lo planeado se deriva del cierre de guarderías por términos de vigencia de contratos, no continuidad  del servicio por parte de los proveedores o incumplimi;  Porcentaje de atención de la demanda potencial del servicio de guardería: El cumplimiento del indicador alcanzó 99.07%,  la meta alcanzada fue de 13.27%, lo que representa 0.12 puntos porcentuales menor a la meta programada, la cual fue de 13.39%. La diferencia del numerador con respecto a lo planeado se deriva del cierre de guarderías por término de vigencia de contratos, no continuidad del servicio por parte de los proveedores,  incumplimientos de los contratos, así como partidas desiertas en los procesos de licitación.  La diferencia del denominador respecto lo planeado depende de factores externos al servicio de guardería, como los trabajadores asegurados en el régimen ordinario, disminución de la tasa de población infantil, etc. A pesar de quedar por debajo de la meta de la cobertura del servicio programada de acuerdo a las cifras reportadas, se mantiene el nivel de atención y servicio en beneficio de las personas trabajadoras aseguradas.</t>
    </r>
  </si>
  <si>
    <r>
      <t>Acciones de mejora para el siguiente periodo
UR:</t>
    </r>
    <r>
      <rPr>
        <sz val="10"/>
        <rFont val="Noto Sans"/>
        <family val="2"/>
        <charset val="1"/>
      </rPr>
      <t xml:space="preserve"> GYR
Capacitación sobre el Servicio de Guardería: Revisar y en su caso actualizar el contenido de las unidades temáticas 1 a la 6 del Curso básico de fomento de la salud. La capacitación al personal de nuevo ingreso continua, sin embargo, las acciones de seguimiento y análisis de las bases de datos se encuentra en revaloración de esta actividad. La capacitación al personal de nuevo ingreso continua, sin embargo, las acciones de seguimiento y análisis de las bases de datos se encuentra en revaloración de esta actividad. La capacitación al personal de nuevo ingreso continua, sin embargo, las acciones de seguimiento y análisis de las bases de datos se encuentra en revaloración de esta actividad.;  Participación Social en Guarderías y Comunicación con Padres:  Para el segundo trimestre del año se tiene contemplada la realización de 350 visitas más, aproximadamente. Se continuará con la asesoría permanente a los OOAD sobre las dudas relacionadas con la normatividad vigente del Mecanismo de Parti;  Simplificación del marco regulatorio del servicio de guardería: Asesorar de manera permanente a los Departamentos de Guarderías en materia normativa de fomento de la salud y alimentación, así como respecto a las medidas específicas de prevención y control de brotes de enfermedades transmisibles sujetas a vigilancia epidemiológica. Obtener visto bueno del Procedimiento de alimentación del servicio de guardería del IMSS por el Sindicato para su envío a 5 OOAD y las Divisiones de la Coordinación. Se dará seguimiento para contar con la OTF División de Normatividad y Mejora Regulatoria del Procedimiento de pedagogía del servicio de guardería del IMSS. Continuar con la revisión del Procedimiento de fomento de la salud del servicio de guardería del IMSS en conjunto con la División de Normatividad y Mejora Regulatoria para obtener la Opinión Técnica Favorable para su publicación.  </t>
    </r>
  </si>
  <si>
    <r>
      <t>Acciones realizadas en el periodo
UR:</t>
    </r>
    <r>
      <rPr>
        <sz val="10"/>
        <rFont val="Noto Sans"/>
        <family val="2"/>
        <charset val="1"/>
      </rPr>
      <t xml:space="preserve"> GYR
Las actividades de impacto a través de la comunicación educativa de calidad que proporciona el personal de trabajo social y enfermería ha incrementado de manera importante el número de entrevistas en temas de anticoncepción y salud sexual y reproductiva, el seguimiento puntual a sus procesos ha incrementado con ello la adopción de un mayor número de métodos anticonceptivos de alta continuidad en esta población etaria, basados en los criterios médicos de elegibilidad, previniendo con ello el número de embarazo no planificados.</t>
    </r>
  </si>
  <si>
    <r>
      <t>Justificación de diferencia de avances con respecto a las metas programadas
UR:</t>
    </r>
    <r>
      <rPr>
        <sz val="10"/>
        <rFont val="Noto Sans"/>
        <family val="2"/>
        <charset val="1"/>
      </rPr>
      <t xml:space="preserve"> GYR
Para el indicador Entrevistas de Planificación Familiar realizadas por Trabajo Social y Enfermería se estableció una meta para el 2025 del 90.0%, con un numerador 664,404 y un denominador de 738,260, del cual se obtuvo un logro al periodo de enero de 2025 de 81.74% con un total de 180,177 entrevistas realizadas. Los factores que influyeron para la obtención de este resultado fueron: el fortalecmiento de las estrategias para otorgar la comunicación educativa,  específicamente consejería en planificación familiar,  ya que está dirigida a toda la población en etapa reproductiva, tanto mujeres como hombres, sean o no derechohabientes; con el fin de dar a conocer los factores de riesgo, la  amplia gama de metodología anticonceptiva disponible en el Instituto, y favorecer la selección en forma libre, voluntaria e informada un método, conforme a sus necesidades personales, expectativas reproductivas y condición de salud, basados en los criterios médicos de elegibilidad. </t>
    </r>
  </si>
  <si>
    <r>
      <t>Acciones de mejora para el siguiente periodo
UR:</t>
    </r>
    <r>
      <rPr>
        <sz val="10"/>
        <rFont val="Noto Sans"/>
        <family val="2"/>
        <charset val="1"/>
      </rPr>
      <t xml:space="preserve"> GYR
Una de las estrategias es realizar Jornadas de Salud Reproductiva, que tiene por objetivo invitar a la  población para que acudan a las unidades médicas y el personal de salud realice de manera extramuros  el otorgamiento de orientación y consejería en planificación familiar de manera veraz y científica para la elección de manera libre para la toma de decisiones asertivas con la adopción y aplicación de métodos anticonceptivos con énfasis en los de alta continuidad, sobre todo en los días conmemorativos, dirigido a  toda a la población en edad reproductiva con énfasis a grupos vulnerables.</t>
    </r>
  </si>
  <si>
    <r>
      <t>Acciones realizadas en el periodo
UR:</t>
    </r>
    <r>
      <rPr>
        <sz val="10"/>
        <rFont val="Noto Sans"/>
        <family val="2"/>
        <charset val="1"/>
      </rPr>
      <t xml:space="preserve"> 811
Porcentaje de facturas pagadas del reembolso para el pago de inscripción y colegiaturas a las y los hijos de las personas servidoras públicas de la FGR, que hayan fallecido en el desempeño de funciones de policía o apoyo directo a las tareas de combate a la delincuencia. Se gestionó el pago de un total de 37 facturas, por concepto de inscripción y/o colegiaturas, lo que representó el 100% de las facturas recibidas para pago y 9.85 puntos porcentuales por encima de la meta programada al periodo de 90.15%.  </t>
    </r>
  </si>
  <si>
    <r>
      <t>Justificación de diferencia de avances con respecto a las metas programadas
UR:</t>
    </r>
    <r>
      <rPr>
        <sz val="10"/>
        <rFont val="Noto Sans"/>
        <family val="2"/>
        <charset val="1"/>
      </rPr>
      <t xml:space="preserve"> 811
Porcentaje de facturas pagadas del reembolso para el pago de inscripción y colegiaturas a las y los hijos de las personas servidoras públicas de la FGR, que hayan fallecido en el desempeño de funciones de policía o apoyo directo a las tareas de combate a la delincuencia. El comportamiento de la meta obedeció a que la Unidad de Recursos Humanos realizó un seguimiento vía correo electrónico (ayudaeconomicaext@fgr.org.mx) y telefónica con las personas solicitantes o personas beneficiarias que remitieron solicitudes de reembolsos o facturas incompletas o incorrectas, lo cual ayudó a solventar dichas circunstancias.</t>
    </r>
  </si>
  <si>
    <r>
      <t>Acciones de mejora para el siguiente periodo
UR:</t>
    </r>
    <r>
      <rPr>
        <sz val="10"/>
        <rFont val="Noto Sans"/>
        <family val="2"/>
        <charset val="1"/>
      </rPr>
      <t xml:space="preserve"> 811
No se presentaron acciones de mejora durante el periodo.</t>
    </r>
  </si>
  <si>
    <r>
      <t>Acciones realizadas en el periodo
UR:</t>
    </r>
    <r>
      <rPr>
        <sz val="10"/>
        <rFont val="Noto Sans"/>
        <family val="2"/>
        <charset val="1"/>
      </rPr>
      <t xml:space="preserve"> 700
Porcentaje de avance del estudio sobre el estado de atención a la violencia política contra las mujeres en razón de género en las entidades federativas. El indicador es de periodicidad anual; sin embargo, para el primer trimestre de 2025, se encuentran en proceso de elaboración los Términos de Referencia para dar inicio al procedimiento de contratación, a fin de realizar el estudio correspondiente.  </t>
    </r>
  </si>
  <si>
    <r>
      <t>Justificación de diferencia de avances con respecto a las metas programadas
UR:</t>
    </r>
    <r>
      <rPr>
        <sz val="10"/>
        <rFont val="Noto Sans"/>
        <family val="2"/>
        <charset val="1"/>
      </rPr>
      <t xml:space="preserve"> 700
Porcentaje de avance del estudio sobre el estado de atención a la violencia política contra las mujeres en razón de género en las entidades federativas. El indicador es de periodicidad anual.  </t>
    </r>
  </si>
  <si>
    <r>
      <t>Acciones de mejora para el siguiente periodo
UR:</t>
    </r>
    <r>
      <rPr>
        <sz val="10"/>
        <rFont val="Noto Sans"/>
        <family val="2"/>
        <charset val="1"/>
      </rPr>
      <t xml:space="preserve"> 700
Para la FISEL, resulta crucial colaborar con otras instituciones (INE, institutos electorales locales, fiscalías de delitos electorales o sus similares en las entidades federativas, entre otras) para elaborar mecanismos, tales como, cursos de capacitación en línea en los estados de la República, y el desarrollo de actividades presenciales de prevención para erradicar este tipo de violencia contra las mujeres. La realización de este estudio ayudará, entre otras cosas, a detectar necesidades de capacitación en la materia en las entidades federativas.</t>
    </r>
  </si>
  <si>
    <r>
      <t>Acciones realizadas en el periodo
UR:</t>
    </r>
    <r>
      <rPr>
        <sz val="10"/>
        <rFont val="Noto Sans"/>
        <family val="2"/>
        <charset val="1"/>
      </rPr>
      <t xml:space="preserve"> 190
Porcentaje de avance en el desarrollo de la Guía especializada para la integración del delito del feminicidio de conformidad con el actuar del Ministerio Público de la Federación, respecto del avance programado.  El indicador es de periodicidad anual, sin embargo, al cierre del primer trimestre de 2025, se tiene un avance de 10%, consistente en la planeación del proyecto, el análisis de fuentes de información y la proyección de la Guía.</t>
    </r>
  </si>
  <si>
    <r>
      <t>Justificación de diferencia de avances con respecto a las metas programadas
UR:</t>
    </r>
    <r>
      <rPr>
        <sz val="10"/>
        <rFont val="Noto Sans"/>
        <family val="2"/>
        <charset val="1"/>
      </rPr>
      <t xml:space="preserve"> 190
Porcentaje de avance en el desarrollo de la Guía especializada para la integración del delito del feminicidio de conformidad con el actuar del Ministerio Público de la Federación, respecto del avance programado.  El indicador es de periodicidad anual.</t>
    </r>
  </si>
  <si>
    <r>
      <t>Acciones de mejora para el siguiente periodo
UR:</t>
    </r>
    <r>
      <rPr>
        <sz val="10"/>
        <rFont val="Noto Sans"/>
        <family val="2"/>
        <charset val="1"/>
      </rPr>
      <t xml:space="preserve"> 190
Se tiene contemplada, para la última fase del proyecto, la capacitación de las personas AMPF para el conocimiento y aplicación de la Guía, en la modalidad de cursos en línea, con el fin de aminorar la afectación en sus cargas de trabajo.</t>
    </r>
  </si>
  <si>
    <r>
      <t>Acciones realizadas en el periodo
UR:</t>
    </r>
    <r>
      <rPr>
        <sz val="10"/>
        <rFont val="Noto Sans"/>
        <family val="2"/>
        <charset val="1"/>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competencia de la FEVIMTRA.  Se terminaron 134 carpetas de investigación, lo que representó el 7.27% respecto de las 1,844 carpetas de investigación en trámite, 1.14 puntos porcentuales por abajo de la meta de 8.41%.  Porcentaje de servicios otorgados por la FEVIMTRA a mujeres, niñas, niños y adolescentes víctimas de violencia de género y/o trata de personas, respecto a los servicios requeridos.  Se otorgaron 9,056 servicios a víctimas de violencia de género extrema y trata de personas, lo que representó el 100% respecto de los servicios requeridos.  Porcentaje de cuestionarios aplicados con calificación satisfactoria de los servicios otorgados por la FEVIMTRA, respecto del total de cuestionarios aplicados a personas que egresan del Refugio Especializado.  Se obtuvo una calificación satisfactoria en el cuestionario aplicado a una mujer mayor de 12 años que egresó del Refugio Especializado.  Porcentaje de evaluaciones aprobadas, respecto del total de evaluaciones aplicadas en las actividades de capacitación y orientación proporcionadas por la FEVIMTRA.  Se obtuvieron 170 evaluaciones con una calificación aprobatoria, lo que representó el 93.41% de las 182 evaluaciones aplicadas, 5.5 puntos porcentuales por encima de la meta de 87.91%.  Porcentaje de niñas, niños y adolescentes localizados, respecto del total de niñas, niños y adolescentes cuya desaparición fue difundida mediante alertas y prealertas AMBER México.  La Coordinación Nacional del Programa Alerta AMBER México, a cargo de la FEVIMTRA, reportó la localización de 35 niñas, niños y adolescentes, lo que representó el 79.55% de las 44 alertas activadas.
</t>
    </r>
    <r>
      <rPr>
        <b/>
        <sz val="10"/>
        <rFont val="Noto Sans"/>
        <family val="2"/>
        <charset val="1"/>
      </rPr>
      <t>UR:</t>
    </r>
    <r>
      <rPr>
        <sz val="10"/>
        <rFont val="Noto Sans"/>
        <family val="2"/>
        <charset val="1"/>
      </rPr>
      <t xml:space="preserve"> 100
Porcentaje de avance en las acciones realizadas para implementar las Directrices HAS en la Fiscalía General de la República, respecto del avance en las acciones programadas. El indicador es de periodicidad anual, sin embargo, se realizaron actividades de atención a los comentarios de la versión más reciente de las Directrices y se inició el desarrollo de contenidos para el curso de HAS.   Porcentaje de avance en las acciones realizadas para desarrollar una herramienta orientadora para la aplicación de la perspectiva de género en la investigación de delitos federales respecto del avance en las acciones programadas. El indicador es de periodicidad anual. Porcentaje de solicitudes de apoyo atendidas por la UEGVCM, en el marco del Programa de ayuda económica, respecto al total de solicitudes de apoyo recibidas. El indicador es de periodicidad anual, no obstante, se continuó con la operación de éste a través de la realización de 2 pagos a la instancia educativa donde se encuentra inscrita la persona beneficiaria con la que actualmente cuenta el Programa (mujer trans de 45 años), a fin de garantizar la continuidad de sus estudios, iniciados en 2024. Porcentaje de evaluaciones con calificación satisfactoria de actividades de difusión sincrónicas recibidas, respecto del total de evaluaciones de las actividades de difusión obtenidas. La Unidad coordinó 4 conferencias en línea, en las que participaron 2,160 personas (1,781 mujeres, 379 hombres). Se obtuvieron 1,057 evaluaciones con calificación satisfactoria, donde predominó el valor de bueno, lo que representó el 95.40% de las 1,108 evaluaciones recibidas, 1.60 puntos porcentuales por abajo de la meta programada al periodo de 97%. Porcentaje de lactarios a los que se distribuyeron insumos respecto del total de lactarios disponibles en la FGR.  El indicador es de periodicidad anual, sin embargo, se elaboró el anexo técnico para la adquisición de insumos.</t>
    </r>
  </si>
  <si>
    <r>
      <t>Justificación de diferencia de avances con respecto a las metas programadas
UR:</t>
    </r>
    <r>
      <rPr>
        <sz val="10"/>
        <rFont val="Noto Sans"/>
        <family val="2"/>
        <charset val="1"/>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competencia de la FEVIMTRA.  El comportamiento del indicador obedeció a que, debido a la complejidad de los delitos competencia de la FEVIMTRA, a las y los Agentes del Ministerio Público de la Federación les requiere mayor tiempo para allegarse de información que permita terminar las investigaciones.  Porcentaje de servicios otorgados por la FEVIMTRA a mujeres, niñas, niños y adolescentes víctimas de violencia de género y/o trata de personas, respecto a los servicios requeridos.  Se cumplió con la meta programada al periodo.  Porcentaje de cuestionarios aplicados con calificación satisfactoria de los servicios otorgados por la FEVIMTRA, respecto del total de cuestionarios aplicados a personas que egresan del Refugio Especializado.  La variación de la meta alcanzada es resultado de la atención integral que se brinda a las víctimas con altos índices de calidad en los servicios y calidez en el trato.  Porcentaje de evaluaciones aprobadas, respecto del total de evaluaciones aplicadas en las actividades de capacitación y orientación proporcionadas por la FEVIMTRA.  El comportamiento del indicador obedeció a que durante la preparación y el desarrollo de las actividades la información tuvo un buen impacto entre las personas que participaron.  Porcentaje de niñas, niños y adolescentes localizados, respecto del total de niñas, niños y adolescentes cuya desaparición fue difundida mediante alertas y prealertas AMBER México.  Las localizaciones están sujetas a las circunstancias propias de cada caso y las activaciones realizadas y sus localizaciones pueden variar.
</t>
    </r>
    <r>
      <rPr>
        <b/>
        <sz val="10"/>
        <rFont val="Noto Sans"/>
        <family val="2"/>
        <charset val="1"/>
      </rPr>
      <t>UR:</t>
    </r>
    <r>
      <rPr>
        <sz val="10"/>
        <rFont val="Noto Sans"/>
        <family val="2"/>
        <charset val="1"/>
      </rPr>
      <t xml:space="preserve"> 100
Porcentaje de avance en las acciones realizadas para implementar las Directrices HAS en la Fiscalía General de la República, respecto del avance en las acciones programadas. El indicador es de periodicidad anual. Porcentaje de avance en las acciones realizadas para desarrollar una herramienta orientadora para la aplicación de la perspectiva de género en la investigación de delitos federales respecto del avance en las acciones programadas. El indicador es de periodicidad anual. Porcentaje de solicitudes de apoyo atendidas por la UEGVCM, en el marco del Programa de ayuda económica, respecto al total de solicitudes de apoyo recibidas. El indicador es de periodicidad anual. Porcentaje de evaluaciones con calificación satisfactoria de actividades de difusión sincrónicas recibidas, respecto del total de evaluaciones de las actividades de difusión obtenidas. La variación obedeció a que en el panel Acceso a la justicia de las mujeres indígenas y afromexicanas, se obtuvo baja calificación en el rubro sobre la organización y el desarrollo de la actividad, al presentar fallas en la conexión de internet por parte de una de las ponentes, asimismo, cabe aclarar que aún no se cuenta con la totalidad de las evaluaciones de una de las actividades. Porcentaje de lactarios a los que se distribuyeron insumos respecto del total de lactarios disponibles en la FGR. El indicador es de periodicidad anual.</t>
    </r>
  </si>
  <si>
    <r>
      <t>Acciones de mejora para el siguiente periodo
UR:</t>
    </r>
    <r>
      <rPr>
        <sz val="10"/>
        <rFont val="Noto Sans"/>
        <family val="2"/>
        <charset val="1"/>
      </rPr>
      <t xml:space="preserve"> 160
No se presentaron acciones de mejora durante el periodo.
</t>
    </r>
    <r>
      <rPr>
        <b/>
        <sz val="10"/>
        <rFont val="Noto Sans"/>
        <family val="2"/>
        <charset val="1"/>
      </rPr>
      <t>UR:</t>
    </r>
    <r>
      <rPr>
        <sz val="10"/>
        <rFont val="Noto Sans"/>
        <family val="2"/>
        <charset val="1"/>
      </rPr>
      <t xml:space="preserve"> 100
No se presentaron acciones de mejora durante el periodo.</t>
    </r>
  </si>
  <si>
    <r>
      <t>Acciones realizadas en el periodo
UR:</t>
    </r>
    <r>
      <rPr>
        <sz val="10"/>
        <rFont val="Noto Sans"/>
        <family val="2"/>
        <charset val="1"/>
      </rPr>
      <t xml:space="preserve"> E00
Durante el presente trimestre se llevaron a cabo las siguientes actividades:  -Actualización y publicación de la convocatoria para la Modalidad de Beca.  -Apoyo para la Titulación  Elaboración del Cronograma de Actividades para el Ejercicio Fiscal 2025.     -Reuniones de capacitación con la totalidad de Escuelas participantes. (15 escuelas).  -Perfeccionamiento de la Plataforma para el registro de solicitudes.  -Recepción de solicitudes.  -Revisión y análisis de solicitudes (Primera revisión).  -Solicitud de confronta.</t>
    </r>
  </si>
  <si>
    <r>
      <t>Justificación de diferencia de avances con respecto a las metas programadas
UR:</t>
    </r>
    <r>
      <rPr>
        <sz val="10"/>
        <rFont val="Noto Sans"/>
        <family val="2"/>
        <charset val="1"/>
      </rPr>
      <t xml:space="preserve"> E00
Durante el presente trimestre de acuerdo con la programación, no se otorgan becas, sin embargo, se llevaron a cabo varias actividades que anteceden al otorgamiento de las mismas.</t>
    </r>
  </si>
  <si>
    <r>
      <t>Acciones de mejora para el siguiente periodo
UR:</t>
    </r>
    <r>
      <rPr>
        <sz val="10"/>
        <rFont val="Noto Sans"/>
        <family val="2"/>
        <charset val="1"/>
      </rPr>
      <t xml:space="preserve"> E00
Continuaremos incrementando los montos de las modalidades de Becas de manera paulatina.  En el ejercicio fiscal anterior, incrementamos el monto de la Becas cuyo objetivo era la atención a la vulnerabilidad y para el presente ejercicio se pretende incentivar la actividad artística extracurricular (Desempeño Académico y Artístico Sobresaliente). En este sentido, pretendemos incrementar el monto de dicha modalidad de Beca de $ 8,300.00 a $10,000.00. Dicho logró se podrá medir hasta el cuarto trimestre del presente ejercicio fiscal.</t>
    </r>
  </si>
  <si>
    <r>
      <t>Acciones realizadas en el periodo
UR:</t>
    </r>
    <r>
      <rPr>
        <sz val="10"/>
        <rFont val="Noto Sans"/>
        <family val="2"/>
        <charset val="1"/>
      </rPr>
      <t xml:space="preserve"> E00
Mediante funciones de teatro y danza, conversaciones con expertas, músicos y escritoras, conciertos, charlas y exposiciones donde se tocaron temas relacionados al feminismo, violencia de género, la importancia de la mujer en las diversas disciplinas artísticas, revisiones críticas al arte, etc., se programaron 140 actividades en torno a la igualdad de género lo que representa un 26.81% del avance de este primer trimestre programado, y se realizaron 124 actividades (23.75%) quedando por debajo de la meta un 3.06%. Con una participación de 64,217 asistentes.
</t>
    </r>
    <r>
      <rPr>
        <b/>
        <sz val="10"/>
        <rFont val="Noto Sans"/>
        <family val="2"/>
        <charset val="1"/>
      </rPr>
      <t>UR:</t>
    </r>
    <r>
      <rPr>
        <sz val="10"/>
        <rFont val="Noto Sans"/>
        <family val="2"/>
        <charset val="1"/>
      </rPr>
      <t xml:space="preserve"> 210
Los Semilleros creativos de Las Agrupaciones Musicales en el primer trimestre del año 2025, realizaron 154 actividades, con 18,406 asistentes de público en general en el país y cinco actividades específicas de género en los estados de Puebla,  México, Tamaulipas, Oaxaca y Ciudad de México.</t>
    </r>
  </si>
  <si>
    <r>
      <t>Justificación de diferencia de avances con respecto a las metas programadas
UR:</t>
    </r>
    <r>
      <rPr>
        <sz val="10"/>
        <rFont val="Noto Sans"/>
        <family val="2"/>
        <charset val="1"/>
      </rPr>
      <t xml:space="preserve"> E00
Debido a la disminución del rubro de la virtualidad, que tuvo su auge y puntos máximos durante la pandemia, se establecieron las metas programadas para este año según las alcanzadas en el año anterior, para considerar las circunstancias actuales en las que la vuelta a la presencialidad ha mostrado ser preferible y contundente. Se estuvo cerca de alcanzar la meta de este trimestre.
</t>
    </r>
    <r>
      <rPr>
        <b/>
        <sz val="10"/>
        <rFont val="Noto Sans"/>
        <family val="2"/>
        <charset val="1"/>
      </rPr>
      <t>UR:</t>
    </r>
    <r>
      <rPr>
        <sz val="10"/>
        <rFont val="Noto Sans"/>
        <family val="2"/>
        <charset val="1"/>
      </rPr>
      <t xml:space="preserve"> 210
No se cumplió la meta para este primer trimestre, ya que la meta programada para la población femenina era de 2,966, lo que representa el 51% del total de alumnas y alumnos que se programó atender (5,817). Sin embargo, se atendieron a 2,792 niñas, lo que equivale al 48% de la población. Esto significa que se quedó por debajo de la meta en un 3%. Actualmente, la población masculina representa el 52% de las agrupaciones del Sistema; en los meses que faltan de este año fiscal, se seguirá implementando la capacitación comunitaria en materia de género, misma que nos permitirá sensibilizar a las comunidades con la finalidad de captar un mayor número de niñas para que estas se unan a las agrupaciones musicales comunitarias, primordialmente las de nueva conformación de los estados de Oaxaca, Morelos, Guerrero, Tabasco y Chiapas. Es importante mencionar que, de los 177 semilleros del sector, 51 de estos pertenecen al grupo de Bandas Tradicionales en comunidades que, por usos y costumbres, la práctica musical está dirigida hacia el género masculino, con las capacitaciones tratamos de revertir poco a poco, concientizando en la población la importancia de que las niñas de las comunidades se integren, participen y formen parte de estos proyectos comunitarios.</t>
    </r>
  </si>
  <si>
    <r>
      <t>Acciones de mejora para el siguiente periodo
UR:</t>
    </r>
    <r>
      <rPr>
        <sz val="10"/>
        <rFont val="Noto Sans"/>
        <family val="2"/>
        <charset val="1"/>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
</t>
    </r>
    <r>
      <rPr>
        <b/>
        <sz val="10"/>
        <rFont val="Noto Sans"/>
        <family val="2"/>
        <charset val="1"/>
      </rPr>
      <t>UR:</t>
    </r>
    <r>
      <rPr>
        <sz val="10"/>
        <rFont val="Noto Sans"/>
        <family val="2"/>
        <charset val="1"/>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177 Semilleros creativos de las Agrupaciones Musicales Comunitarias, asumen a la perspectiva de género como punto de partida para su diseño y como parte fundamental del desarrollo académico y artístico del programa.  Se pretende que, dentro del marco de los diversos programas dentro de la Secretaría de Cultura, tales como el Tren Maya y Entrega de Instrumentos en los estados de la República, se buscarán el apoyo y las alianzas para la creación de más agrupaciones donde se puedan integrar a un mayor número de niñas principalmente y niños en las zonas de mayor vulnerabilidad del país.  Continuar con la impartición de talleres (no solo durante el siguiente trimestre, es un trabajo que se realiza durante todo el año) sobre derechos de la mujer a las agrupaciones, mismos que han generado la conciencia de sus derechos, además de la participación y aceptación de las niñas en diversas labores dentro de las agrupaciones.</t>
    </r>
  </si>
  <si>
    <r>
      <t>Acciones realizadas en el periodo
UR:</t>
    </r>
    <r>
      <rPr>
        <sz val="10"/>
        <rFont val="Noto Sans"/>
        <family val="2"/>
        <charset val="1"/>
      </rPr>
      <t xml:space="preserve"> AYB
261. Porcentaje de mujeres indígenas y afromexicanas apoyadas por la modalidad de Promotoría de derechos de las mujeres indígenas y afromexicanas. Al periodo que se reporta se han apoyaron a 146 promotorías de los derechos de las mujeres indígenas y afromexicanas de las cuales se encuentran activas 143, quienes realizaron actividades de acompañamiento y talleres dirigidos a las mujeres indígenas y afromexicanas, elaboración de materiales de difusión en temas de derechos de las mujeres y prevención de la violencia de género, así como la difusión de las Reglas de Operación del PROBIPI. El Instituto Nacional de los Pueblos Indígenas (INPI) se sumó a las actividades en el marco del Día Internacional de la Mujer, es decir que a través de las Promotoras se realizaron talleres, pláticas u otra actividad en escuelas primarias o secundarias para la prevención de todo tipo de violencia en contra de las mujeres.;  261. Porcentaje de mujeres indígenas y afromexicanas apoyadas por la modalidad de A;  261. Porcentaje de mujeres indígenas y afromexicanas apoyadas por la modalidad de proyectos para la implementación y ejercicio efectivo de los derechos fundamentales en los ámbitos comunitario y regional. Al cierre del primer trimestre del ejercicio fiscal 2025, se otorgó el apoyo económico a 9 proyectos, de los cuales 2 fueron en el ámbito regional, 4 comunitarios y 3 corresponden a inversiones encaminadas a las acciones en favor de los Derechos de las Mujeres Indígenas y Afromexicanas.   </t>
    </r>
  </si>
  <si>
    <r>
      <t>Justificación de diferencia de avances con respecto a las metas programadas
UR:</t>
    </r>
    <r>
      <rPr>
        <sz val="10"/>
        <rFont val="Noto Sans"/>
        <family val="2"/>
        <charset val="1"/>
      </rPr>
      <t xml:space="preserve"> AYB
261. Porcentaje de mujeres indígenas y afromexicanas apoyadas por la modalidad de Promotoría de derechos de las mujeres indígenas y afromexicanas. Al cierre del primer trimestre, se supero el avance programado en virtud de que se realizaron un mayor número de actividades realizadas por las promotoras, las cuales cumplen en brindar atención a las mujeres indígenas y afromexicanas de las comunidades. ;  261. Porcentaje de mujeres indígenas y afromexicanas apoyadas por la modalidad de Apoyo emergente para la sobrevivencia familiar con énfasis de apoyo a mujeres indígenas y afromexicanas en situación de desplazamiento forzado interno o de carencia del mínimo vital humano, Al cierre del primer trimestre, se logró el avance programado en virtud de que se realizó en tiempo y forma la integración de las solicitudes por parte de las Oficinas de Representación del INPI, quienes brindaron seguimiento puntual a las solicitudes.;  261. Porcentaje de mujeres indígenas y afromexicanas apoyadas por la;  207. Porcentaje de mujeres indígenas y afromexicanas apoyadas por la Modalidad Proyectos económicos con impacto comunitario y regional.  Durante el periodo no se pudo alcanzar la meta, ya que existen propuestas que se encuentran en revisión para someter al Comité de Dictaminación.  </t>
    </r>
  </si>
  <si>
    <r>
      <t>Acciones de mejora para el siguiente periodo
UR:</t>
    </r>
    <r>
      <rPr>
        <sz val="10"/>
        <rFont val="Noto Sans"/>
        <family val="2"/>
        <charset val="1"/>
      </rPr>
      <t xml:space="preserve"> AYB
261. Porcentaje de mujeres indígenas y afromexicanas apoyadas por la modalidad de Promotoría de derechos de las mujeres indígenas y afromexicanas. Respecto de las acciones de mejora, para el siguiente trimestre, se seguirá impulsando el fortalecer la participación y el ejercicio efectivo de los derechos de las mujeres indígenas y afromexicanas. ;  261. Porcentaje de mujeres indígenas y afromexicanas apoyadas por la modalidad de Apoyo emergente para la sobrevivencia familiar con énfasis de apoyo a mujeres indígenas y afromexicanas en situación de desplazamiento forzado interno o de carencia del mínimo vital humano. Respecto de las acciones de mejora, para el siguiente trimestre, se seguirá impulsando el fortalecer la participación y el ejercicio efectivo de los derechos de las mujeres indígenas y afromexicanas. ;  207. Porcentaje de mujeres indígenas y afromexicanas apoyadas por la Modalidad de Comercialización de productos artesanales y servicios turísticos indígenas, acceso al crédito;  261. Porcentaje de mujeres indígenas y afromexicanas apoyadas por la modalidad de proyectos para la implementación y ejercicio efectivo de los derechos fundamentales en los ámbitos comunitario y regional.  Respecto de las acciones de mejora, para el siguiente trimestre, se seguirá impulsando el fortalecer la participación y el ejercicio efectivo de los derechos de las mujeres indígenas y afromexicanas. </t>
    </r>
  </si>
  <si>
    <r>
      <t>Acciones realizadas en el periodo
UR:</t>
    </r>
    <r>
      <rPr>
        <sz val="10"/>
        <rFont val="Noto Sans"/>
        <family val="2"/>
        <charset val="1"/>
      </rPr>
      <t xml:space="preserve"> AYJ
En el primer trimestre de 2025, la Comisión Ejecutiva de Atención a Víctimas continuó con sus actividades en materia de atención, ayuda, asesoría jurídica y reparación integral a personas en situación de víctimas. Al mismo tiempo, se llevaron a cabo las gestiones necesarias para la contratación de servicios de capacitación y asesoría en materia de igualdad de género, derechos humanos y atención a víctimas. También se realizaron acciones para conmemorar el Día Internacional de las Mujeres (8M) y se difundió información para prevenir y atender el acoso y hostigamiento sexual en la CEAV.</t>
    </r>
  </si>
  <si>
    <r>
      <t>Justificación de diferencia de avances con respecto a las metas programadas
UR:</t>
    </r>
    <r>
      <rPr>
        <sz val="10"/>
        <rFont val="Noto Sans"/>
        <family val="2"/>
        <charset val="1"/>
      </rPr>
      <t xml:space="preserve"> AYJ
Porcentaje de mujeres víctimas que obtuvieron una determinación de reparación integral del daño  No existió diferencia entre el porcentaje de avance programado y realizado, solamente existió una ligera variación (fue mayor) en el número de mujeres que recibieron determinación para la reparación integral del daño, lo anterior debido a los esfuerzos institucionales para llevar a cabo las gestiones necesarias.;  Porcentaje de mujeres víctimas que obtuvieron una determinación judicial con garantía de reparación integral del daño  Se superó la meta programada en 1%, debido a que con la asesoría y representación de los Asesores Jurídicos Federales de la CEAV se pudieron obtener más determinaciones judiciales en beneficio de un mayor número de mujeres.</t>
    </r>
  </si>
  <si>
    <r>
      <t>Acciones de mejora para el siguiente periodo
UR:</t>
    </r>
    <r>
      <rPr>
        <sz val="10"/>
        <rFont val="Noto Sans"/>
        <family val="2"/>
        <charset val="1"/>
      </rPr>
      <t xml:space="preserve"> AYJ
Fortalecer la coordinación interna entre las áreas que participan en las acciones, con el fin de continuar cumpliendo con las metas establecidas.</t>
    </r>
  </si>
  <si>
    <r>
      <t>Acciones realizadas en el periodo
UR:</t>
    </r>
    <r>
      <rPr>
        <sz val="10"/>
        <rFont val="Noto Sans"/>
        <family val="2"/>
        <charset val="1"/>
      </rPr>
      <t xml:space="preserve"> 100
ENIGH Una vez culminado el levantamiento de la ENIGH 2024, se continuó y culminó con los procesos de verificación, validación, congruencia e integridad de la información.  ENOE se actualizaron indicadores con enfoque de género, a partir de la información captada del  cuarto trimestre de 2024,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se enfocaron en realizar la Consulta Pública sobre la actualización metodológica de la ENDIREH 2026.  SIESVIM, las actividades realizadas estuvieron enfocadas en mantener actualizados los contenidos del Sistema, se actualizaron un total de 28 indicadores junto con sus documentos técnicos.  ESTUDIOS SOBRE VIOLENCIAS DE GÉNERO, ORIENTADOS A APOYAR LA DEFINICIÓN DE PROYECTOS ESTADÍSTICOS se analizaron los tabulados de la Encuesta Nacional de Población Privada de la Libertad (ENPOL) 2021 y se trabaja en el desarrollo de un documento con sugerencias de mejora.    DIAGNÓSTICO DE REGISTROS ADMINISTRATIVOS SOBRE VIOLENCIA CONTRA LAS MUJERES, Durante el primer trimestre de 2025 se llevó a cabo la planeación del operativo de recolección de información de la cuarta edición del programa de los Centros de Justicia para las Mujeres 2025.   ENDIREH se realizaron encaminadas a definir la estructura operativa de cada entidad federativa, que será la responsable de desarrollar las actividades que corresponden a la captación de la información de la prueba estadística.  </t>
    </r>
  </si>
  <si>
    <r>
      <t>Justificación de diferencia de avances con respecto a las metas programadas
UR:</t>
    </r>
    <r>
      <rPr>
        <sz val="10"/>
        <rFont val="Noto Sans"/>
        <family val="2"/>
        <charset val="1"/>
      </rPr>
      <t xml:space="preserve"> 100
No se presenta diferencia en los avances</t>
    </r>
  </si>
  <si>
    <r>
      <t>Acciones de mejora para el siguiente periodo
UR:</t>
    </r>
    <r>
      <rPr>
        <sz val="10"/>
        <rFont val="Noto Sans"/>
        <family val="2"/>
        <charset val="1"/>
      </rPr>
      <t xml:space="preserve"> 100
No se prevén mejoras en los proyectos  </t>
    </r>
  </si>
  <si>
    <r>
      <t>Acciones realizadas en el periodo
UR:</t>
    </r>
    <r>
      <rPr>
        <sz val="10"/>
        <rFont val="Noto Sans"/>
        <family val="2"/>
        <charset val="1"/>
      </rPr>
      <t xml:space="preserve"> 220
339. Durante el primer el trimestre de 2025,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y los becarios de la Secihti.   Adicionalmente, al cierre del primer trimestre de 2025 se administraron un total de 56,892 becas de posgrado.;  193. Durante el primer el trimestre de 2025,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  194. A través de la emisión de la Convocatoria Becas y Apoyos Complementarios para la Inclusión en el tipo B: ?Apoyos Complementarios para personas indígenas de nacionalidad mexicana estudiantes de posgrado y estudiantes de posgrado con discapacidad? y la convocatoria de Estancias Posdoctorales para Mujeres Indígenas se busca contribuir a la equidad social y a la reducción de las desigualdades sociales, culturales y económicas en las actividades de humanidades, ciencias, tecnologías e innovación para personas indígenas beneficiadas por la Secretaría con una beca de posgrado. </t>
    </r>
  </si>
  <si>
    <r>
      <t>Justificación de diferencia de avances con respecto a las metas programadas
UR:</t>
    </r>
    <r>
      <rPr>
        <sz val="10"/>
        <rFont val="Noto Sans"/>
        <family val="2"/>
        <charset val="1"/>
      </rPr>
      <t xml:space="preserve"> 220
339. Con relación a los indicadores comprometidos, en el primer trimestre de 2025 de las 6,499 becas nuevas que se espera dar durante el ejercicio fiscal 2025 para cursar estudios a nivel de doctorado, al cierre del primer trimestre 38 fueron destinadas a mujeres, lo que significa 0.6% de las becas nuevas asignadas, resultado que está 0.5 décimas porcentuales por arriba de la meta esperada para el trimestre (0.1 por ciento). Al cierre del primer trimestre de 2025 de las 15,470 becas que se espera otorgar al cierre del ejercicio fiscal 2025 para cursar estudios a nivel de maestría, 51 fueron destinadas a mujeres, lo que significa 0.3%, resultado que esta 0.2 décimas porcentuales por arriba de la meta esperada para el trimestre (0.1 por ciento). Finalmente, al cierre del primer trimestre de 2025 de las 1,863 becas nuevas que se espera asignar al cierre del ejercicio fiscal 2025, para cursar estudios a nivel de especialidad, 1 fue destinada a mujeres, lo que significa 0.1% de las becas nu;  193. Con relación a los indicadores comprometidos se informa que, derivado de la periodicidad con la que se reporta el avance de los mismos, este apartado no aplica para este trimestre.</t>
    </r>
  </si>
  <si>
    <r>
      <t>Acciones de mejora para el siguiente periodo
UR:</t>
    </r>
    <r>
      <rPr>
        <sz val="10"/>
        <rFont val="Noto Sans"/>
        <family val="2"/>
        <charset val="1"/>
      </rPr>
      <t xml:space="preserve"> 220
194. En los siguientes meses, se emitirá la Convocatoria ?Becas y Apoyos Complementarios para la Inclusión?, en su modalidad de apoyos complementarios para personas indígenas de nacionalidad mexicana estudiantes de posgrado.  Dichos Apoyos Complementarios, están destinados para que las personas beneficiadas, estén en posibilidad de adquirir equipos de cómputo, pagar sus proyectos de investigación o financiar sus trámites de titulación.  ;  339. Derivado de la acción implementada por la Secihti de eliminar la intermediación de las coordinaciones académicas en la postulación de las personas aspirantes a una beca, se ha incrementado el número de solicitudes recibidas y, por ende, el número de personas beneficiarias con una beca de posgrado, impulsando así la igualdad de oportunidades entre mujeres y hombres para el acceso a estas. ;  193. En los siguientes meses, se publicará la Convocatoria Becas y Apoyos Complementarios a Madres Mexicanas Jefas de Familia.</t>
    </r>
  </si>
  <si>
    <r>
      <t>Acciones realizadas en el periodo
UR:</t>
    </r>
    <r>
      <rPr>
        <sz val="10"/>
        <rFont val="Noto Sans"/>
        <family val="2"/>
        <charset val="1"/>
      </rPr>
      <t xml:space="preserve"> 222
 Del 24 al 28 de marzo, se realizó de manera presencial el Curso-Taller Protocolo Nacional para la Actuación Policial Ante Casos de Violencia Contra las Mujeres y Feminicidio, en el que participaron 37 elementos (18 mujeres y 19 hombres) municipales de Apatzingán, Michoacán.
</t>
    </r>
    <r>
      <rPr>
        <b/>
        <sz val="10"/>
        <rFont val="Noto Sans"/>
        <family val="2"/>
        <charset val="1"/>
      </rPr>
      <t>UR:</t>
    </r>
    <r>
      <rPr>
        <sz val="10"/>
        <rFont val="Noto Sans"/>
        <family val="2"/>
        <charset val="1"/>
      </rPr>
      <t xml:space="preserve"> 221
En febrero 2025 se retomo la aplicación de estudios a las mujeres privadas de la libertad, 17  se realizaron, de una población actual de 771, de acuerdo al Cuaderno Mensual de Información Estadística Penitenciaria Nacional lo que representa 2.2% de estudios realizados en este periodo.</t>
    </r>
  </si>
  <si>
    <r>
      <t>Justificación de diferencia de avances con respecto a las metas programadas
UR:</t>
    </r>
    <r>
      <rPr>
        <sz val="10"/>
        <rFont val="Noto Sans"/>
        <family val="2"/>
        <charset val="1"/>
      </rPr>
      <t xml:space="preserve"> 222
No se alcanzo la meta programada, derivado a las acciones de programación y actualizacion de los contenidos de capacitación. Por lo cual falto el 7.5% de la meta al primer trimestre.  Las acciones faltantes se realizarán en los tres trimestres siguientes del ejercicio.
</t>
    </r>
    <r>
      <rPr>
        <b/>
        <sz val="10"/>
        <rFont val="Noto Sans"/>
        <family val="2"/>
        <charset val="1"/>
      </rPr>
      <t>UR:</t>
    </r>
    <r>
      <rPr>
        <sz val="10"/>
        <rFont val="Noto Sans"/>
        <family val="2"/>
        <charset val="1"/>
      </rPr>
      <t xml:space="preserve"> 221
No aplica en este periodo, debido a que la frecuencia de medición del indicador es anual, por lo tanto los resultados obtenidos se verán reflejados hasta el reporte del cuarto trimestre 2025.</t>
    </r>
  </si>
  <si>
    <r>
      <t>Acciones de mejora para el siguiente periodo
UR:</t>
    </r>
    <r>
      <rPr>
        <sz val="10"/>
        <rFont val="Noto Sans"/>
        <family val="2"/>
        <charset val="1"/>
      </rPr>
      <t xml:space="preserve"> 222
En este sentido, la Secretaría de Seguridad y Protección Ciudadana (SSPC), se coordinará con instancias policiales en los tres órdenes de gobierno, para conjuntar acciones en la atención integral de todas las formas de violencia contra las mujeres incluida la violencia Feminicida, así mismo se crearán grupos policiales especializados que se dotaran de herramientas conceptuales y de un procedimiento técnico-metodológico, homologado para que su actuación se efectúe en el marco de respeto de los derechos humanos de las mujeres con enfoque interseccional e intercultural.
</t>
    </r>
    <r>
      <rPr>
        <b/>
        <sz val="10"/>
        <rFont val="Noto Sans"/>
        <family val="2"/>
        <charset val="1"/>
      </rPr>
      <t>UR:</t>
    </r>
    <r>
      <rPr>
        <sz val="10"/>
        <rFont val="Noto Sans"/>
        <family val="2"/>
        <charset val="1"/>
      </rPr>
      <t xml:space="preserve"> 221
Debido al cambio de administración y directivo del Centro Penitenciario federal, se ha retrasado la programación de los estudios a las mujeres privadas de la libertad del CEFERESO 16, por lo que se ha establecido una  coordinación interinstitucional para implementar acciones que permitan la reprogramación de los estudios a las PPL, con la finalidad de dar cumplimiento al objetivo proyectado.</t>
    </r>
  </si>
  <si>
    <r>
      <t>Acciones realizadas en el periodo
UR:</t>
    </r>
    <r>
      <rPr>
        <sz val="10"/>
        <rFont val="Noto Sans"/>
        <family val="2"/>
        <charset val="1"/>
      </rPr>
      <t xml:space="preserve"> 126
Indicador 6. Para el año 2025 se tienen contemplados siete (7) insumos para la impartición de talleres de capacitación para la implementación de la política de igualdad y no discriminación. Durante el primer trimestre 2025 se elaboraron cuatro (4) listadas a continuación:   a) Vídeo introductorio a la Política de Igualdad Laboral y No Discriminación (con apoyo de la Dirección General de Difusión de los Derechos Humanos https://utig.cndh.org.mx/Content/Videos/Politica_Igualdad_Laboral_No_Discriminacion.mp4#t= ).   b) Presentación PPTX ?Igualdad Laboral y No Discriminación?  c) Presentación PPTX ?Entorno Laboral Saludable?  d) Fichas para actividad conceptual en modalidad presencial dentro del taller Igualdad Laboral y No Discriminación. Con lo anterior, se tiene un avance significativo respecto a la meta anual, por lo que se proyecta como posibilidad que este porcentaje sea superado al finalizar el ejercicio 2025. ;  Indicador 4. En el periodo de enero a marzo 2025 la Unidad Técnica par;  Indicador 7. Respecto a las actividades de difusión, durante el primer trimestre 2025 comprendido entre, febrero  y marzo se concretaron ocho (8) actividades relativas a la difusión por correo masivo respecto a las siete (7) infografías de la campaña de Igualdad Laboral y No Discriminación en conmemoración por el Día Internacional de la Mujer, así como un video titulado ?Compromisos para la Igualdad de los Derechos de las Mujeres?, distribuidos mensualmente de la siguiente manera:     Enero.   No se llevaron a cabo actividades de difusión derivado a la reestructuración del área.   Febrero.  1. Actividad de difusión ?25 de febrero. Día Naranja. Mujeres y Niñas en las ciencias?   Marzo.   2. Actividad de difusión 10 de marzo. ?CNDH y la equidad?  3. Actividad de difusión 25 de marzo. ?Ámbitos de protección de la Norma Mexicana en Igualdad Laboral y No Discriminación?   4. Actividad de difusión 26 de marzo. ?Lactarios, espacios de fomento al respeto a las maternidades y su permanencia en el ámbito laboral?.   5. Actividad de difusión 27 de marzo. ?La CNDH contra las estructuras de poder patriarcal?   6. Actividad de difusión 28 de marzo. ?Derecho al trabajo. Terreno de conquista para las mujeres?.    7. Actividad de difusión 31 de marzo. ?Atención a las violencias?   8. Actividad de difusión 31 de marzo. ?Compromisos para la Igualdad: por los Derechos de las Mujeres?</t>
    </r>
  </si>
  <si>
    <r>
      <t>Justificación de diferencia de avances con respecto a las metas programadas
UR:</t>
    </r>
    <r>
      <rPr>
        <sz val="10"/>
        <rFont val="Noto Sans"/>
        <family val="2"/>
        <charset val="1"/>
      </rPr>
      <t xml:space="preserve"> 126
Indicador 1. Se tiene un cumplimiento de la meta del 100.0 por ciento durante el primer trimestre, lo anterior se logró, a que se celebró la Primera Sesión Ordinaria del Comité (1), las misma Sesión programada al periodo, Respecto al cumplimiento de la meta anual se tiene un avance del 25% respecto a la meta anual. ;  VARIACIÓN PRESUPUESTAL:    En cifras preliminares al primer trimestre de 2025, se ejercieron 0.5 millones de pesos que equivalen al 53.7 por ciento del presupuesto aprobado; asimismo, están en proceso de pago 0.1 millones de pesos de recursos devengados en el periodo, equivalente a un cumplimiento del gasto del 63.3 por ciento respecto de la asignación original. Se alcanzaron las metas programadas al periodo que se reporta.;  Indicador 7. El cumplimiento de la meta alcanzada es superior en 14.3% respecto al periodo que se reporta, lo anterior se debe que, de las actividades de difusión, en el periodo comprendido entre enero a marzo se concretaron ocho (8) actividades rela;  Indicador 3. Durante este primer trimestre, las actividades de sensibilización y capacitación sumaron una participación de 62 personas, un avance equivalente a 7% anual. Lo anterior debido a que la Unidad Técnica para la Igualdad de Género tuvo una reestructuración en su plantilla al inicio del año, lo cual fue un obstáculo en el desarrollo de las actividades. Por tal motivo, y a fin de obtener mejores resultados para este indicador, se deberá de prestar atención a la impartición de talleres durante los trimestres subsecuentes para obtener un avance significativamente mayor y alcanzar la meta anual. Es importante mencionar que este indicador fue modificado con respecto al que se manejó en el Ejercicio 2024, debido a que, a fin de obtener un registro más preciso, este año se contabilizará en función de porcentaje del personal adscrito a la CNDH, siendo la meta anual de que al menos el 60% del personal que integra la CNDH haya tenido cuando menos un servicio de sensibilización y capacitación relacionado con la implementación de la Política de Igualdad y No Discriminación.</t>
    </r>
  </si>
  <si>
    <r>
      <t>Acciones de mejora para el siguiente periodo
UR:</t>
    </r>
    <r>
      <rPr>
        <sz val="10"/>
        <rFont val="Noto Sans"/>
        <family val="2"/>
        <charset val="1"/>
      </rPr>
      <t xml:space="preserve"> 126
Para el Segundo Trimestre de 2025 se han planteado como acciones de mejora:     1- Poner especial énfasis en el cumplimiento del Indicador 2, a fin de alcanzar un porcentaje significativo que permita acercarnos a la meta del 60% del personal de la CNDH con acceso a los servicios de capacitación y sensibilización en materia de Igualdad Laboral y No Discriminación.   2- Mantener un estricto apego al cumplimiento de las actividades programadas mensual y trimestralmente, sobre todo en materia de campañas y actividades de difusión (Indicadores 5, 6  y 7)</t>
    </r>
  </si>
  <si>
    <r>
      <t>Acciones realizadas en el periodo
UR:</t>
    </r>
    <r>
      <rPr>
        <sz val="10"/>
        <rFont val="Noto Sans"/>
        <family val="2"/>
        <charset val="1"/>
      </rPr>
      <t xml:space="preserve"> 104
Indicador 12 C1. Durante el primer trimestre de 2025 (de enero a marzo) en la Dirección de Quejas sobre Asuntos de la Mujer y de Igualdad entre Mujeres y Hombres (DQAMIMH) se atendieron (concluyeron) 133 expedientes de queja, inconformidad, orientaciones directas y remisiones en materia de derechos humanos en razón de género; y se solicitaron (recibieron) 233 asuntos (129 expedientes nuevos, más 104 expedientes en trámite de años anteriores). En ese contexto, para el periodo que se reporta, se tiene un cumplimiento del 57.08 % con relación la fórmula asuntos atendidos / asuntos solicitados.;  Indicador 11 B3. con una o más personas, organizaciones, universidades e instituciones públicas o privadas con el propósito de establecer enlaces para realizar acciones conjuntas en materia de derechos humanos.    Las reuniones de enlace forman parte de las vinculaciones y son reuniones de trabajo en las que personal del PAMIMH interactúa con una o más personas, organizaciones, instituciones públi;  Indicador 6 A1. Sobre este indicador se hace mención que en el 2025, en la descripción del indicador se aclara que por informe se entiende todo el proceso que abarca el monitoreo de leyes (fase 1), el monitoreo temático (fase 2), el análisis y la sistematización de la información que da como resultado la elaboración de 33 infografías (fase 3), cuyo objetivo es informar a las autoridades responsables del cumplimiento de la Política Nacional en Materia de Igualdad entre Mujeres y Hombres sobre los avances y retos en materia legislativa vinculados con los derechos humanos de las mujeres.     En 2025 se programó la elaboración de 33 informes sobre el análisis de la observancia en el monitoreo de la política de igualdad, no discriminación y no violencia contra las mujeres de la siguiente manera: nueve en el primer trimestre y ocho en cada uno de los tres trimestres siguientes. (Ver tablas en Anexo 2 Información Cualitativa)</t>
    </r>
  </si>
  <si>
    <r>
      <t>Justificación de diferencia de avances con respecto a las metas programadas
UR:</t>
    </r>
    <r>
      <rPr>
        <sz val="10"/>
        <rFont val="Noto Sans"/>
        <family val="2"/>
        <charset val="1"/>
      </rPr>
      <t xml:space="preserve"> 104
Indicador 12 C1. Justificación: Durante el primer trimestre de 2025 a través de la Dirección de Quejas sobre Asuntos de la Mujer y de Igualdad entre Mujeres y Hombres (DQAMIMH) en el periodo que se reporta, se tiene un cumplimiento del 32.52 por ciento, lo anterior se alcanzó con relación a la fórmula de (asuntos atendidos / asuntos solicitados)*100. Lo que permitió atender (concluir) 133 expedientes de queja, inconformidad, orientaciones directas y remisiones en materia de derechos humanos en razón de género; y se solicitaron (recibieron) 233 asuntos (129 expedientes nuevos, más 104 expedientes en trámite de años anteriores), sin embargo, la meta anual estimada es de 409 expedientes en trámite en el presente año y de años anteriores  Efectos: Para 2025 el PAMIMH se programaron 40 vinculaciones con los entes obligados para los servicios de promoción sobre los derechos humanos de las mujeres para la igualdad sustantiva y para una cultura de paz. Estas actividades se programaron para rea;  EXPLICACIÓN DE LA VARIACIÓN PRESUPUESTAL.    En cifras preliminares para el primer trimestre de 2025, se ejercieron 4.4 millones de pesos que equivalen al 57.6 por ciento del presupuesto aprobado; asimismo, están en proceso de pago 1.5 millones de pesos de recursos devengados en el periodo, equivalente a un cumplimiento del gasto del 77.6 por ciento respecto de la asignación original. El cumplimiento de la meta es al 100.0 por ciento al periodo que se reporta.</t>
    </r>
  </si>
  <si>
    <r>
      <t>Acciones de mejora para el siguiente periodo
UR:</t>
    </r>
    <r>
      <rPr>
        <sz val="10"/>
        <rFont val="Noto Sans"/>
        <family val="2"/>
        <charset val="1"/>
      </rPr>
      <t xml:space="preserve"> 104
Este Programa presupuestario trabaja en acciones de mejora respecto de sus indicadores para resultados en conjunto con la Dirección General de Planeación y Estrategia Institucional para su fortalecimiento y alineación a los Objetivos del Plan Estratégico Institucional 2025-2029 de esta Comisión Nacional.</t>
    </r>
  </si>
  <si>
    <r>
      <t>Acciones realizadas en el periodo
UR:</t>
    </r>
    <r>
      <rPr>
        <sz val="10"/>
        <rFont val="Noto Sans"/>
        <family val="2"/>
        <charset val="1"/>
      </rPr>
      <t xml:space="preserve"> 800
Se impartió talleres en tema de Masculinidades Libres de Violencia de forma presencial y en linea al Personal de Ángeles Verdes y del Área de Dirección General Administrativa;  Se hizo presentación del Código de Conducta Actual a los integrantes de la mesa de Trabajo y se solicitó su apoyo para que emitieran recomendaciones de acuerdo al ámbito de cada área.;  Se difundieron carteles de salas de lactancia por medio de correos masivos durante 4 semanas. Se realizó la planeación y logística para la Primera Sesión  Ordinaria del Comité de Igualdad de Género (Se mandaron convocatorias a los integrantes del comité, se realizó el orden del día y presentación).;  Se difundieron infografías los días 25 de cada mes (enero, febrero y marzo) en conmemoración del Día Naranja para generar conciencia y prevenir la violencia contra las mujeres y niñas, por medios de correos masivos.</t>
    </r>
  </si>
  <si>
    <r>
      <t>Justificación de diferencia de avances con respecto a las metas programadas
UR:</t>
    </r>
    <r>
      <rPr>
        <sz val="10"/>
        <rFont val="Noto Sans"/>
        <family val="2"/>
        <charset val="1"/>
      </rPr>
      <t xml:space="preserve"> 800
No aplica en razón de que las metas de los indicadores se cumplieron de acuerdo a lo programado</t>
    </r>
  </si>
  <si>
    <r>
      <t>Acciones de mejora para el siguiente periodo
UR:</t>
    </r>
    <r>
      <rPr>
        <sz val="10"/>
        <rFont val="Noto Sans"/>
        <family val="2"/>
        <charset val="1"/>
      </rPr>
      <t xml:space="preserve"> 800
Sin información</t>
    </r>
  </si>
  <si>
    <r>
      <t>Acciones realizadas en el periodo
UR:</t>
    </r>
    <r>
      <rPr>
        <sz val="10"/>
        <rFont val="Noto Sans"/>
        <family val="2"/>
        <charset val="1"/>
      </rPr>
      <t xml:space="preserve"> 201
El programa comenzó a operar en enero de 2025 y tiene como objetivo general contribuir a mejorar el nivel de autonomía económica de la población de mujeres adultas mayores de 60 a 64 años de edad, que residan en municipios o localidades indígenas o afromexicanos y de 63 a 64 años de edad que residan en municipios o localidades que no son indígenas ni afromexicanos.    En el primer trimestre de 2025 el programa ha entregado pensiones a un total de 900,789 mujeres de las cuáles 17.46% (157,243) residían en municipios o localidades indígenas.  </t>
    </r>
  </si>
  <si>
    <r>
      <t>Justificación de diferencia de avances con respecto a las metas programadas
UR:</t>
    </r>
    <r>
      <rPr>
        <sz val="10"/>
        <rFont val="Noto Sans"/>
        <family val="2"/>
        <charset val="1"/>
      </rPr>
      <t xml:space="preserve"> 201
Para medir los avances del programa en el marco del Anexo 13, Erogaciones para la Igualdad entre Mujeres y Hombres, se estableció el indicador Porcentaje de cobertura del programa, en el primer trimestre de 2025 se alcanzó una cobertura de 71.91% de la población objetivo, por lo que se cumplió con la meta programada que tuvo el mismo valor.</t>
    </r>
  </si>
  <si>
    <r>
      <t>Acciones de mejora para el siguiente periodo
UR:</t>
    </r>
    <r>
      <rPr>
        <sz val="10"/>
        <rFont val="Noto Sans"/>
        <family val="2"/>
        <charset val="1"/>
      </rPr>
      <t xml:space="preserve"> 201
Se seguirá garantizando que las mujeres accedan a los beneficios del programa, en igualdad de condiciones y sin discriminación.    </t>
    </r>
  </si>
  <si>
    <r>
      <t>Acciones realizadas en el periodo
UR:</t>
    </r>
    <r>
      <rPr>
        <sz val="10"/>
        <rFont val="Noto Sans"/>
        <family val="2"/>
        <charset val="1"/>
      </rPr>
      <t xml:space="preserve"> 201
La incorporación de la perspectiva de género en la Pensión para el Bienestar de las Personas Adultas Mayores permite que las mujeres accedan a los beneficios del programa en igualdad de condiciones y con ello se contribuye al ejercicio de sus derechos.    En el primer trimestre de 2025 el programa tiene registrados 12,328,235 personas derechohabientes acumuladas pagadas, de las cuales 5,503,460 son hombres y 6,824,775 son mujeres, es decir que las mujeres representan el 55% de la población atendida.    </t>
    </r>
  </si>
  <si>
    <r>
      <t>Justificación de diferencia de avances con respecto a las metas programadas
UR:</t>
    </r>
    <r>
      <rPr>
        <sz val="10"/>
        <rFont val="Noto Sans"/>
        <family val="2"/>
        <charset val="1"/>
      </rPr>
      <t xml:space="preserve"> 201
Para medir los avances del programa en el marco del Anexo 13, Erogaciones para la Igualdad entre Mujeres y Hombres, se estableció el indicador Razón por sexo de personas adultas mayores derechohabientes con pensiones económicas entregadas, el cual muestra cuántas mujeres derechohabientes con una pensión económica entregada existen por cada hombre derechohabiente con una pensión económica entregada. Un valor menor a uno indica que el número de mujeres adultas mayores derechohabientes es menor a su contraparte, un valor mayor a uno indicaría lo contrario. Para el primer trimestre de 2025, se espera que haya 1.24 mujeres derechohabientes por cada hombre derechohabiente, a marzo de 2025 se cumplió la meta al presentarse una razón de mujeres por cada hombre igual al valor esperado.</t>
    </r>
  </si>
  <si>
    <r>
      <t>Acciones de mejora para el siguiente periodo
UR:</t>
    </r>
    <r>
      <rPr>
        <sz val="10"/>
        <rFont val="Noto Sans"/>
        <family val="2"/>
        <charset val="1"/>
      </rPr>
      <t xml:space="preserve"> 201
Continuar con la perspectiva de genero para contribuir al acceso y beneficio igualitario de las mujeres adultas mayores a sus derechos sociales.</t>
    </r>
  </si>
  <si>
    <r>
      <t>Acciones realizadas en el periodo
UR:</t>
    </r>
    <r>
      <rPr>
        <sz val="10"/>
        <rFont val="Noto Sans"/>
        <family val="2"/>
        <charset val="1"/>
      </rPr>
      <t xml:space="preserve"> 201
Con la entrega de apoyos económicos el programa contribuye a mejorar situaciones de vulnerabilidad, a las que se enfrentan niñas, niños, adolescentes y jóvenes de hasta 23 años de edad por la ausencia de uno o de ambos padres, entre estas situaciones se encuentran el acceso limitado a cuidados infantiles y dificultades para continuar con su educación. En el primer trimestre del año la población beneficiaria del Programa de Apoyo para el Bienestar de las Niñas, Niños, Hijos de Madres Trabajadoras en la Modalidad A fue de un total de 140,238 niñas y niños hijos de 137,421 madres, padres solos o tutores que estudian, laboran o buscan empleo, en la Modalidad B el número de beneficiarios fue de 47,000 niñas, niños, adolescentes y jóvenes en situación de orfandad materna. Del total de personas beneficiarias de la Modalidad A 49.42% (69,309) eran niñas mientras que en la modalidad B 49.98% (23,492) eran mujeres. </t>
    </r>
  </si>
  <si>
    <r>
      <t>Justificación de diferencia de avances con respecto a las metas programadas
UR:</t>
    </r>
    <r>
      <rPr>
        <sz val="10"/>
        <rFont val="Noto Sans"/>
        <family val="2"/>
        <charset val="1"/>
      </rPr>
      <t xml:space="preserve"> 201
Para medir los avances del programa en el marco del Anexo 13 Erogaciones para la Igualdad entre Mujeres y Hombres se establecieron los indicadores 1)Porcentaje de niñas que reciben apoyos económicos en la modalidad A respecto al total de beneficiarios del programa, 2)Porcentaje de niñas, adolescentes y jóvenes mujeres en orfandad materna que reciben apoyos económicos respecto del total de beneficiarios en orfandad materna del programa y 3)Porcentaje de mujeres, madres o tutoras, registradas como responsables de niñas y niños beneficiarios de la modalidad A, respecto al total de madres, padres o tutores  registrados como responsables de niñas y niños beneficiarios de la Modalidad A.  Al primer trimestre de 2025 el primer indicador registró un avance de 49.42 por ciento que representó un cumplimiento de 100.17 por ciento de la meta programada (49.34 por ciento), el segundo indicador registró un avance de 49.98 por ciento que representó un cumplimiento de la meta programada (50.12 por ciento) de 99.73 por ciento, por su parte el tercer indicador registró un avance de 90.89 por ciento lo que representó un cumplimiento de 99.88% de la meta programada. El avance del indicador Porcentaje de niñas, adolescentes y jóvenes mujeres en orfandad materna que reciben apoyos económicos respecto del total de beneficiarios en orfandad materna del programa presentó un avance ligeramente menor al programado porque en el periodo se incorporaron menos mujeres de las esperadas.  El avance del indicador Porcentaje de mujeres, madres o tutoras, registradas como responsables de niñas y niños beneficiarios de la modalidad A, respecto al total de madres, padres o tutores registrados como responsables de niñas y niños beneficiarios de la Modalidad A es ligeramente menor a la meta programada porque el número de madres registradas como responsables de niñas y niños fue menor al esperado.</t>
    </r>
  </si>
  <si>
    <r>
      <t>Acciones de mejora para el siguiente periodo
UR:</t>
    </r>
    <r>
      <rPr>
        <sz val="10"/>
        <rFont val="Noto Sans"/>
        <family val="2"/>
        <charset val="1"/>
      </rPr>
      <t xml:space="preserve"> 201
Se continuará procurando que las niñas, adolescentes y jóvenes tengan acceso a los beneficios del programa en igualdad de condiciones.</t>
    </r>
  </si>
  <si>
    <r>
      <t>Acciones realizadas en el periodo
UR:</t>
    </r>
    <r>
      <rPr>
        <sz val="10"/>
        <rFont val="Noto Sans"/>
        <family val="2"/>
        <charset val="1"/>
      </rPr>
      <t xml:space="preserve"> 411
el pago de la ayuda semestral se realiza a tiempo y se les otorgan todas las facilidades para su cobro</t>
    </r>
  </si>
  <si>
    <r>
      <t>Justificación de diferencia de avances con respecto a las metas programadas
UR:</t>
    </r>
    <r>
      <rPr>
        <sz val="10"/>
        <rFont val="Noto Sans"/>
        <family val="2"/>
        <charset val="1"/>
      </rPr>
      <t xml:space="preserve"> 411
En el primer trimestre del 2025, se ministraron recursos para el pago de 10 ayudas. Del universo de viudas a las que se les expidió el pago de la ayuda semestral, solo han cobrado 9 la ayuda correspondiente al primer semestre de 2025.  La diferencia a veces se da por la dificultad que tienen para desplazarse por su avanzada edad.    </t>
    </r>
  </si>
  <si>
    <r>
      <t>Acciones de mejora para el siguiente periodo
UR:</t>
    </r>
    <r>
      <rPr>
        <sz val="10"/>
        <rFont val="Noto Sans"/>
        <family val="2"/>
        <charset val="1"/>
      </rPr>
      <t xml:space="preserve"> 411
Continuar con el fortalecimiento de la relación que se tiene con las Delegaciones de la Secretaría de Bienestar y del SAT en las entidades federativas, siendo en algunas de éstas nuestro único contacto. Seguir realizando el pase de Revista de Supervivencia para este grupo de mujeres.  Apertura para realizar el cobro de su ayuda en la sucursal del Banco Santander en la República Mexicana de su preferencia. </t>
    </r>
  </si>
  <si>
    <r>
      <t>Acciones realizadas en el periodo
UR:</t>
    </r>
    <r>
      <rPr>
        <sz val="10"/>
        <rFont val="Noto Sans"/>
        <family val="2"/>
        <charset val="1"/>
      </rPr>
      <t xml:space="preserve"> E00
A través de los medios electrónicos (fondos de pantalla de los equipos de cómputo, correos electrónicos, página de internet de la Comisión) e impresos (folletos e infografías) disponibles, se realizó la difusión a todo el personal respecto de información en materia de prevención de la violencia de género, discriminación, Acoso u Hostigamiento sexual y respeto a los Derechos Humanos, asimismo, se llevó a cabo la Detección de Necesidades de Personal, en la cual se incluyeron cursos y/o talleres en materia de género, teniendo el personal la posibilidad de   proponer capacitación los temas de su interés.</t>
    </r>
  </si>
  <si>
    <r>
      <t>Justificación de diferencia de avances con respecto a las metas programadas
UR:</t>
    </r>
    <r>
      <rPr>
        <sz val="10"/>
        <rFont val="Noto Sans"/>
        <family val="2"/>
        <charset val="1"/>
      </rPr>
      <t xml:space="preserve"> E00
Respecto al Indicador de ?Porcentaje del personal de la CONUEE que participó en la Detección de Necesidad de Capacitación (DNC) en materia de Igualdad entre Mujeres y Hombres?, no se tiene información a reportar, derivado de que la frecuencia de medición de dicho indicar es anual; respecto al Indicador de ?Porcentaje de material de Difusión en materia de Igualdad entre mujeres y hombres?, logró alcanzar la meta programada al periodo que se reporta, ya que se realizó la difusión a través de los medios electrónicos (fondos de pantalla de los equipos de cómputo, correos electrónicos, página de internet de la Comisión) e impresos (folletos e infografías) disponibles, de información en materia de prevención de la violencia de género, discriminación, Acoso u Hostigamiento sexual y respeto a los Derechos Humanos; respecto al Indicador de ?Porcentaje de Instrumentos en materia de género actualizados?, no se tiene información a reportar, derivado de que la frecuencia de medición de dicho indicar es anual; y respecto al Indicador de ?Porcentaje del personal de la CONUEE Capacitado en materia de Igualdad entre Mujeres y Hombres?, no se tiene información a reportar, derivado de que la frecuencia de medición de dicho indicar es semestral.</t>
    </r>
  </si>
  <si>
    <r>
      <t>Acciones de mejora para el siguiente periodo
UR:</t>
    </r>
    <r>
      <rPr>
        <sz val="10"/>
        <rFont val="Noto Sans"/>
        <family val="2"/>
        <charset val="1"/>
      </rPr>
      <t xml:space="preserve"> E00
Maximizar el aprovechamiento los medios electrónicos (fondos de pantalla de los equipos de cómputo, correos electrónicos, página de internet de la Comisión) e impresos (folletos e infografías) disponibles, para realizar la difusión de información en materia de prevención de la violencia de género, discriminación, Acoso u Hostigamiento sexual y respeto a los Derechos Humanos, así como de la información correspondiente para fomentar la participación de todo el personal en el Programa Anual de Capacitación 2025 de la Comisión.</t>
    </r>
  </si>
  <si>
    <r>
      <t>Acciones realizadas en el periodo
UR:</t>
    </r>
    <r>
      <rPr>
        <sz val="10"/>
        <rFont val="Noto Sans"/>
        <family val="2"/>
        <charset val="1"/>
      </rPr>
      <t xml:space="preserve"> 410
169. No se tienen acciones programadas para reportar en el primer trimestre. 
</t>
    </r>
    <r>
      <rPr>
        <b/>
        <sz val="10"/>
        <rFont val="Noto Sans"/>
        <family val="2"/>
        <charset val="1"/>
      </rPr>
      <t>UR:</t>
    </r>
    <r>
      <rPr>
        <sz val="10"/>
        <rFont val="Noto Sans"/>
        <family val="2"/>
        <charset val="1"/>
      </rPr>
      <t xml:space="preserve"> 413
102.- Realización de 1 Foro con la presencia de 153 personas. </t>
    </r>
  </si>
  <si>
    <r>
      <t>Justificación de diferencia de avances con respecto a las metas programadas
UR:</t>
    </r>
    <r>
      <rPr>
        <sz val="10"/>
        <rFont val="Noto Sans"/>
        <family val="2"/>
        <charset val="1"/>
      </rPr>
      <t xml:space="preserve"> 410
169.- No hay acción programada para este trimestre por lo cual no hay diferencia de avance. 
</t>
    </r>
    <r>
      <rPr>
        <b/>
        <sz val="10"/>
        <rFont val="Noto Sans"/>
        <family val="2"/>
        <charset val="1"/>
      </rPr>
      <t>UR:</t>
    </r>
    <r>
      <rPr>
        <sz val="10"/>
        <rFont val="Noto Sans"/>
        <family val="2"/>
        <charset val="1"/>
      </rPr>
      <t xml:space="preserve"> 413
102.- Fue un foro exitoso en asistencia y supero la meta programada del 50% alcanzando el 62%. </t>
    </r>
  </si>
  <si>
    <r>
      <t>Acciones de mejora para el siguiente periodo
UR:</t>
    </r>
    <r>
      <rPr>
        <sz val="10"/>
        <rFont val="Noto Sans"/>
        <family val="2"/>
        <charset val="1"/>
      </rPr>
      <t xml:space="preserve"> 410
169.- Ninguno. 
</t>
    </r>
    <r>
      <rPr>
        <b/>
        <sz val="10"/>
        <rFont val="Noto Sans"/>
        <family val="2"/>
        <charset val="1"/>
      </rPr>
      <t>UR:</t>
    </r>
    <r>
      <rPr>
        <sz val="10"/>
        <rFont val="Noto Sans"/>
        <family val="2"/>
        <charset val="1"/>
      </rPr>
      <t xml:space="preserve"> 413
102.- Ninguna.;  231.- Ninguna. </t>
    </r>
  </si>
  <si>
    <r>
      <t>Acciones realizadas en el periodo
UR:</t>
    </r>
    <r>
      <rPr>
        <sz val="10"/>
        <rFont val="Noto Sans"/>
        <family val="2"/>
        <charset val="1"/>
      </rPr>
      <t xml:space="preserve"> A00
Derivado de que los recursos presupuestales, para la realización del transversal están calendarizados hasta mayo de 2025, en este primer trimestre, no hay avances que reportar en este primer trimestre.  Respecto a las actividades que se realizan sin costo, por ser generadas por la Comisión, en este primer trimestre se difundieron vía Correo electrónico, a todos los servidores púbicos de la Comisión, infografía del Día de la Mujer e infografía del Día Naranja de No violencia a la mujer.</t>
    </r>
  </si>
  <si>
    <r>
      <t>Justificación de diferencia de avances con respecto a las metas programadas
UR:</t>
    </r>
    <r>
      <rPr>
        <sz val="10"/>
        <rFont val="Noto Sans"/>
        <family val="2"/>
        <charset val="1"/>
      </rPr>
      <t xml:space="preserve"> A00
No se presentan diferencias.</t>
    </r>
  </si>
  <si>
    <r>
      <t>Acciones de mejora para el siguiente periodo
UR:</t>
    </r>
    <r>
      <rPr>
        <sz val="10"/>
        <rFont val="Noto Sans"/>
        <family val="2"/>
        <charset val="1"/>
      </rPr>
      <t xml:space="preserve"> A00
Continuar sensibilizando al personal en materia de temas de género.</t>
    </r>
  </si>
  <si>
    <r>
      <t>Acciones realizadas en el periodo
UR:</t>
    </r>
    <r>
      <rPr>
        <sz val="10"/>
        <rFont val="Noto Sans"/>
        <family val="2"/>
        <charset val="1"/>
      </rPr>
      <t xml:space="preserve"> TOM
Para la acción 160 Capacitación y sensibilización para promover la igualdad entre mujeres y hombres, durante el 1er trimestre de 2025, se llevó a cabo la solicitud de validación presupuestaria a la SHCP, mediante el Oficio No. CENACE/DG-JUT/037/2025, a través de la SENER y por conducto de la Dirección General de Administración y Finanzas (DAF) del CENACE, para solicitar la validación y autorización de las contrataciones correspondientes a las erogaciones transversales para la igualdad entre mujeres y hombres, dentro de las cuales se encuentra el curso para la gestión de un liderazgo consciente y de bienestar considerado para llevarse a cabo en el marco del Día Internacional de la Mujer, con el objetivo de fortalecer el liderazgo de las mujeres en el CENACE, a través del fortalecimiento de habilidades directivas en las mujeres del CENACE, así como aquellas capacidades relacionadas con sus roles directivos o de gestión y el autocuidado. En seguimiento a lo anterior, la Jefatura de Unidad;  Para la acción 155 Promoción de las buenas prácticas laborales en materia de inclusión, igualdad, combate a la violencia laboral, y conciliación trabajo familia, durante el 1er trimestre de 2025, se llevó a cabo la solicitud de validación presupuestaria a la SHCP, mediante el Oficio No. CENACE/DG-JUT/037/2025 d, a través de la SENER y por conducto de la Dirección General de Administración y Finanzas (DAF) del CENACE, para solicitar la validación y autorización de las contrataciones que se requieren para la realización de las buenas prácticas laborales en materia de inclusión, igualdad, combate a la violencia laboral, y conciliación trabajo familia. En seguimiento a lo anterior, la Jefatura de Unidad de Transparencia (JUT), como área encargada de las acciones de igualdad de género y no discriminación en el CENACE, solicitó a la DAF, a través del Oficio No. CENACE/DG-JUT/069/2025, el apoyo para contar con la validación presupuestaria, toda vez que se debía iniciar con las gestiones de los procesos de adquisiciones para la ejecución de las buenas prácticas programadas para el segundo trimestre de 2025.No obstante, hasta el 31 de marzo de 2025 no ha sido dispersado el recurso por parte de la DAF a la JUT, para la realización de las acciones comprometidas. </t>
    </r>
  </si>
  <si>
    <r>
      <t>Justificación de diferencia de avances con respecto a las metas programadas
UR:</t>
    </r>
    <r>
      <rPr>
        <sz val="10"/>
        <rFont val="Noto Sans"/>
        <family val="2"/>
        <charset val="1"/>
      </rPr>
      <t xml:space="preserve"> TOM
Para la acción 155 Promoción de las buenas prácticas laborales en materia de inclusión, igualdad, combate a la violencia laboral, y conciliación trabajo familia, durante el primer trimestre de 2025 no se presenta diferencia de avance, toda vez que se tiene previsto iniciar con las actividades a partir del segundo trimestre de 2025. ;  Para la acción 160 Capacitación y sensibilización para promover la igualdad entre mujeres y hombres, durante el primer trimestre de 2025 no se presenta diferencia de avance, toda vez que su frecuencia de medición es semestral, por lo que su avance se verá reflejado en el siguiente trimestre. </t>
    </r>
  </si>
  <si>
    <r>
      <t>Acciones de mejora para el siguiente periodo
UR:</t>
    </r>
    <r>
      <rPr>
        <sz val="10"/>
        <rFont val="Noto Sans"/>
        <family val="2"/>
        <charset val="1"/>
      </rPr>
      <t xml:space="preserve"> TOM
Para la acción 155 Promoción de las buenas prácticas laborales en materia de inclusión, igualdad, combate a la violencia laboral, y conciliación trabajo familia, durante el primer trimestre de 2025 se realizaron las gestiones necesarias para contar con el recurso presupuestado para la realización de las buenas prácticas laborales en materia de inclusión, igualdad, combate a la violencia laboral, y conciliación trabajo familia. Sin embargo, hasta la fecha del 31 de marzo de 2025 no han sido dispersados dichos recursos por parte de la Dirección de Administración y Finanzas del CENACE para su realización.;  Para la acción 160 Capacitación y sensibilización para promover la igualdad entre mujeres y hombres, durante el primer trimestre de 2025, se realizaron las gestiones necesarias para contar con el recurso presupuestado para la realización del curso para la gestión de un liderazgo consciente y de bienestar considerado para llevarse a cabo en el marco del Día Internacional de la Mujer. Sin embargo, hasta la fecha del 31 de marzo de 2025 no han sido dispersados dichos recursos por parte de la Dirección de Administración y Finanzas del CENACE para su realización.</t>
    </r>
  </si>
  <si>
    <r>
      <t>Acciones realizadas en el periodo
UR:</t>
    </r>
    <r>
      <rPr>
        <sz val="10"/>
        <rFont val="Noto Sans"/>
        <family val="2"/>
        <charset val="1"/>
      </rPr>
      <t xml:space="preserve"> RHQ
Al cierre del Primer trimestre de 2025, se asignaron 561 apoyos a personas físicas, específicamente el concepto apoyo MFCCV.8.3 Apoyos a la educación en CECFOR,  de las cuales 265 apoyos fueron otorgados a mujeres, por lo que el indicador presentó un avance de 47.24%,  Además, de que la programación de las metas se realizó considerando, que la publicación de las Reglas de Operación 2025 y sus convocatorias se realizaría a finales de 2024 y entrarán en vigor el primer día hábil de 2025, sin embargo, la publicación sucedió hasta el 28 de febrero de 2025 derivado de las autorizaciones de la SEMARNAT y de la SHCP, lo cual provocó un desfase de dos meses en los procesos. Sin embargo, debido a la necesidad y naturaleza de algunos apoyos, se implementaron acciones para acortar los tiempos de recepción y dictamen para no retrasar las actividades de operación. Por otro lado, no se cuenta todavía con el registro total de solicitudes y solicitudes apoyadas por lo que se estima que el numerador de este indicador se reducirá y el indicador se ajustará a partir del segundo trimestre.  Asimismo, con la implementación de acciones como los Foros  regionales de difusión de Reglas de Operación 2025 dirigidos a mujeres  se espera promover la participación efectiva de las mujeres.  De acuerdo con lo anterior, el anexo 1 se reporta la información.  </t>
    </r>
  </si>
  <si>
    <r>
      <t>Justificación de diferencia de avances con respecto a las metas programadas
UR:</t>
    </r>
    <r>
      <rPr>
        <sz val="10"/>
        <rFont val="Noto Sans"/>
        <family val="2"/>
        <charset val="1"/>
      </rPr>
      <t xml:space="preserve"> RHQ
La variación de la meta alcanzada al primer trimestre con relación a la meta programada, se debe a que derivado del dictamen de las solicitudes se apoyaron 561 personas físicas, específicamente el concepto apoyo MFCCV.8.3 Apoyos a la educación en CECFOR, de las cuales 265 fueron  mujeres, lo anterior permitió un logro del 47.24% en el indicador, lo anterior como resultado de realizar una asignación de recurso a mujeres en mayor medida a lo esperado dentro del primer trimestre, que la programación de las metas se realizó considerando, que la publicación de las Reglas de Operación 2025 y sus convocatorias se realizaría a finales de 2024 y entrarán en vigor el primer día hábil de 2025, sin embargo, la publicación sucedió hasta el 28 de febrero de 2025 derivado de las autorizaciones de la SEMARNAT y de la SHCP, lo cual provocó un desfase de dos meses en los procesos. Sin embargo, debido a la necesidad y naturaleza de algunos apoyos, se implementaron acciones para acortar los tiempos de recepción y dictamen para no retrasar las actividades de operación. Por otro lado, no se cuenta todavía con el registro total de solicitudes y solicitudes apoyadas por lo que se estima que el numerador de este indicador se reducirá y el indicador se ajustará a partir del segundo trimestre. </t>
    </r>
  </si>
  <si>
    <r>
      <t>Acciones de mejora para el siguiente periodo
UR:</t>
    </r>
    <r>
      <rPr>
        <sz val="10"/>
        <rFont val="Noto Sans"/>
        <family val="2"/>
        <charset val="1"/>
      </rPr>
      <t xml:space="preserve"> RHQ
Durante el siguiente trimestre se espera continuar con el avance en el proceso de asignación de recursos en concordancia con el calendario de las convocatorias de Reglas de Operación 2025 del el Programa de Desarrollo Forestal Sustentable para el Bienestar.</t>
    </r>
  </si>
  <si>
    <r>
      <t>Acciones realizadas en el periodo
UR:</t>
    </r>
    <r>
      <rPr>
        <sz val="10"/>
        <rFont val="Noto Sans"/>
        <family val="2"/>
        <charset val="1"/>
      </rPr>
      <t xml:space="preserve"> F00
En cumplimiento a lo dispuesto en el numeral 4.2 del Acuerdo por el que se establecen las Reglas de Operación del Programa de Conservación para el Desarrollo Sostenible (PROCODES) ejercicio fiscal 2025, durante el primer trimestre del año se llevaron a cabo las actividades preoperativas, entre ellas: publicación de Reglas de operación en el Diario Oficial de la Federación el 27 de febrero de 2025, publicación de la convocatoria nacional el 28 de febrero de 2025, promoción y difusión del programa y la recepción de solicitudes de apoyo del 01 al 24 de marzo de 2025 y los dictámenes técnicos y económicos de las solicitudes se realizarán del 25 de marzo al 23 de abril de 2025, por lo que al 31 de marzo no se han ejercido recursos en proyectos, estudios y cursos.</t>
    </r>
  </si>
  <si>
    <r>
      <t>Justificación de diferencia de avances con respecto a las metas programadas
UR:</t>
    </r>
    <r>
      <rPr>
        <sz val="10"/>
        <rFont val="Noto Sans"/>
        <family val="2"/>
        <charset val="1"/>
      </rPr>
      <t xml:space="preserve"> F00
Para los cuatro indicadores, no existen variaciones entre la meta original y la meta alcanzada, toda vez que en el trimestre se realizaron acciones preoperativas.</t>
    </r>
  </si>
  <si>
    <r>
      <t>Acciones de mejora para el siguiente periodo
UR:</t>
    </r>
    <r>
      <rPr>
        <sz val="10"/>
        <rFont val="Noto Sans"/>
        <family val="2"/>
        <charset val="1"/>
      </rPr>
      <t xml:space="preserve"> F00
Para los cuatro indicadores no se sugieren acciones de mejora.</t>
    </r>
  </si>
  <si>
    <r>
      <t>Acciones realizadas en el periodo
UR:</t>
    </r>
    <r>
      <rPr>
        <sz val="10"/>
        <rFont val="Noto Sans"/>
        <family val="2"/>
        <charset val="1"/>
      </rPr>
      <t xml:space="preserve"> 116
Durante este primer trimestre se logró diseñar la campaña de comunicación para la socialización del Protocolo para la prevención, atención y sanción del hostigamiento sexual y acoso sexual de la SEMARNAT. Paralelamente, se desarrolló una planificación estratégica que contempla diversas acciones a implementar en los siguientes trimestres. </t>
    </r>
  </si>
  <si>
    <r>
      <t>Justificación de diferencia de avances con respecto a las metas programadas
UR:</t>
    </r>
    <r>
      <rPr>
        <sz val="10"/>
        <rFont val="Noto Sans"/>
        <family val="2"/>
        <charset val="1"/>
      </rPr>
      <t xml:space="preserve"> 116
No se incluye información sobre población objetivo y atendida en este primer trimestre, debido a que las acciones realizadas han sido de carácter abstracto, centradas en la revisión de la política pública desde una perspectiva de género, así como el fortalecimiento en la socialización del Protocolo para la prevención, atención y sanción del hostigamiento sexual y acoso sexual de la SEMARNAT. Sin embargo, en los siguientes trimestres se contará con estos datos, considerando las acciones específicas que se implementarán con determinados grupos poblacionales.</t>
    </r>
  </si>
  <si>
    <r>
      <t>Acciones de mejora para el siguiente periodo
UR:</t>
    </r>
    <r>
      <rPr>
        <sz val="10"/>
        <rFont val="Noto Sans"/>
        <family val="2"/>
        <charset val="1"/>
      </rPr>
      <t xml:space="preserve"> 116
El siguiente trimestre se establecerá un sistema estructurado para la identificación y reporte de las personas beneficiarias de las acciones implementadas. Se diseñarán nuevos indicadores específicos para medir el alcance e impacto de cada intervención, y se implementarán procesos de seguimiento que faciliten la recolección sistemática de información. Esta mejora permitirá contar con datos precisos sobre la población objetivo y atendida, lo que fortalecerá la rendición de cuentas y facilitará la evaluación de la efectividad de las políticas públicas desde una perspectiva de género.</t>
    </r>
  </si>
  <si>
    <r>
      <t>Acciones realizadas en el periodo
UR:</t>
    </r>
    <r>
      <rPr>
        <sz val="10"/>
        <rFont val="Noto Sans"/>
        <family val="2"/>
        <charset val="1"/>
      </rPr>
      <t xml:space="preserve"> 510
Al primer trimestre las Vertientes Obras Comunitarias e Infraestructura y Equipamiento del Programa realizaron actividades relacionadas con la planeación y en su caso, revisión de solicitudes susceptibles de ser beneficiadas por el Programa, por lo que no se cuenta con avances al periodo de reporte.  Por su parte la vertiente de Planeación Urbana, Metropolitana y Ordenamiento Territorial y de la Vertiente Gestión Integral de Riesgos y Cambio Climático, durante el primer trimestre realizaron acciones de planeación para la revisión de solicitudes susceptibles de ser beneficiadas, por lo que se contó con avances de proyectos realizados con perspectiva de género al periodo.</t>
    </r>
  </si>
  <si>
    <r>
      <t>Justificación de diferencia de avances con respecto a las metas programadas
UR:</t>
    </r>
    <r>
      <rPr>
        <sz val="10"/>
        <rFont val="Noto Sans"/>
        <family val="2"/>
        <charset val="1"/>
      </rPr>
      <t xml:space="preserve"> 510
Al periodo de reporte no existe diferencia de los avances, debido a que las metas programadas son de periodicidad semestral</t>
    </r>
  </si>
  <si>
    <r>
      <t>Acciones de mejora para el siguiente periodo
UR:</t>
    </r>
    <r>
      <rPr>
        <sz val="10"/>
        <rFont val="Noto Sans"/>
        <family val="2"/>
        <charset val="1"/>
      </rPr>
      <t xml:space="preserve"> 510
Una de las principales oportunidades que se presentaron en la planeación del Programa de Mejoramiento Urbano, concretamente en su vertiente Obras Comunitarias e Infraestructura y Equipamiento, es que se han establecido criterios para que los proyectos se construyan con enfoque de género.</t>
    </r>
  </si>
  <si>
    <r>
      <t>Acciones realizadas en el periodo
UR:</t>
    </r>
    <r>
      <rPr>
        <sz val="10"/>
        <rFont val="Noto Sans"/>
        <family val="2"/>
        <charset val="1"/>
      </rPr>
      <t xml:space="preserve"> QCW
Al cierre del primer trimestre de 2025,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un avance del 20.7% de acciones destinadas a mujeres, contribuyendo a la realización de su derecho humano a una vivienda adecuada y que puedan incrementar su patrimonio propio.</t>
    </r>
  </si>
  <si>
    <r>
      <t>Justificación de diferencia de avances con respecto a las metas programadas
UR:</t>
    </r>
    <r>
      <rPr>
        <sz val="10"/>
        <rFont val="Noto Sans"/>
        <family val="2"/>
        <charset val="1"/>
      </rPr>
      <t xml:space="preserve"> QCW
No existe diferencia porque las metas son semestrales</t>
    </r>
  </si>
  <si>
    <r>
      <t>Acciones de mejora para el siguiente periodo
UR:</t>
    </r>
    <r>
      <rPr>
        <sz val="10"/>
        <rFont val="Noto Sans"/>
        <family val="2"/>
        <charset val="1"/>
      </rPr>
      <t xml:space="preserve"> QCW
Sin información</t>
    </r>
  </si>
  <si>
    <r>
      <t>Acciones realizadas en el periodo
UR:</t>
    </r>
    <r>
      <rPr>
        <sz val="10"/>
        <rFont val="Noto Sans"/>
        <family val="2"/>
        <charset val="1"/>
      </rPr>
      <t xml:space="preserve"> 113
No se reportan avances durante el primer trimestre del ejercicio fiscal 2025, derivado que se diseñaron, programaron y se realizaron las gestiones pertinentes, para comprometer acciones encaminadas a promover la igualdad entre mujeres y hombres.</t>
    </r>
  </si>
  <si>
    <r>
      <t>Justificación de diferencia de avances con respecto a las metas programadas
UR:</t>
    </r>
    <r>
      <rPr>
        <sz val="10"/>
        <rFont val="Noto Sans"/>
        <family val="2"/>
        <charset val="1"/>
      </rPr>
      <t xml:space="preserve"> 113
No se programaron acciones y por tanto avances, para el primer trimestre del ejercicio 2025.</t>
    </r>
  </si>
  <si>
    <r>
      <t>Acciones de mejora para el siguiente periodo
UR:</t>
    </r>
    <r>
      <rPr>
        <sz val="10"/>
        <rFont val="Noto Sans"/>
        <family val="2"/>
        <charset val="1"/>
      </rPr>
      <t xml:space="preserve"> 113
Sin información</t>
    </r>
  </si>
  <si>
    <r>
      <t>Acciones realizadas en el periodo
UR:</t>
    </r>
    <r>
      <rPr>
        <sz val="10"/>
        <rFont val="Noto Sans"/>
        <family val="2"/>
        <charset val="1"/>
      </rPr>
      <t xml:space="preserve"> 320
154 Porcentaje de mujeres jóvenes beneficiarias respecto del total de personas beneficiarias del Programa Jóvenes Construyendo el Futuro. Los Programas para el Bienestar del Gobierno de México favorecen a las personas más desprotegidas, buscando generar condiciones de mayor igualdad y justicia social. Bajo esta premisa, se implementa el Programa Jóvenes Construyendo el Futuro (PJCF), que se enfoca en la atención a las juventudes del país, uno de los sectores históricamente más vulnerados. El PJCF brinda oportunidades de capacitación en el trabajo a personas entre 18 y 29 años que no estudian y no trabajan, otorgándoles un apoyo económico mensual equivalente a un salario mínimo hasta por un periodo de 12 meses, así como seguro médico a las y los beneficiarios de dicho Programa. La capacitación que las personas jóvenes reciben en el marco del PJCF contribuye a generar experiencia, conocimientos y habilidades que favorecen su inserción en el mercado laboral una vez que concluyen su participación en el Programa. El PJCF no se podría implementar sin la colaboración de los sectores público, privado y social, los cuales, al incorporarse como Centros de Trabajo del Programa, ofrecen capacitación a las y los jóvenes aprendices. En cuanto a la vinculación con diversos sectores, el PJCF se coordina con los sectores público, privado y social para integrar a toda una generación a la economía nacional. Con ello, se han modificado los esquemas tradicionales y rígidos de incorporación al campo laboral y de la adquisición de habilidades y hábitos de trabajo, al darle a las personas aprendices la opción de seleccionar el Centro de Trabajo en donde quieren capacitarse.</t>
    </r>
  </si>
  <si>
    <r>
      <t>Justificación de diferencia de avances con respecto a las metas programadas
UR:</t>
    </r>
    <r>
      <rPr>
        <sz val="10"/>
        <rFont val="Noto Sans"/>
        <family val="2"/>
        <charset val="1"/>
      </rPr>
      <t xml:space="preserve"> 320
154 Porcentaje de mujeres jóvenes beneficiarias respecto del total de personas beneficiarias del Programa Jóvenes Construyendo el Futuro. Existe diferencia entre la meta programada y la realizada, debido a que desde el inicio de la operación del Programa Jóvenes Construyendo el Futuro, más de la mitad de las personas beneficiarias han sido mujeres 59.49%, que es un grupo que históricamente ha enfrentado exclusión laboral y discriminación por ingreso. Dada la buena aceptación de las y los jóvenes durante el periodo de apertura de la Plataforma Digital del Programa se logró un mayor número de mujeres beneficiadas por el programa en el periodo que se reporta, por lo que el indicador se ubica por arriba de lo planeado por 8.41 puntos porcentuales.</t>
    </r>
  </si>
  <si>
    <r>
      <t>Acciones de mejora para el siguiente periodo
UR:</t>
    </r>
    <r>
      <rPr>
        <sz val="10"/>
        <rFont val="Noto Sans"/>
        <family val="2"/>
        <charset val="1"/>
      </rPr>
      <t xml:space="preserve"> 320
Sin información</t>
    </r>
  </si>
  <si>
    <r>
      <t>Acciones realizadas en el periodo
UR:</t>
    </r>
    <r>
      <rPr>
        <sz val="10"/>
        <rFont val="Noto Sans"/>
        <family val="2"/>
        <charset val="1"/>
      </rPr>
      <t xml:space="preserve"> VUY
201 Proporción de mujeres jóvenes que participan en el Consejo Ciudadano de Seguimiento de  Políticas Públicas en Materia de Juventud (CONSEPP). En el periodo reportado, no se programó meta debido a que la convocatoria para la renovación de los miembros del Consejo Ciudadano de Seguimiento de Políticas Públicas en Materia de Juventud (CONSEPP), se realiza una vez al año, por lo que la meta queda restringida a este periodo específico, ya que la participación está directamente vinculada a la convocatoria y la renovación de los miembros del CONSEPP.;  201 Proporción de mujeres participantes en las Redes Juveniles Jóvenes por la transformación. Durante el periodo que se reporta, se avanzó en la integración de las Redes Juveniles Jóvenes por la transformación, promoviendo espacios de participación y organización comunitaria para las y los jóvenes. En este proceso, se logró incorporar un número considerable de mujeres (3,207), quienes han mostrado un alto interés en formar parte de estas red;  201 Proporción de mujeres jóvenes participantes en los servicios comunitarios realizados. Durante el periodo que se reporta, las principales actividades realizadas estuvieron enfocadas en la prestación de servicios comunitarios orientados a fortalecer la participación juvenil, con énfasis en la inclusión y liderazgo de las mujeres jóvenes. Entre estas acciones destacaron los Tequios Comunitarios, mediante los cuales se promovió el liderazgo y la participación femenina en las redes juveniles, impulsando actividades con enfoque de transformación social, equidad e inclusión. Asimismo, se implementó el programa Sembrando Historia, un espacio de diálogo y reflexión donde las mujeres jóvenes pudieron reivindicar sus raíces, compartir la memoria histórica de sus territorios y fortalecer su identidad y sentido de pertenencia comunitaria. Finalmente, se llevaron a cabo los Fandangos por la Lectura, actividades culturales y artísticas que facilitaron la participación de mujeres jóvenes como creadoras, lectoras y promotoras del arte, generando espacios de expresión, cohesión social y fortalecimiento de la cultura desde una perspectiva inclusiva.</t>
    </r>
  </si>
  <si>
    <r>
      <t>Justificación de diferencia de avances con respecto a las metas programadas
UR:</t>
    </r>
    <r>
      <rPr>
        <sz val="10"/>
        <rFont val="Noto Sans"/>
        <family val="2"/>
        <charset val="1"/>
      </rPr>
      <t xml:space="preserve"> VUY
201 Proporción de mujeres jóvenes que participan en el Consejo Ciudadano de Seguimiento de  Políticas Públicas en Materia de Juventud (CONSEPP). En el periodo que se reporta no se programó meta debido a que la convocatoria para la renovación de los miembros del CONSEPP se realiza solo una vez al año. Debido a este ciclo anual, la programación de la meta se limita a este periodo específico, ya que la participación depende de la convocatoria y la renovación de los miembros en el año establecido.;  201 Proporción de mujeres participantes en las Redes Juveniles Jóvenes por la transformación. El resultado refleja un avance significativo durante el periodo de análisis, alcanzando un cumplimiento del 320.72% respecto de la meta programada, con un avance específico del 40.09%. Este resultado se atribuye al interés y disposición manifestados por la población, particularmente por las mujeres, para integrarse activamente en los grupos de representación comunitaria. La alta participación femenina ;  201 Proporción de mujeres jóvenes participantes en los servicios comunitarios realizados. Durante el periodo que se reporta se alcanzó un avance de meta del 40.23%, lo que representa un cumplimiento del 337.22% respecto a la meta programada. Este resultado refleja el notable grado de incorporación de mujeres jóvenes en las diversas actividades comunitarias implementadas, evidenciando su interés, compromiso y participación activa en acciones orientadas al fortalecimiento del tejido social, la transformación comunitaria y la promoción de la equidad e inclusión en sus entornos.</t>
    </r>
  </si>
  <si>
    <r>
      <t>Acciones de mejora para el siguiente periodo
UR:</t>
    </r>
    <r>
      <rPr>
        <sz val="10"/>
        <rFont val="Noto Sans"/>
        <family val="2"/>
        <charset val="1"/>
      </rPr>
      <t xml:space="preserve"> VUY
Sin información</t>
    </r>
  </si>
  <si>
    <r>
      <t>Acciones realizadas en el periodo
UR:</t>
    </r>
    <r>
      <rPr>
        <sz val="10"/>
        <rFont val="Noto Sans"/>
        <family val="2"/>
        <charset val="1"/>
      </rPr>
      <t xml:space="preserve"> 630
155 Porcentaje de mujeres y hombres beneficiados a través de acciones de promoción, asesoría y sensibilización en la Norma Mexicana NMX-R-025-SCFI-2015 en Igualdad Laboral y No Discriminación. Para la certificación de la Norma Mexicana NMX-R-025-SCFI-2015 en Igualdad Laboral y No Discriminación, en el primer trimestre de 2025 se realizaron 130 acciones de difusión y asesoría en 58 empresas, organizaciones e instituciones públicas y privadas que operan en el país e implementan buenas prácticas laborales y acciones en inclusión, igualdad y no discriminación. Derivado de las asesorías, se beneficiaron un total de  3,503 personas de las cuales 1,650 son mujeres (47%) y  1,853 (53%) son hombres.;  206 Porcentaje de reuniones de grupos de trabajo para promover el trabajo digno de las personas trabajadoras del hogar. En el primer trimestre del 2025 se reportan diversas reuniones: 1. El 10 de enero se participó en la reunión con integrantes de la Alianza Campo Justo para tratar temas de inspec;  153 Porcentaje de centros de trabajo beneficiados por acciones de promoción y asesoría del Distintivo en Responsabilidad Laboral. En el periodo comprendido de enero a marzo, se llevaron a cabo 21 sesiones de asesoría virtual a 28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en el Sector agrícola, beneficiando a un total de 10,881 personas, de las cuales, 1,665 (15%) son mujeres y 9,216 (85%) son hombres. Acción 153. Especialidad Prevención, Atención y Erradicación del Trabajo Forzoso, Trabajo Infantil y Explotación Laboral de la Subespecialidad Sector Agrícola, de enero a marzo se llevaron a cabo 7 sesiones de asesoría virtual a 8 centros de trabajo beneficiando a un total de 364 personas, de las cuales 114 (31%) son mujeres y 250 (69%) son hombres.</t>
    </r>
  </si>
  <si>
    <r>
      <t>Justificación de diferencia de avances con respecto a las metas programadas
UR:</t>
    </r>
    <r>
      <rPr>
        <sz val="10"/>
        <rFont val="Noto Sans"/>
        <family val="2"/>
        <charset val="1"/>
      </rPr>
      <t xml:space="preserve"> 630
212 Porcentaje de eventos para fomentar el trabajo digno de las personas trabajadoras del hogar. Existe una diferencia entre la meta programada y la realizada, ya que algunos de los eventos que coordina o participa esta Dirección General de Previsión Social obedecen a la coyuntura actual, o son derivados de invitaciones externas en donde convocan a esta Dirección General de Previsión Social por las funciones y competencias que tiene a su cargo. Por ello, el número de eventos es mayor al planeado. Lo cual, es positivo en cuanto la participación y presencia de esta Dirección en diversos eventos y foros en donde se promueve el trabajo que se desarrolla en dicha Dirección, por lo que el indicador esta por arriba de lo planeado por 25 puntos porcentuales.;  155 Porcentaje de acciones de promoción, asesoría y sensibilización en la Norma Mexicana NMX-R-025-SCFI-2015 en Igualdad Laboral y No Discriminación. Existe una diferencia entre la meta programada y la realizada, debido a que se realizó ;  154 Porcentaje de centros de trabajo beneficiados por acciones de promoción y asesoría del Distintivo en Responsabilidad Laboral. Existe una diferencia entre la meta programada y la realizada debido a que se llevaron a cabo trabajos de búsqueda y actualización de información, así como de invitación de empresas, organizaciones e instituciones públicas y privadas que operan en el país con el propósito de brindarles asesorías sobre el Distintivo en Responsabilidad Laboral (DRL), en sus diferentes  especialidades, no obstante, no se llegó a la cantidad de centros de trabajo programados en virtud de que la asesoría en el Distintivo en Responsabilidad Laboral no es obligatoria, por lo que el indicador esta por debajo de lo planeado por 8.80 puntos porcentuales.</t>
    </r>
  </si>
  <si>
    <r>
      <t>Acciones de mejora para el siguiente periodo
UR:</t>
    </r>
    <r>
      <rPr>
        <sz val="10"/>
        <rFont val="Noto Sans"/>
        <family val="2"/>
        <charset val="1"/>
      </rPr>
      <t xml:space="preserve"> 630
Sin información</t>
    </r>
  </si>
  <si>
    <r>
      <t>Acciones realizadas en el periodo
UR:</t>
    </r>
    <r>
      <rPr>
        <sz val="10"/>
        <rFont val="Noto Sans"/>
        <family val="2"/>
        <charset val="1"/>
      </rPr>
      <t xml:space="preserve"> A00
315 Porcentaje de personas servidoras públicas que recibieron capacitación y sensibilización para brindar servicios que fomenten la inclusión y la no discriminación en la PROFEDET. En el periodo relativo al primer trimestre 2025, 34 personas servidoras públicas participaron en diversos cursos de capacitación, impartidos por:  1. Comisión Nacional de Derechos Humanos (CNDH): 19 personas servidoras públicas capacitadas, 2. Instituto Nacional de las Mujeres (INMUJERES): 14 personas servidoras públicas capacitadas y, 3. Sistema de Capacitación Virtual para personas Servidoras Públicas (SICAVISP): 1 persona servidora públicas capacitada. Al respecto, 26 personas servidoras públicas son mujeres y 8 son hombres.;  315 Porcentaje de Servicios Otorgados a Mujeres, respecto de los servicios programados a mujeres. Al mes de marzo de 2025, la Procuraduría otorgó un total 79,640 servicios de procuración de justicia laboral, integrado por 73,371 orientaciones y asesorías (91%), 4,039 asistencias en medios alternos de solución de conflictos laborales concluidas (5%), 2,190 juicios concluidos (2%) y 40 amparos concluidos (0.1%). Del total de servicios otorgados, 36,645 estuvieron asociados a la atención de las quejas y solicitudes relacionadas con la mujer trabajadora o beneficiaria (46%). En forma desagregada significaron 33,981 servicios de orientación y asesoría, 1,437 mediaciones (antes conciliación), 1,204 juicios y 23 demandas de amparo. Por otra parte, 42,995 (54%) servicios corresponden a hombres.</t>
    </r>
  </si>
  <si>
    <r>
      <t>Justificación de diferencia de avances con respecto a las metas programadas
UR:</t>
    </r>
    <r>
      <rPr>
        <sz val="10"/>
        <rFont val="Noto Sans"/>
        <family val="2"/>
        <charset val="1"/>
      </rPr>
      <t xml:space="preserve"> A00
315 Porcentaje de personas servidoras públicas que recibieron capacitación y sensibilización para brindar servicios que fomenten la inclusión y la no discriminación en la PROFEDET. Exsiste diferencia entre la metas programada y la realizada debido a que, durante el primer trimestre 2025 hubo una mayor participación de las personas servidoras públicas para recibir capacitación en materia de inclusión y  no discriminación, por lo que el indicador se encuentra por arriba de lo planeado por 13.34 puntos porcentuales.;  315 Porcentaje de Servicios Otorgados a Mujeres, respecto de los servicios programados a mujeres. Exsiste diferencia entre la metas programada y la realizada debido a que, se brindaron 10,755 servicios adicionales con respeto a la meta programada de 25,890 para el primer trimestre en la atención mujeres trabajadoras y/o beneficiarias, lo que representa una mayor demanda de mujeres en la atención situaciones de vulnerabilidad o desigualdad laboral, por lo que el indicador esta por arriba de lo planeado por 10.97 puntos porcentuales.</t>
    </r>
  </si>
  <si>
    <r>
      <t>Acciones de mejora para el siguiente periodo
UR:</t>
    </r>
    <r>
      <rPr>
        <sz val="10"/>
        <rFont val="Noto Sans"/>
        <family val="2"/>
        <charset val="1"/>
      </rPr>
      <t xml:space="preserve"> A00
Sin información</t>
    </r>
  </si>
  <si>
    <r>
      <t>Acciones realizadas en el periodo
UR:</t>
    </r>
    <r>
      <rPr>
        <sz val="10"/>
        <rFont val="Noto Sans"/>
        <family val="2"/>
        <charset val="1"/>
      </rPr>
      <t xml:space="preserve"> 114
En el primer trimestre de 2025, se llevó a cabo la planeación para determinar los cursos en materia de igualdad de género y no discriminación  para fomentar el cambio de cultura institucional a favor de la igualdad sustantiva. También, se llevó a cabo la planeación para efectuar próximamente la difusión de 12,000 Artículos de difusión en materia de Igualdad de Género, adquiridos y distribuidos al personal naval de la Secretaría de Marina-Armada de México (Mujeres y Hombres). Además, se realizó una investigación de mercado para realizar dos cine-debates en temas de: No Violencia contra las Mujeres, para el 25 de noviembre de 2025. </t>
    </r>
  </si>
  <si>
    <r>
      <t>Justificación de diferencia de avances con respecto a las metas programadas
UR:</t>
    </r>
    <r>
      <rPr>
        <sz val="10"/>
        <rFont val="Noto Sans"/>
        <family val="2"/>
        <charset val="1"/>
      </rPr>
      <t xml:space="preserve"> 114
Durante el primer trimestre del presente año, se llevó a cabo la planeación, búsqueda de los proveedores y cotizaciones, es decir, toda la investigación de mercado que se necesite gestionar para la adecuada contratación de los servicios de capacitación, se considera capacitar a 1,000 personas (600 mujeres y 400 hombres). También, en temas afines relacionados a la Igualdad de Género e Inclusión, la Erradicación de la Violencia contra las Mujeres y las Niñas, la Prevención del Hostigamiento y Acoso Sexual, la Unidad de Promoción y Protección de los Derechos Humanos, se realizó la investigación de mercado para poder llevar a cabo la contratación de servicio para la difusión de 12,000 artículos de difusión con contenido relativo a los temas antes citados, destinados a beneficiar a 7,200 mujeres y 4,800 hombres. Además, se realizó el proceso de investigación para llevar a cabo la contratación de los servicios de sensibilización. Se tiene como meta inicial sensibilizar y concientizar a 400 personas servidoras públicas. Todo lo anterior, con la finalidad de reducir la brecha de desigualdad de oportunidades entre mujeres y hombres al interior y exterior de la Institución        </t>
    </r>
  </si>
  <si>
    <r>
      <t>Acciones de mejora para el siguiente periodo
UR:</t>
    </r>
    <r>
      <rPr>
        <sz val="10"/>
        <rFont val="Noto Sans"/>
        <family val="2"/>
        <charset val="1"/>
      </rPr>
      <t xml:space="preserve"> 114
Es necesario e indispensable seguir contando con presupuesto etiquetado en materia de Igualdad de Género, con lo cual se podrá mantener la continuidad de la capacitación al personal naval en los temas de igualdad de género, con la finalidad de fortalecer el cambio de cultura institucional a favor de la igualdad sustantiva entre mujeres y hombres, dentro y fuera de la institución, en el entorno social y familiar.    </t>
    </r>
  </si>
  <si>
    <r>
      <t>Acciones realizadas en el periodo
UR:</t>
    </r>
    <r>
      <rPr>
        <sz val="10"/>
        <rFont val="Noto Sans"/>
        <family val="2"/>
        <charset val="1"/>
      </rPr>
      <t xml:space="preserve"> O00
En el primer trimestre 2025, se tiene un acumulado de 3,811,068 detecciones positivas y negativas de enfermedades Cardiometabólicas, de las cuales:  256741 detecciones positivas de Diabetes mellitus  206542 detecciones positivas de Hipertensión arterial sistémica  393174 detecciones positivas de Obesidad y,   77697 detecciones positivas de DislipidemiaS
</t>
    </r>
    <r>
      <rPr>
        <b/>
        <sz val="10"/>
        <rFont val="Noto Sans"/>
        <family val="2"/>
        <charset val="1"/>
      </rPr>
      <t>UR:</t>
    </r>
    <r>
      <rPr>
        <sz val="10"/>
        <rFont val="Noto Sans"/>
        <family val="2"/>
        <charset val="1"/>
      </rPr>
      <t xml:space="preserve"> 310
De acuerdo a información preliminar, en el primer trimestre de 2025 se han atendido a un total de 1,135,824 personas, siendo 695,996 mujeres y 439,828 hombres a través de las acciones de promoción de la salud, son personas impactadas con estrategias educativas en estilos de vida saludable en temas de alimentación correcta y consumo de agua simple potable, de promoción de actividad física, de cultura alimentaria tradicional, lactancia materna exclusiva y alimentación complementaria, así como temas de higiene.  La meta planeada para el primer trimestre de 2025 es del 10% (1,258,267 personas), y de acuerdo a la información obtenida se alcanzó un 9.03% de avance en este periodo (1,135,824  personas), siendo 695,996 mujeres y 439,828 hombres.</t>
    </r>
  </si>
  <si>
    <r>
      <t>Justificación de diferencia de avances con respecto a las metas programadas
UR:</t>
    </r>
    <r>
      <rPr>
        <sz val="10"/>
        <rFont val="Noto Sans"/>
        <family val="2"/>
        <charset val="1"/>
      </rPr>
      <t xml:space="preserve"> O00
En el mes de marzo se celebró el Día Mundial de la Obesidad, por lo que hubo un incremento en la realización de detecciones de obesidad, lo que incrementó la meta programada.
</t>
    </r>
    <r>
      <rPr>
        <b/>
        <sz val="10"/>
        <rFont val="Noto Sans"/>
        <family val="2"/>
        <charset val="1"/>
      </rPr>
      <t>UR:</t>
    </r>
    <r>
      <rPr>
        <sz val="10"/>
        <rFont val="Noto Sans"/>
        <family val="2"/>
        <charset val="1"/>
      </rPr>
      <t xml:space="preserve"> 310
En el primer trimestre no se contó con recurso financiero, se realizaron las actividades sin recurso.</t>
    </r>
  </si>
  <si>
    <r>
      <t>Acciones de mejora para el siguiente periodo
UR:</t>
    </r>
    <r>
      <rPr>
        <sz val="10"/>
        <rFont val="Noto Sans"/>
        <family val="2"/>
        <charset val="1"/>
      </rPr>
      <t xml:space="preserve"> O00
La información es preliminar y aunque la meta se rebasó, es importante aclarar que hemos tenido problemas entre la sincronización del Sistema de Información en Crónicas (SIC), con SINBA-SIS.
</t>
    </r>
    <r>
      <rPr>
        <b/>
        <sz val="10"/>
        <rFont val="Noto Sans"/>
        <family val="2"/>
        <charset val="1"/>
      </rPr>
      <t>UR:</t>
    </r>
    <r>
      <rPr>
        <sz val="10"/>
        <rFont val="Noto Sans"/>
        <family val="2"/>
        <charset val="1"/>
      </rPr>
      <t xml:space="preserve"> 310
Dar seguimiento más puntual para el cumplimiento de avances estatales.</t>
    </r>
  </si>
  <si>
    <r>
      <t>Acciones realizadas en el periodo
UR:</t>
    </r>
    <r>
      <rPr>
        <sz val="10"/>
        <rFont val="Noto Sans"/>
        <family val="2"/>
        <charset val="1"/>
      </rPr>
      <t xml:space="preserve"> NBV
Cáncer de Pulmón: En la Unidad Funcional de Oncología Torácica fueron atendidas 338 pacientes mujeres, de ellas 310 son pacientes subsecuentes y 28 de nuevo ingreso.  A cada una se le da un seguimiento adecuado a su enfermedad, se les otorga una atención multidisciplinaria con: Detección de mutación EGFR, Consulta personalizada, Consulta de psico-oncología, Consulta de neumología, Consulta de nutrición y Seguimiento de cita mensual.;  Cáncer de Ovario: Se atendieron 771 mujeres con diagnóstico de Cáncer de Ovario, 54 pacientes de nuevo ingreso y 717 pacientes subsecuentes. Las pacientes atendidas provienen de 21 Entidades de la Republica. Principalmente de Estado de México y Ciudad de México. Se brindó 54 consultas de detección oportuna a mujeres con factores de riesgo y Síntomas.;  Clínica de Cáncer Hereditario: Se brindaron 1,411 consultas en la Clínica de Cáncer Hereditario del Instituto Nacional de Cancerología (INCAN). De estas consultas, 356 fueron consultas de primera vez y 1,05;  Cáncer de Endometrio: Se atendieron 429 mujeres con diagnóstico de Cáncer de Endometrio, 45 pacientes de nuevo ingreso y 384 pacientes subsecuentes. Las pacientes atendidas provienen de 16 Entidades de la Republica. Principalmente de Estado de México y Ciudad de México. La edad promedio de las mujeres atendidas con el diagnóstico es entre los 45 y 59 años.
</t>
    </r>
    <r>
      <rPr>
        <b/>
        <sz val="10"/>
        <rFont val="Noto Sans"/>
        <family val="2"/>
        <charset val="1"/>
      </rPr>
      <t>UR:</t>
    </r>
    <r>
      <rPr>
        <sz val="10"/>
        <rFont val="Noto Sans"/>
        <family val="2"/>
        <charset val="1"/>
      </rPr>
      <t xml:space="preserve"> L00
Salud Materna y Perinatal. Se solicitó el Plan de Trabajo a las entidades federativas y se realizó retroalimentación de las actividades planteadas. Se envía semanalmente de manera preliminar la Razón de Muerte Materna y su comparativo con la semana epidemiológica del año anterior. ;  Salud Sexual y Reproductiva para Adolescentes.En el primer trimestre de 2025 las principales acciones realizadas se enfocaron en la comprobación del presupuesto asignado en el Convenio SaNAS del ejercicio 2024, la planeación de las actividades del componente a nivel de la Subdirección de Salud Sexual y Reproductiva, con las entidades federativas para el presupuesto del Ramo 12 de 2025 y con instituciones aliadas. ;  Planificación Familiar y Anticoncepción. Durante el primer trimestre de 2025, se realizaron principalmente tareas dirigidas a la programación y presupuestación de las actividades a realizar en el Componente de Planificación Familiar y Anticoncepción en el Centro Nacional, así como, en el ejerci;  Violencia Intrafamiliar. Realización de la Reunión Nacional del Componente de Violencia de Género y Aborto Seguro: Se presentó el balance 2024, se identificaron fortalezas y desafíos por entidad federativa, y se compartió la planeación estratégica 2025.  Se definieron los indicadores sectoriales para dar seguimiento, a través de la Mesa de trabajo interinstitucional, a la atención de violencia sexual, con la participación del IMSS, ISSSTE, PEMEX, SEMAR, SEDENA y otros, convocada por el CNEGSSR y OPS  Firma e inicio de la implementación del Decálogo de Compromisos del Sector Salud en Tabasco, con diseño de lineamientos para convenio con la Fiscalía Estatal. Este modelo se replicará en Aguascalientes y Chiapas, inicialmente.  Se emitieron diversas opiniones técnicas y revisión normativa sobre la Ley General de Salud y el análisis de 13 reformas constitucionales, vinculadas a los derechos sexuales y reproductivos.  Vinculación interinstitucional, intrasectoriales para coordinar esfuerzos y fortalecer los servicios para la atención integral de violencia y salud mental, particularmente con CONASMA, SNSP, CENSIA, CENSIDA, PFPNNA y DGIS, así como con otras instancias como el Instituto Nacional de Salud Pública, así como fortalecer la prestación de servicios de Aborto Seguro en todas las instancias que pertenecen al sector salud. Se llevaron a cabo reuniones, acompañamiento y capacitación a las instituciones del sector como el ISSSTE e IMSS Bienestar.  En cuanto a la vinculación con organismos de la sociedad civil, se dio seguimiento a la colaboración con IPAS-LAC, así como la capacitación a los equi</t>
    </r>
  </si>
  <si>
    <r>
      <t>Justificación de diferencia de avances con respecto a las metas programadas
UR:</t>
    </r>
    <r>
      <rPr>
        <sz val="10"/>
        <rFont val="Noto Sans"/>
        <family val="2"/>
        <charset val="1"/>
      </rPr>
      <t xml:space="preserve"> NBV
Cáncer Cervicouterino: No se cumplió con la meta del indicador Porcentaje de mujeres con diagnóstico de cáncer cervicouterino atendidas de manera integral, debido a que de las 592 mujeres beneficiadas, 157 pacientes recibieron atención multidisciplinaria en al menos tres áreas de cobertura del Programa, lo que representa un avance del 52.3%. Este resultado se encuentra por debajo de la meta establecida para el periodo, debido a la falta de personal especializado para brindar consultas integrales, situación que se presentó a partir del mes de marzo por no haberse autorizado la contratación bajo el régimen de prestación de servicios profesionales.  En relación con el indicador Porcentaje de consultas de nutrición especializada, otorgadas antes, durante y después del tratamiento oncológico a pacientes con diagnósticos de CaCu., se realizaron 278 consultas, alcanzando un cumplimiento del 92.7% respecto a la meta establecida. Este ligero rezago se atribuye al ausentismo de pacientes al inic;  Post-mastectomía: Debido a que el número de pacientes lo define la demanda, el indicador Porcentaje de mujeres con cáncer de mama atendidas por el programa mama en movimiento rebasó la meta programada.      Debido a que el número de pacientes lo define la demanda, el indicador Porcentaje de mujeres con cáncer de mama navegadas rebasó la meta programada.
</t>
    </r>
    <r>
      <rPr>
        <b/>
        <sz val="10"/>
        <rFont val="Noto Sans"/>
        <family val="2"/>
        <charset val="1"/>
      </rPr>
      <t>UR:</t>
    </r>
    <r>
      <rPr>
        <sz val="10"/>
        <rFont val="Noto Sans"/>
        <family val="2"/>
        <charset val="1"/>
      </rPr>
      <t xml:space="preserve"> L00
Cáncer de la Mujer. El avance del 56% Este logro visibiliza algunos de los principales retos estructurales y operativos en esta fase crítica de la atención: Limitada disponibilidad de servicios de imagen y biopsia, especialmente en zonas rurales y entidades con baja densidad de equipamiento. Demoras en la programación de estudios debido a saturación de unidades o restricciones logísticas y el más importante desfase en la captura oportuna de la información, lo que puede influir en una subestimación temporal del indicador real.  El avance parcial se relaciona con la falta de personal especializado, barreras en la referencia y fragmentación de servicios en unidades clave. Asimismo, la diferencia entre el número de diagnósticos reportados y los seguimientos realizados puede deberse a desfases temporales en la captura de información, así como al tiempo que transcurre entre la obtención del resultado y la programación de la evaluación colposcópica.  ;  Salud Sexual y Reproductiva para Adoles;  Violencia Intrafamiliar. Al primer trimestre del ejercicio 2025, de acuerdo con la información reportada por las Secretarías de Salud de las 32 entidades federativas, fueron brindadas 27,642 atenciones especializadas a mujeres de 15 años y más con alguna situación de violencia de género, cabe señalar que el número programado de atenciones para el presente trimestre era de 44,764 lo que representa un avance del 62% en la meta trimestral de atención especializada. Información preliminar al 8 de abril de 2025.  Causa: Además de las dificultades asociadas a la detección de la violencia, el indicador de cobertura de atenciones brindadas no alcanzó a cubrir la meta programada, lo cual podría responder a la falta de personal especializado para identificar y atender la violencia, la contracción en los servicios ofertados, así como la falta de coordinación intersectorial para la correcta integración de las redes de referencia y registro.  Efecto: Podrían no estar detectando y refiriendo a mujeres en situación de riesgo de enfrentar violencia de pareja y, por lo tanto, no recibir la atención oportuna para salir de la relación abusiva o acceder a la red institucional para la protección de su derecho a la salud y a una vida libre de violencia.
</t>
    </r>
    <r>
      <rPr>
        <b/>
        <sz val="10"/>
        <rFont val="Noto Sans"/>
        <family val="2"/>
        <charset val="1"/>
      </rPr>
      <t>UR:</t>
    </r>
    <r>
      <rPr>
        <sz val="10"/>
        <rFont val="Noto Sans"/>
        <family val="2"/>
        <charset val="1"/>
      </rPr>
      <t xml:space="preserve"> M7F
Se logró cumplir por completo la meta del trimestre, capacitando a 25 mujeres profesionales de la salud en una intervención para manejo del estrés. La Calificación Promedio de la satisfacción con la capacitación fue muy cercana (96.64) a la meta de 100 puntos.
</t>
    </r>
    <r>
      <rPr>
        <b/>
        <sz val="10"/>
        <rFont val="Noto Sans"/>
        <family val="2"/>
        <charset val="1"/>
      </rPr>
      <t>UR:</t>
    </r>
    <r>
      <rPr>
        <sz val="10"/>
        <rFont val="Noto Sans"/>
        <family val="2"/>
        <charset val="1"/>
      </rPr>
      <t xml:space="preserve"> NCD
Mujeres de nuevo diagnóstico con adenocarcinoma pulmonar y mutación positiva del gen EGFR, ca</t>
    </r>
  </si>
  <si>
    <r>
      <t>Acciones de mejora para el siguiente periodo
UR:</t>
    </r>
    <r>
      <rPr>
        <sz val="10"/>
        <rFont val="Noto Sans"/>
        <family val="2"/>
        <charset val="1"/>
      </rPr>
      <t xml:space="preserve"> NBV
No se reportan acciones de mejora.
</t>
    </r>
    <r>
      <rPr>
        <b/>
        <sz val="10"/>
        <rFont val="Noto Sans"/>
        <family val="2"/>
        <charset val="1"/>
      </rPr>
      <t>UR:</t>
    </r>
    <r>
      <rPr>
        <sz val="10"/>
        <rFont val="Noto Sans"/>
        <family val="2"/>
        <charset val="1"/>
      </rPr>
      <t xml:space="preserve"> L00
Cáncer de la Mujer. Mejorar rutas de referencia y ampliar cobertura con servicios móviles en zonas con brechas.  Ampliar cobertura con rutas rápidas de atención, fortalecer el registro en tiempo real y consolidar enlaces con IMSS-Bienestar y servicios estatales para la derivación de usuarias mediante reuniones focalizadas en áreas con menor cobertura de atención con toma de biopsia. ;  Planificación Familiar y Anticoncepción. Para el segundo trimestre del año se impulsarán las acciones de rectoría, principalmente en los estados federalizados, elaboración del programa anual de trabajo por los Servicios Estatales de Salud, así como la programación y organización de las actividades de capacitación y supervisión. Adicionalmente, se fortalecerán las acciones orientadas al aseguramiento de insumos anticonceptivos para la prestación de servicios de salud.;  Salud Materna y Perinatal. Fortalecer con las entidades federativas las actividades de capacitación.  Realizar actividades de supervisión;  Violencia Intrafamiliar. Impulsar la vinculación interinstitucional e intersectorial para establecer, ampliar o fortalecer rutas de referencia y contrarreferencia en la atención del aborto seguro, particularmente en niñas y adolescentes.  Brindar acompañamiento técnico a las entidades federativas para la habilitación de servicios de aborto seguro y la resolución de casos en los que persisten obstáculos que limitan el acceso efectivo a este derecho.  Capacitar a tomadores de decisiones en materia legal, con el fin de generar condiciones institucionales de seguridad y confianza para el personal de salud, y así fortalecer e impulsar la prestación de servicios de aborto seguro.  Fortalecer la formación en el marco legal aplicable, incluyendo la interpretación de causales desde una perspectiva de derechos humanos, retomando criterios y resoluciones clave emitidos por la Suprema Corte de Justicia de la Nación en materia de aborto y objeción de conciencia.  Compartir los aspectos metodológicos y ruta crítica para implementar el Decálogo de Compromisos del Sector Salud en los 32 estados, con metas trimestrales y responsables identificados.   Consolidar un mecanismo formal de rendición de cuentas interinstitucional con IMSS-Bienestar, SEDENA, SEMAR y PEMEX.  Impulsar la capacitación a través del curso virtual ?La NOM-046 y su aplicación en la prevención y atención de la violencia. Aspectos generales? y ?Curso virtual Aplicación de la NOM-046. Atención especializada en violencia de género y sexual? como una herramienta para la capacitación de personal de salud y fomentar los conocimientos básicos sobre la atención a la violencia sexual y de género.   Fortalecer la aplicación de la herramienta de detección conforme al ?Modelo Integrado para la Prevención y Atención de la Violencia Familiar y Sexual?, en los Servicios de Salud de cada Entidad Federativa. 
</t>
    </r>
    <r>
      <rPr>
        <b/>
        <sz val="10"/>
        <rFont val="Noto Sans"/>
        <family val="2"/>
        <charset val="1"/>
      </rPr>
      <t>UR:</t>
    </r>
    <r>
      <rPr>
        <sz val="10"/>
        <rFont val="Noto Sans"/>
        <family val="2"/>
        <charset val="1"/>
      </rPr>
      <t xml:space="preserve"> M7F
Para el reporte del siguiente trimestre se buscará cubrir con la capacitación otro de los temas considerados dentro del objetivo del programa presupuestario, ya sea prevención de adicciones o prevención de violencia.
</t>
    </r>
    <r>
      <rPr>
        <b/>
        <sz val="10"/>
        <rFont val="Noto Sans"/>
        <family val="2"/>
        <charset val="1"/>
      </rPr>
      <t>UR:</t>
    </r>
    <r>
      <rPr>
        <sz val="10"/>
        <rFont val="Noto Sans"/>
        <family val="2"/>
        <charset val="1"/>
      </rPr>
      <t xml:space="preserve"> NCD
El instituto continúa otorgando atención médica especializada de mujeres con diagnóstico de enfermedades respiratorias para cumplir con el objetivo del programa.
</t>
    </r>
    <r>
      <rPr>
        <b/>
        <sz val="10"/>
        <rFont val="Noto Sans"/>
        <family val="2"/>
        <charset val="1"/>
      </rPr>
      <t>UR:</t>
    </r>
    <r>
      <rPr>
        <sz val="10"/>
        <rFont val="Noto Sans"/>
        <family val="2"/>
        <charset val="1"/>
      </rPr>
      <t xml:space="preserve"> NDE
Gestionar una vez más y de manera enfática ante la Secretaría de Hacienda y Crédito Público la posibilidad de contratación de personal que complemente a la plantilla institucional, para cubrir adecuadamente los requerimientos de atención de pacientes que necesitan servicios altamente especializados.
</t>
    </r>
    <r>
      <rPr>
        <b/>
        <sz val="10"/>
        <rFont val="Noto Sans"/>
        <family val="2"/>
        <charset val="1"/>
      </rPr>
      <t>UR:</t>
    </r>
    <r>
      <rPr>
        <sz val="10"/>
        <rFont val="Noto Sans"/>
        <family val="2"/>
        <charset val="1"/>
      </rPr>
      <t xml:space="preserve"> NCG
Se pretende continuar restableciendo y reforzando las actividades permanentes del Programa de Salud Materna, Sexual y Reproductiva para el próximo trimestre, gradualmente y en coordinación con las actividades generales del Instituto. Se implementan nuevas acciones de mejora para promover la realización de mastografías de tamizaje y citologías. Se continua </t>
    </r>
  </si>
  <si>
    <r>
      <t>Acciones realizadas en el periodo
UR:</t>
    </r>
    <r>
      <rPr>
        <sz val="10"/>
        <rFont val="Noto Sans"/>
        <family val="2"/>
        <charset val="1"/>
      </rPr>
      <t xml:space="preserve"> K00
Al primer trimestre de del año 2025, se proporcionaron tratamientos con antirretrovirales (TAR) a un total de 25,940 mujeres, con lo cual se logró un avance de 96.7%, respecto de las mujeres que se encuentran en atención (26,836) y un porcentaje de cumplimiento del 100% respecto de la meta trimestral y anual programada (95.0%). 
</t>
    </r>
    <r>
      <rPr>
        <b/>
        <sz val="10"/>
        <rFont val="Noto Sans"/>
        <family val="2"/>
        <charset val="1"/>
      </rPr>
      <t>UR:</t>
    </r>
    <r>
      <rPr>
        <sz val="10"/>
        <rFont val="Noto Sans"/>
        <family val="2"/>
        <charset val="1"/>
      </rPr>
      <t xml:space="preserve"> NBV
Se realizaron 686 pruebas rápidas en los servicios de la Clínica de Displasias, Ginecología, Hemato-oncología.  Como resultado de las pruebas rápidas realizadas en el primer trimestre 2025, son los siguientes:  En la Clínica de Displasias y Ginecología: Se realizaron 686 pruebas de las cuales: 528 fueron realizadas a mujeres, una a mujer trans y a 10 hombres.   En la Unidad Funcional de Hemato-oncología: Se realizaron 147 pruebas, de las cuales 68 fueron realizadas a mujeres y 75 a hombres.    Fueron referidos y atendidos 22 pacientes en la Clínica de Cáncer y SIDA, 18 pacientes aperturaron expedientes y 5 solo quedaron en FOL por no contar con diagnóstico oncológico.
</t>
    </r>
    <r>
      <rPr>
        <b/>
        <sz val="10"/>
        <rFont val="Noto Sans"/>
        <family val="2"/>
        <charset val="1"/>
      </rPr>
      <t>UR:</t>
    </r>
    <r>
      <rPr>
        <sz val="10"/>
        <rFont val="Noto Sans"/>
        <family val="2"/>
        <charset val="1"/>
      </rPr>
      <t xml:space="preserve"> NDE
En este periodo de Enero a Marzo 2025 la cobertura de estudios en mujeres fue de 3020 tanto para VIH y otras ITS, a los hombres se le realizaron 262 estudios
</t>
    </r>
    <r>
      <rPr>
        <b/>
        <sz val="10"/>
        <rFont val="Noto Sans"/>
        <family val="2"/>
        <charset val="1"/>
      </rPr>
      <t>UR:</t>
    </r>
    <r>
      <rPr>
        <sz val="10"/>
        <rFont val="Noto Sans"/>
        <family val="2"/>
        <charset val="1"/>
      </rPr>
      <t xml:space="preserve"> NBD
La ejecución del Programa P016 Prevención y atención de VIH/SIDA y otras ITS en el Hospital General de México tiene una asignación de recursos para el ejercicio de 2025 de $1, 819, 803. 00 y acciones específicas para la detección y seguimiento de pacientes mujeres con VIH/SIDA y otras ITS, por lo tanto, se encuentran asignados los recursos en el Presupuesto de la Institución.  Acciones Afirmativas con los recursos asignados al Programa P016 Prevención y atención del VIH/SIDA y otras ITS se reporta la productividad acumulada al mes de marzo:Consultas 3, 029, Consultas de primera vez 1, 512 y Consultas Subsecuente 1, 517; Ingresos Hospitalarios 115; Egresos Hospitalarios 104; Días Estancias 1, 815; Promedio Días Estancia 17.45; Días Paciente 2,121; Días Cama 2,250; Porcentaje de Ocupación Hospitalaria 94.27;  Estudios de VIH/SIDA y otras ITS 1,228, Mujeres 599 y Hombres 629; Estudios positivos de VIH/SIDA y otras ITS 44, Mujeres 17 y Hombres 27   Educación para la Salud: En cumplimiento a las actividades de atención médica, el Hospital, continúa incrementando los temas de Educación para la Salud que son dirigidas hacia los y las pacientes en la Institución a fin de apoyar a la población para tener mejor calidad de vida y continuar con el seguimiento y control del tratamiento. A continuación, se describen los temas relacionados que se dieron a la población en el 1er. trimestre 2025, donde solo se reportaron los cursos realizados en los meses de enero y febrero, ya que en el mes de marzo en el Hospital hubo eventos por el festejo del 120 aniversario: 6 diferentes tipos de cursos para 360 personas 233 mujeres y 127 hombres.  
</t>
    </r>
    <r>
      <rPr>
        <b/>
        <sz val="10"/>
        <rFont val="Noto Sans"/>
        <family val="2"/>
        <charset val="1"/>
      </rPr>
      <t>UR:</t>
    </r>
    <r>
      <rPr>
        <sz val="10"/>
        <rFont val="Noto Sans"/>
        <family val="2"/>
        <charset val="1"/>
      </rPr>
      <t xml:space="preserve"> NCD
El Centro de Investigación en Enfermedades Infecciosas (CIENI), es el encargado de la atención a los pacientes con VIH/SIDA y otras enfermedades infecciosas. Es así que la atención de los médicos tratantes del CIENI ha refrendado su compromiso de brindar atención especializada en salud respiratoria y enfermedades infecciosas como el virus de VIH. Durante el periodo se logró proporcionar atención clínica a 825 mujeres en las diferentes especialidades que otorga el CIENI. Se realizaron 3264 estudios en el laboratorio de diagnóstico virológico (LDV-CIENI), permitiendo a las mujeres tengan acceso a servicios de laboratorio, diagnóstico para su seguimiento clínico y detección. Se otorgaron servicios de consejería en VIH a 316 mujeres. Participaron 842 mujeres ´quienes participaron en algún evento de divulgación enfocado a la educación para la salud en VIH. Referente al egreso por mejoría en mujeres que viven con VIH, egresaron 9 mujeres por mejoría. Se registró la participación de 324 mujeres en los protocolos clave de investigación. Por último, se atendieron a 21 personas trans y de género diverso en alguno de los diferentes servic</t>
    </r>
  </si>
  <si>
    <r>
      <t>Justificación de diferencia de avances con respecto a las metas programadas
UR:</t>
    </r>
    <r>
      <rPr>
        <sz val="10"/>
        <rFont val="Noto Sans"/>
        <family val="2"/>
        <charset val="1"/>
      </rPr>
      <t xml:space="preserve"> K00
El motivo de haber obtenido un cumplimiento ligeramente superior a la meta programada es porque las metas establecidas son derivadas de una estimación y lo observado, se refiere a los datos registrados en el sistema de personas en tratamiento. 
</t>
    </r>
    <r>
      <rPr>
        <b/>
        <sz val="10"/>
        <rFont val="Noto Sans"/>
        <family val="2"/>
        <charset val="1"/>
      </rPr>
      <t>UR:</t>
    </r>
    <r>
      <rPr>
        <sz val="10"/>
        <rFont val="Noto Sans"/>
        <family val="2"/>
        <charset val="1"/>
      </rPr>
      <t xml:space="preserve"> NBV
Se cumplió con la meta programada del indicador.
</t>
    </r>
    <r>
      <rPr>
        <b/>
        <sz val="10"/>
        <rFont val="Noto Sans"/>
        <family val="2"/>
        <charset val="1"/>
      </rPr>
      <t>UR:</t>
    </r>
    <r>
      <rPr>
        <sz val="10"/>
        <rFont val="Noto Sans"/>
        <family val="2"/>
        <charset val="1"/>
      </rPr>
      <t xml:space="preserve"> NDE
En este trimestre se había programado la atención de 4 mujeres, rebasándose esta meta con la atención y resolución de 6 mujeres que viven con VIH.
</t>
    </r>
    <r>
      <rPr>
        <b/>
        <sz val="10"/>
        <rFont val="Noto Sans"/>
        <family val="2"/>
        <charset val="1"/>
      </rPr>
      <t>UR:</t>
    </r>
    <r>
      <rPr>
        <sz val="10"/>
        <rFont val="Noto Sans"/>
        <family val="2"/>
        <charset val="1"/>
      </rPr>
      <t xml:space="preserve"> NBD
En materia de orientación, educación y prevención a la salud de la población, es una oportunidad que las Instituciones de la Salud tienen, ya que es uno de los canales más adecuados para orientar, dirigir, abordar y transmitir estos conceptos en lenguaje ciudadano con el propósito de que tanto pacientes y familiares, conozcan la mejor forma de llevar y controlar su enfermedad que le ayude a elevar su calidad de vida y así como abatir los índices de pacientes infectados por VIH/SIDA y otros ITS. Sin embargo, el obstáculo al que se enfrentan las Instituciones son los recursos disponibles para incrementar estas actividades y ampliar la cobertura en la atención, por lo tanto, el objetivo principal es la educación en la prevención de la salud.
</t>
    </r>
    <r>
      <rPr>
        <b/>
        <sz val="10"/>
        <rFont val="Noto Sans"/>
        <family val="2"/>
        <charset val="1"/>
      </rPr>
      <t>UR:</t>
    </r>
    <r>
      <rPr>
        <sz val="10"/>
        <rFont val="Noto Sans"/>
        <family val="2"/>
        <charset val="1"/>
      </rPr>
      <t xml:space="preserve"> NCD
El indicador porcentaje de mujeres que viven con VIH atendidas en consulta externa, teleconsulta y/o interconsultas en las diferentes especialidades que otorga el CIENI, mostró un cumplimiento del 27.6% teniendo un incremento de 5.3 puntos respecto a la meta de 22.3%; el indicador porcentaje de mujeres que viven con VIH a quienes se les realizó al menos un estudio en el Laboratorio de Diagnóstico Virológico, mostró un cumplimiento del 7.5% reflejando una incremento de 0.1 puntos porcentuales respecto a la meta de 7.4%; el indicador porcentaje de mujeres que recibieron una consejería en VIH, mostró un cumplimiento del 47.3%, reflejó una incremento de 0.9 puntos porcentuales respecto a la meta de 46.4%; el indicador, porcentaje de mujeres quienes participaron en algún evento de divulgación enfocado a la educación para la salud en VIH en el periodo, mostró un cumplimiento de 73.5% reflejando un aumento de 5.4 respecto a meta de 68.1%, el indicador porcentaje de egresos por mejoría en mujeres que viven con VIH atendidas en hospitalización registró un cumplimiento de 12.9% respecto a la meta programada de 7.6%, mostrando una incremento de 5.3 puntos porcentuales. El porcentaje de mujeres quienes participan en los protocolos clave de investigación en VIH del CIENI mostró un avance de 22.8% mostrando un incremento de 5.4 puntos respecto a la meta de 17.4%. Por último, el porcentaje de personas trans y de género diverso que viven con VIH que recibieron atención en alguno de los diferentes servicios que otorga el CIENI, registró un cumplimiento de 0.7% mostrando una disminución de 0.1 puntos respecto a la meta de 0.8%. Es propicio mencionar que el comportamiento de los indicadores depende del ingreso de pacientes. Y en el número de mujeres atendidas y población atendida. En cuatro indicadores la población atendida fue mayor a lo programado.</t>
    </r>
  </si>
  <si>
    <r>
      <t>Acciones de mejora para el siguiente periodo
UR:</t>
    </r>
    <r>
      <rPr>
        <sz val="10"/>
        <rFont val="Noto Sans"/>
        <family val="2"/>
        <charset val="1"/>
      </rPr>
      <t xml:space="preserve"> K00
Se identifica como oportunidad continuar con las estrategias de vinculación para el inicio oportuno de tratamiento antirretroviral para alcanzar al 100% de las mujeres.  
</t>
    </r>
    <r>
      <rPr>
        <b/>
        <sz val="10"/>
        <rFont val="Noto Sans"/>
        <family val="2"/>
        <charset val="1"/>
      </rPr>
      <t>UR:</t>
    </r>
    <r>
      <rPr>
        <sz val="10"/>
        <rFont val="Noto Sans"/>
        <family val="2"/>
        <charset val="1"/>
      </rPr>
      <t xml:space="preserve"> NBV
No se reportan acciones de mejora.
</t>
    </r>
    <r>
      <rPr>
        <b/>
        <sz val="10"/>
        <rFont val="Noto Sans"/>
        <family val="2"/>
        <charset val="1"/>
      </rPr>
      <t>UR:</t>
    </r>
    <r>
      <rPr>
        <sz val="10"/>
        <rFont val="Noto Sans"/>
        <family val="2"/>
        <charset val="1"/>
      </rPr>
      <t xml:space="preserve"> NDE
Buscar pacientes embarazadas hospitalizadas a las que no se les había realizado pruebas para detección de VIH y ofertárselas en su cama
</t>
    </r>
    <r>
      <rPr>
        <b/>
        <sz val="10"/>
        <rFont val="Noto Sans"/>
        <family val="2"/>
        <charset val="1"/>
      </rPr>
      <t>UR:</t>
    </r>
    <r>
      <rPr>
        <sz val="10"/>
        <rFont val="Noto Sans"/>
        <family val="2"/>
        <charset val="1"/>
      </rPr>
      <t xml:space="preserve"> NBD
Acciones específicas hacia el género femenino, atención médica, a pacientes con VIH/SIDA y Otras ITS, en el 1er. trimestre en el ejercicio 2025, la Institución, le asignó recursos por la cantidad de 1, 819, 803.00, al Programa PO16 Prevención y Atención del VIH/SIDA y Otras ITS.  Para la evaluación del Programa se cuenta con los indicadores, Porcentaje de Pacientes Mujeres Detectadas con VIH/SIDA y Otras ITS y el indicador Porcentaje de Mujeres Satisfechas con la Atención Recibida en el Área de VIH/SIDA y Otras ITS  El indicador Porcentaje de Pacientes Mujeres Detectadas con VIH/SIDA y Otras ITS, alcanzó un resultado en el indicador de (17/599)=2.8 %, superior a la meta programada de (9/566)=1.6%, por lo que el nivel de cumplimiento quedo en (2.8/1.6)175%, el indicador quedo por arriba de la meta por una unidad; lo cierto es que las variables absolutas aumentaron, la variable V1, en ocho mujeres más, respecto a la meta programada y la variable V2, 33 mujeres más que realizaron la prueba, el incremento de las solicitudes está en función de la demanda para la detección en este periodo.  
</t>
    </r>
    <r>
      <rPr>
        <b/>
        <sz val="10"/>
        <rFont val="Noto Sans"/>
        <family val="2"/>
        <charset val="1"/>
      </rPr>
      <t>UR:</t>
    </r>
    <r>
      <rPr>
        <sz val="10"/>
        <rFont val="Noto Sans"/>
        <family val="2"/>
        <charset val="1"/>
      </rPr>
      <t xml:space="preserve"> NCD
El Instituto, en específico el Centro de Investigación en Enfermedades Infecciosas continuará con las acciones implementadas para atender a las mujeres que viven con VIH/sida que les permita tener control, atención médica, adherencia al tratamiento y seguimiento.</t>
    </r>
  </si>
  <si>
    <r>
      <t>Acciones realizadas en el periodo
UR:</t>
    </r>
    <r>
      <rPr>
        <sz val="10"/>
        <rFont val="Noto Sans"/>
        <family val="2"/>
        <charset val="1"/>
      </rPr>
      <t xml:space="preserve"> R00
Para el primer trimestre del ciclo presupuestario se contó con la vacuna contra la influenza estaciona al inicio de la emporada invernal, y se dispuso de los insumos necesarios para su aplicación además de realizar acciones de promoción para la aplicación de la vacuna en la población.    Se logró la aplicación de 135,386 (10.91%) dosis de vacuna contra la influenza estacional en la mujeres  embarazadas sin derechohabiencia de las áreas de responsabilidad de la Secretaria de Salud.     </t>
    </r>
  </si>
  <si>
    <r>
      <t>Justificación de diferencia de avances con respecto a las metas programadas
UR:</t>
    </r>
    <r>
      <rPr>
        <sz val="10"/>
        <rFont val="Noto Sans"/>
        <family val="2"/>
        <charset val="1"/>
      </rPr>
      <t xml:space="preserve"> R00
Durante el primer trimestre del ciclo presupuestario 2025 se reporta la aplicación de 135,386 dosis de vacuna contra la influenza estacional, a las mujeres embarazadas, sin derechohabiencia de las áreas de responsabilidad de la Secretaria de Salud con un logro de 10.91% quedando con 0.91 puntos porcentuales por arriba de la meta programada para el periodo, debido a la demanda de biológico en las unidades de salud</t>
    </r>
  </si>
  <si>
    <r>
      <t>Acciones de mejora para el siguiente periodo
UR:</t>
    </r>
    <r>
      <rPr>
        <sz val="10"/>
        <rFont val="Noto Sans"/>
        <family val="2"/>
        <charset val="1"/>
      </rPr>
      <t xml:space="preserve"> R00
Se continuaran las acciones de promoción para la aplicación de la vacuna en la población objetivo.</t>
    </r>
  </si>
  <si>
    <r>
      <t>Acciones realizadas en el periodo
UR:</t>
    </r>
    <r>
      <rPr>
        <sz val="10"/>
        <rFont val="Noto Sans"/>
        <family val="2"/>
        <charset val="1"/>
      </rPr>
      <t xml:space="preserve"> Y00
Se informa que la Comisión Nacional de Salud Mental y Adicciones no reporta acciones realizadas al primer trimestre 2025, debido a que los indicadores con los que se trabaja tienen una periodicidad semestral, motivo por el cual se registrará la información en tiempo y forma para el segundo informe trimestral del presente año.</t>
    </r>
  </si>
  <si>
    <r>
      <t>Justificación de diferencia de avances con respecto a las metas programadas
UR:</t>
    </r>
    <r>
      <rPr>
        <sz val="10"/>
        <rFont val="Noto Sans"/>
        <family val="2"/>
        <charset val="1"/>
      </rPr>
      <t xml:space="preserve"> Y00
Se informa que la Comisión Nacional de Salud Mental y Adicciones no reporta justificación de diferencia de avances al primer trimestre 2025, debido a que los indicadores con los que se trabaja tienen una periodicidad semestral, motivo por el cual se registrará la información en tiempo y forma para el segundo informe trimestral del presente año.</t>
    </r>
  </si>
  <si>
    <r>
      <t>Acciones de mejora para el siguiente periodo
UR:</t>
    </r>
    <r>
      <rPr>
        <sz val="10"/>
        <rFont val="Noto Sans"/>
        <family val="2"/>
        <charset val="1"/>
      </rPr>
      <t xml:space="preserve"> Y00
Se informa que la Comisión Nacional de Salud Mental y Adicciones no reporta acciones de mejora al siguiente periodo debido a que los indicadores con los que se trabaja tienen una periodicidad semestral, motivo por el cual no se informaron acciones realizadas al primer trimestre 2025, se registrará la información en tiempo y forma para el segundo informe trimestral del presente año.  </t>
    </r>
  </si>
  <si>
    <r>
      <t>Acciones realizadas en el periodo
UR:</t>
    </r>
    <r>
      <rPr>
        <sz val="10"/>
        <rFont val="Noto Sans"/>
        <family val="2"/>
        <charset val="1"/>
      </rPr>
      <t xml:space="preserve"> NBV
En el periodo enero-marzo de 2025, se tuvo un Porcentaje de recetas surtidas en forma completa a mujeres hospitalizadas con cáncer del 92.8 por ciento; por lo que les fueron administrados sus medicamentos en tiempo y forma.    Durante este periodo fueron surtidas 11,846 recetas completas a mujeres hospitalizadas con cáncer de un total de 12,771 recetas realizadas a mujeres hospitalizadas con cáncer.
</t>
    </r>
    <r>
      <rPr>
        <b/>
        <sz val="10"/>
        <rFont val="Noto Sans"/>
        <family val="2"/>
        <charset val="1"/>
      </rPr>
      <t>UR:</t>
    </r>
    <r>
      <rPr>
        <sz val="10"/>
        <rFont val="Noto Sans"/>
        <family val="2"/>
        <charset val="1"/>
      </rPr>
      <t xml:space="preserve"> 160
En la actualidad, el Hospital de la Mujer se encuentra fortaleciendo la calidad y atención hospitalaria, consulta médica y de especialidad atendiendo el equipo biomédico e instalaciones obsoletas con mantenimiento correctivo, y en algunos casos actualizando los equipos para un mejor desempeño de las actividades de atención. 
</t>
    </r>
    <r>
      <rPr>
        <b/>
        <sz val="10"/>
        <rFont val="Noto Sans"/>
        <family val="2"/>
        <charset val="1"/>
      </rPr>
      <t>UR:</t>
    </r>
    <r>
      <rPr>
        <sz val="10"/>
        <rFont val="Noto Sans"/>
        <family val="2"/>
        <charset val="1"/>
      </rPr>
      <t xml:space="preserve"> NBB
En el área de Consulta Externa, durante el período de enero a marzo de 2025 se otorgaron 28,632 consultas ambulatorias a pacientes mujeres; así mismo se otorgaron los siguientes procedimientos a pacientes del sexo femenino en el área de consulta externa:   ? 953 estudios citológicos.  ? 2 colocaciones de dispositivos intrauterinos.  ? 79 métodos hormonales.  ? 103 vacunas de toxoide tetánico a mujeres embarazadas .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  56 consejerías individuales,  ? 212 sesiones educativas con 268 participantes.  ?  42 adolescentes fueron atendidas en consulta prenatal.  ?  15 adolescentes atendidas por parto, cesáreas y aborto.    ;  En el área de Hospitalización, durante el período de enero a marzo de 2025, se alcanzó un cumplimiento del indicador Porcentaje de pacientes mujeres atendidas en hospitalización, del 103.70 por ciento con respecto a la meta programada del 12.11 por ciento; al lograrse que el 12.55 por ciento (923) pacientes mujeres se atendieran en el área de hospitalización en relación a los 7,352 pacientes anuales programados que se atenderán en esta área.  Las pacientes femeninas que egresaron fueron de los siguientes servicios: 310 de Cirugía, 100 de Pediatría; 280 de Medicina Interna y 233 de Ginecobstetricia.    Se realizaron los siguientes Eventos Obstétricos:   ? 81 partos  ? 55 cesáreas  ? 23 laparotomía exploradora  ? 3 salpingooforectomía  ? 14 salpingectomía  ? 20 legrados  ? 30 oclusiones tubáricas bilateral.  ? 2 histerectomía total abdominal    
</t>
    </r>
    <r>
      <rPr>
        <b/>
        <sz val="10"/>
        <rFont val="Noto Sans"/>
        <family val="2"/>
        <charset val="1"/>
      </rPr>
      <t>UR:</t>
    </r>
    <r>
      <rPr>
        <sz val="10"/>
        <rFont val="Noto Sans"/>
        <family val="2"/>
        <charset val="1"/>
      </rPr>
      <t xml:space="preserve"> NCK
Se otorgó un total de 459 tratamientos a 442 personas, de los cuales 265 tratamientos (57.00%) se administraron a 252 pacientes mujeres. y 194 tratamientos (42.99%) se administraron a hombres. Cabe destacar que los tratamientos pueden incluir varias dosis de tratamiento por paciente. Se tiene una media mensual de 53 pacientes nuevos incluidos a tratamiento a través del programa de apoyo federal en el último año (2024), sin embargo, durante este primer trimestre de 2025, se tuvo desabasto de rituximab por el retraso de su surtimiento a nivel nacional a través de BIRMEX, lo cual correlaciona con la reducción significativa de aplicaciones de dicho tratamiento durante este periodo.
</t>
    </r>
    <r>
      <rPr>
        <b/>
        <sz val="10"/>
        <rFont val="Noto Sans"/>
        <family val="2"/>
        <charset val="1"/>
      </rPr>
      <t>UR:</t>
    </r>
    <r>
      <rPr>
        <sz val="10"/>
        <rFont val="Noto Sans"/>
        <family val="2"/>
        <charset val="1"/>
      </rPr>
      <t xml:space="preserve"> NDE
El Instituto Nacional de Perinatología logró un índice del 95.2% de satisfacción durante el primer trimestre del año, resultado de una atención médica oportuna y humanizada, libre de cualquier tipo de discriminación, asegurando la calidad y atención integral, incluyente y respetuosa en la prestación de servicios. Se han implementado diversas acciones para garantizar el abasto en los servicios clínicos. Debido a la cancelación de los contratos de personal médico y de enfermería por servicios profesionales; se han tenido que reagendar las consultas en la mayoría de los servicios otorgados, tanto consultas de primera vez, especialidades, hospitalización y procedimientos. Entre estas acciones, destaca la difusión directa de insumos </t>
    </r>
  </si>
  <si>
    <r>
      <t>Justificación de diferencia de avances con respecto a las metas programadas
UR:</t>
    </r>
    <r>
      <rPr>
        <sz val="10"/>
        <rFont val="Noto Sans"/>
        <family val="2"/>
        <charset val="1"/>
      </rPr>
      <t xml:space="preserve"> NBV
El indicador Porcentaje de Presupuesto Federal institucional ejercido en la adquisición de medicinas y productos farmacéuticos, no cumplió con la meta programada en el primer trimestre, debido a que no se ejerció el presupuesto conforme a lo programado.
</t>
    </r>
    <r>
      <rPr>
        <b/>
        <sz val="10"/>
        <rFont val="Noto Sans"/>
        <family val="2"/>
        <charset val="1"/>
      </rPr>
      <t>UR:</t>
    </r>
    <r>
      <rPr>
        <sz val="10"/>
        <rFont val="Noto Sans"/>
        <family val="2"/>
        <charset val="1"/>
      </rPr>
      <t xml:space="preserve"> 160
Para el período inicial del año se presentan 2,113 egresos por mejoría, de los cuales 2,093 representan a mujeres que egresan de las áreas hospitalarias por curación y mejoría en su salud. Lo cual de acuerdo al indicador Porcentaje de mujeres con egreso hospitalario por mejoría en el Hospital de la Mujer representa el 99% del total. Alcanzando la meta que se tiene programada.
</t>
    </r>
    <r>
      <rPr>
        <b/>
        <sz val="10"/>
        <rFont val="Noto Sans"/>
        <family val="2"/>
        <charset val="1"/>
      </rPr>
      <t>UR:</t>
    </r>
    <r>
      <rPr>
        <sz val="10"/>
        <rFont val="Noto Sans"/>
        <family val="2"/>
        <charset val="1"/>
      </rPr>
      <t xml:space="preserve"> NBB
En el área de Consulta Externa, durante el período de enero a marzo de 2025, se alcanzó un cumplimiento del indicador del indicador Porcentaje de pacientes mujeres atendidas en Consulta Externa del 87.22 por ciento con respecto a la meta programada del 12.83 por ciento; al otorgarse 28,632 consultas a pacientes mujeres, 11.19 por ciento de las 255,699 consultas programadas en esta área.    El resultado fue debido a una disminución en la demanda de atención de pacientes mujeres que requirieron el servicio de la consulta externa, además de que se incrementó el número de pacientes con gratuidad    ;  En el área de Hospitalización, durante el período de enero a marzo de 2025, se alcanzó un cumplimiento del indicador Porcentaje de pacientes mujeres atendidas en hospitalización, del 103.70 por ciento con respecto a la meta programada del 12.11 por ciento; al lograrse que el 12.55 por ciento (923) pacientes mujeres se atendieran en el área de hospitalización en relación a los 7,352 pacientes anuales programados que se atenderán en esta área.    Las pacientes femeninas que egresaron fueron de los siguientes servicios: 310 de Cirugía, 100 de Pediatría; 280 de Medicina Interna y 233 de Ginecobstetricia.    Durante este periodo se incrementó la demanda de pacientes mujeres para ser atendidas en hospitalización de 890 programadas a 923 pacientes mujeres que requirieron el servicio de hospitalización; además de que se incrementó el número de pacientes con gratuidad.     
</t>
    </r>
    <r>
      <rPr>
        <b/>
        <sz val="10"/>
        <rFont val="Noto Sans"/>
        <family val="2"/>
        <charset val="1"/>
      </rPr>
      <t>UR:</t>
    </r>
    <r>
      <rPr>
        <sz val="10"/>
        <rFont val="Noto Sans"/>
        <family val="2"/>
        <charset val="1"/>
      </rPr>
      <t xml:space="preserve"> NCK
La meta programada para el 1er. trimestre de 2025 es del 60% y se logró el 57% por no contar con acceso óptimo de Rituximab, secundario al retraso en la entrada del distribuidor federal de ramo 12 (BIRMEX)
</t>
    </r>
    <r>
      <rPr>
        <b/>
        <sz val="10"/>
        <rFont val="Noto Sans"/>
        <family val="2"/>
        <charset val="1"/>
      </rPr>
      <t>UR:</t>
    </r>
    <r>
      <rPr>
        <sz val="10"/>
        <rFont val="Noto Sans"/>
        <family val="2"/>
        <charset val="1"/>
      </rPr>
      <t xml:space="preserve"> NDE
131 Se logró un índice del 95.2% de satisfacción durante el primer trimestre del año, superando la meta programada que era de 94.1%, esto, resultado de una atención médica oportuna y humanizada. 134. De acuerdo con las áreas de especialización del Instituto, la mayor parte de los egresos hospitalarios ocurrieron entre población de sexo femenino, correspondiendo en este trimestre el 82.3% de todos los egresos, ya que en realidad los únicos pacientes de sexo masculino que se hospitalizan corresponden a los nacidos en el INPer.   136  137 e efectuaron 5.5% más procedimientos quirúrgicos en este trimestre que los programados, y de ellos 54.5% fueron realizados en población femenina, quedando el indicador únicamente 6.2% por debajo de la meta establecida para este periodo.  El 45.5% de los procedimientos restantes se practicaron en neonatos de sexo masculino.  La mayor parte de las cirugías (mayores y menores), fue realizada para resolver patología ginecológica, sumando un total de 1,321, seguida de las obstétricas que fueron 885. 149 La proporción de pacientes con problema de obesidad muestra un crecimiento de 8.7% respecto de la meta programada, lo que aunque es reflejo de la problemática sobre este tema que se vive en el país, enciende alarmas por tratarse en su mayoría de población joven, que precisamente por dicha condición presenta múltiples patologías crónico-degenerativas como son hipertensión arterial, diabetes mellitus, preeclampsia, hipotiroidismo, algunos tumores malignos, entre los principales, y que sujetan a riesgos importantes tanto a las propias pacientes como a sus hijos.
</t>
    </r>
    <r>
      <rPr>
        <b/>
        <sz val="10"/>
        <rFont val="Noto Sans"/>
        <family val="2"/>
        <charset val="1"/>
      </rPr>
      <t>UR:</t>
    </r>
    <r>
      <rPr>
        <sz val="10"/>
        <rFont val="Noto Sans"/>
        <family val="2"/>
        <charset val="1"/>
      </rPr>
      <t xml:space="preserve"> NCD
El indicador porce</t>
    </r>
  </si>
  <si>
    <r>
      <t>Acciones de mejora para el siguiente periodo
UR:</t>
    </r>
    <r>
      <rPr>
        <sz val="10"/>
        <rFont val="Noto Sans"/>
        <family val="2"/>
        <charset val="1"/>
      </rPr>
      <t xml:space="preserve"> NBV
No se reportan acciones de mejora.
</t>
    </r>
    <r>
      <rPr>
        <b/>
        <sz val="10"/>
        <rFont val="Noto Sans"/>
        <family val="2"/>
        <charset val="1"/>
      </rPr>
      <t>UR:</t>
    </r>
    <r>
      <rPr>
        <sz val="10"/>
        <rFont val="Noto Sans"/>
        <family val="2"/>
        <charset val="1"/>
      </rPr>
      <t xml:space="preserve"> 160
Las acciones de mejora en las diferentes áreas y en las condiciones físicas y de atención proporcionadas a las pacientes hospitalarias permiten que la salud y el trato otorgado por el equipo multidisciplinario clínico-médico especializado sea el idóneo y conforme a las normas vigentes en cuanto a la calidad de la atención hacia la paciente. 
</t>
    </r>
    <r>
      <rPr>
        <b/>
        <sz val="10"/>
        <rFont val="Noto Sans"/>
        <family val="2"/>
        <charset val="1"/>
      </rPr>
      <t>UR:</t>
    </r>
    <r>
      <rPr>
        <sz val="10"/>
        <rFont val="Noto Sans"/>
        <family val="2"/>
        <charset val="1"/>
      </rPr>
      <t xml:space="preserve"> NBB
En Consulta Externa, las acciones de mejora que se realizaron se encuentran:  ? Derivado del incremento en la demanda de pacientes por la gratuidad, se continuó con las consultas en el turno vespertino.  ;  En hospitalización, entre las acciones de mejora que se realizaron se encuentran:  -Se continuó con las reuniones diarias del grupo de Directores y Subdirectores y médicos  para agilizar la atención médica de pacientes en el área de urgencias.  -Construcción en proceso de la torre de especialidades básicas.  -Programación de cirugías en el turno vespertino.  
</t>
    </r>
    <r>
      <rPr>
        <b/>
        <sz val="10"/>
        <rFont val="Noto Sans"/>
        <family val="2"/>
        <charset val="1"/>
      </rPr>
      <t>UR:</t>
    </r>
    <r>
      <rPr>
        <sz val="10"/>
        <rFont val="Noto Sans"/>
        <family val="2"/>
        <charset val="1"/>
      </rPr>
      <t xml:space="preserve"> NCK
Se tiene proyectado mantener colaboración de educación médica continua presenciales y de programas de telementoría con los médicos de primer y segundo nivel responsables de la atención a pacientes con estos padecimientos, con la finalidad de impulsar hacia la consolidación de la descentralización de la atención en salud, sin impactar en la calidad de atención de las y los pacientes, puesto que de forma permanente se puede contribuir a la formación médica continua con diferentes estrategias internas o propuestas por otras instituciones, en función a las necesidades suscitadas durante dicho proceso.
</t>
    </r>
    <r>
      <rPr>
        <b/>
        <sz val="10"/>
        <rFont val="Noto Sans"/>
        <family val="2"/>
        <charset val="1"/>
      </rPr>
      <t>UR:</t>
    </r>
    <r>
      <rPr>
        <sz val="10"/>
        <rFont val="Noto Sans"/>
        <family val="2"/>
        <charset val="1"/>
      </rPr>
      <t xml:space="preserve"> NDE
  Se espera mantener el nivel de satisfacción, independientemente de la falta de recurso humano,  gestionar una vez más y de manera enfática ante la Secretaría de Hacienda y Crédito Público la posibilidad de contratación de personal que complemente a la plantilla institucional, para cubrir adecuadamente los requerimientos de atención de pacientes que necesitan servicios altamente especializados, fortalecer la planificación anticipada y optimizar la gestión de recursos disponibles así como la actualización continua sobre los cambios en protocolos clínicos, permitirán adaptar las estrategias de abastecimiento, mientras que el análisis de alternativas terapéuticas contribuye a maximizar el uso de los insumos.
</t>
    </r>
    <r>
      <rPr>
        <b/>
        <sz val="10"/>
        <rFont val="Noto Sans"/>
        <family val="2"/>
        <charset val="1"/>
      </rPr>
      <t>UR:</t>
    </r>
    <r>
      <rPr>
        <sz val="10"/>
        <rFont val="Noto Sans"/>
        <family val="2"/>
        <charset val="1"/>
      </rPr>
      <t xml:space="preserve"> NCD
El Instituto continuará atención médica especializada de mujeres con diagnóstico de enfermedades respiratorias de alta complejidad en los servicios de hospitalización. Adicionalmente buscará más alternativas para cumplir con el objetivo del programa.</t>
    </r>
  </si>
  <si>
    <r>
      <t>Acciones realizadas en el periodo
UR:</t>
    </r>
    <r>
      <rPr>
        <sz val="10"/>
        <rFont val="Noto Sans"/>
        <family val="2"/>
        <charset val="1"/>
      </rPr>
      <t xml:space="preserve"> NDY
En este trimestre se inició con el diseño muestral y conceptual de la ENSANUT, consolidación de insumos de expertos para la elaboración de cuestionarios. En los cursos CLIMA de la ESPM/INSP, se registran 3,003 personas que finalizaron y 2,299 mujeres los aprobaron representando el 77%. En la agenda de investigación con perspectiva de género, se publicaron 69 artículos, de los cuales 23 reportados con perspectiva que representa el 33% y 8 son productos científicos que evidencian de las brechas de género entre hombres y mujeres. En el grupo de trabajo para la igualdad laboral y no discriminación se impulsó el seminario sobre discriminación, así como el conversatorio sobre experiencias en la investigación de la salud pública con enfoque de género en el INSP. En el mes de marzo se Celebró en el INSP el #20 Congreso de Investigación en Salud Pública. La plataforma CLIMA en el INSP está en funcionamiento y se contabilizan 203 mujeres que han aprobado los cursos sobre Salud Sexual y reproductiva y prevención del embarazo en la adolescencia, lo que representa un 78% respecto al total de personas que finalizaron los cursos. En la página web comolehago.org se tuvieron en total de 4,020 personas visitantes de la página web comolehago.org, de las cuales 3,065 son mujeres. Durante la participación del INSP en las ferias de la salud realizadas en el marco de la mujer y la niña en la ciencia, se realizó difusión a la página web comolehago.org, así como a los cursos de salud sexual y reproductiva en la plataforma CLIMA de la ESPM/INSP.
</t>
    </r>
    <r>
      <rPr>
        <b/>
        <sz val="10"/>
        <rFont val="Noto Sans"/>
        <family val="2"/>
        <charset val="1"/>
      </rPr>
      <t>UR:</t>
    </r>
    <r>
      <rPr>
        <sz val="10"/>
        <rFont val="Noto Sans"/>
        <family val="2"/>
        <charset val="1"/>
      </rPr>
      <t xml:space="preserve"> NDE
Promover la generación de proyectos de investigación que coadyuven a disminuir la morbi-mortalidad materna y perinatal mediante la prevención, el diagnóstico temprano y el tratamiento, mejorar la calidad de vida de los pacientes y reducir el costo de su atención, tanto para las mujeres como para los hombres de nuestra población objetivo, en las convocatorias institucionales como en las convocatorias para desarrollo de proyectos con financiamiento externo.  Divulgar y asesorar a las y los investigadores en convocatorias internas y externas para financiamientos de proyectos de investigación.   Al mes de marzo dentro del Sistema Nacional de Investigadores  de Nivel I,II,III se cuenta con un total de 66 investigadores vigentes de los  cuales 41 son mujeres  y 25 son hombres.   En este  primer trimestre se reportan en desarrollo 37 proyectos de investigación en colaboración, de los cuales 18 cuentan con enfoque de género.   De los 18 artículos publicados  en colaboración al 31 de marzo 2025, 10 son con enfoque de género    </t>
    </r>
  </si>
  <si>
    <r>
      <t>Justificación de diferencia de avances con respecto a las metas programadas
UR:</t>
    </r>
    <r>
      <rPr>
        <sz val="10"/>
        <rFont val="Noto Sans"/>
        <family val="2"/>
        <charset val="1"/>
      </rPr>
      <t xml:space="preserve"> NDY
Este indicador refleja el porcentaje de mujeres que finalizan los cursos en la plataforma CLIMA,  se trata de cursos autogestivos, donde la meta establecida fue del 70% y en este primer trimestre se obtuvo 77%, se piensa que conforme avance el año, el indicador pueda bajar ya que las personas en muchas ocasiones se inscriben a los cursos autogestivos pero no los finalizan debido a otras ocupaciones. Este indicador refleja el porcentaje de productos científicos con desagregación por sexo o que integran la perspectiva de género, es importante mencionar que  la publicación de un artículo de pende de diversos factores, que lleva varios meses desde la planeación, elaboración, sometimiento a revista, correcciones y ediciones para que posteriormente resulte en una publicación, por lo que pueden existir productos científicos que aunque se elaboren, aún no se hayan publicado o no se hayan autorreportado en la plataforma interna del INSP. Por ese motivo el indicador es anual. Este indicador refleja el porcentaje de mujeres que finalizan los cursos relacionados con salud sexual y reproductiva en la adolescencia. Se trata de cursos autogestivos, donde la meta establecida fue del 70% y en este primer trimestre se obtuvo 78%, se piensa que conforme avance el año, el indicador pueda bajar ya que las personas en muchas ocasiones se inscriben a los cursos autogestivos pero no los finalizan debido a otras ocupaciones. En el caso de las visitas a la página web comolehago.org. El porcentaje de mujeres superó la meta establecida, sin embargo, este indicador trata de las visitas a una página web, por lo que no siempre se tiene la certeza de si la visitarán. En el monto de visitas, se lograron aproximadamente 4 mil visitas.
</t>
    </r>
    <r>
      <rPr>
        <b/>
        <sz val="10"/>
        <rFont val="Noto Sans"/>
        <family val="2"/>
        <charset val="1"/>
      </rPr>
      <t>UR:</t>
    </r>
    <r>
      <rPr>
        <sz val="10"/>
        <rFont val="Noto Sans"/>
        <family val="2"/>
        <charset val="1"/>
      </rPr>
      <t xml:space="preserve"> NDE
En el indicador 128  hay una diferencia a favor de 0.6% de  la meta, a través del Convenio  con la Secretaria de Ciencia, Humanidades, Tecnología e Innovación (SECIHTI) ingresa al Instituto una Investigadora de Nivel I.  En el indicador 129 se rebasó la meta en un 5.6 %  derivado de la productividad generada  en el trimestre  por los investigadores con enfoque de género.  En el indicador 130 se alcanzó el 97% de la meta originalmente planteada  </t>
    </r>
  </si>
  <si>
    <r>
      <t>Acciones de mejora para el siguiente periodo
UR:</t>
    </r>
    <r>
      <rPr>
        <sz val="10"/>
        <rFont val="Noto Sans"/>
        <family val="2"/>
        <charset val="1"/>
      </rPr>
      <t xml:space="preserve"> NDY
Considerando que se superó el porcentaje establecido como meta, es favorable para las mujeres que se capacitan. Se espera como acción de mejora, que conforme avance el año, el monto de mujeres capacitadas se incremente. Considerando que se superó el porcentaje establecido como meta anual, en este momento no es preocupante, ya que a lo largo del año se van capturando otros productos científicos; sin embargo, es necesario continuar promoviendo el registro oportuno de la productividad científica en la comunidad de investigación. Considerando que se superó el porcentaje establecido como meta, es favorable para las mujeres que se capacitan. Se espera como acción de mejora, que conforme avance el año, el monto de mujeres capacitadas se incremente. Es necesario continuar con la difusión en las redes sociales institucionales y en los diversos foros para que la página web tenga más visitas.
</t>
    </r>
    <r>
      <rPr>
        <b/>
        <sz val="10"/>
        <rFont val="Noto Sans"/>
        <family val="2"/>
        <charset val="1"/>
      </rPr>
      <t>UR:</t>
    </r>
    <r>
      <rPr>
        <sz val="10"/>
        <rFont val="Noto Sans"/>
        <family val="2"/>
        <charset val="1"/>
      </rPr>
      <t xml:space="preserve"> NDE
Se promoverán  colaboraciones interinstitucionales para alcanzar la meta en el número de proyectos vigentes en colaboración con enfoque de género.</t>
    </r>
  </si>
  <si>
    <r>
      <t>Acciones realizadas en el periodo
UR:</t>
    </r>
    <r>
      <rPr>
        <sz val="10"/>
        <rFont val="Noto Sans"/>
        <family val="2"/>
        <charset val="1"/>
      </rPr>
      <t xml:space="preserve"> 160
El Hospital de la Mujer año con año permite el acceso a realizar los estudios de posgrado clínico en Ginecología y Obstetricia, y Neonatología a los médicxs en formación interesados en recibir los conocimientos que permitan la continuidad y especialización en dichos posgrados.   En el mes de febrero culminan sus estudios los residentes médicos que han cubierto los 4 grados de especialidad clínica, recibiendo su constancia de termino. En el Anexo 1 Población atendida se muestra el total de médicos en formación en cuatro diferentes niveles de residencia médica, registrando un total de 75 residentes activos, de los cuales 63 son mujeres y 12 hombres, una cifra que supera el 50% de ocupación de mujeres en relación a la ocupación de hombres.   Se utiliza como instrumento de medición el indicador Porcentaje de eficiencia terminal de mujeres médicos especialistas con formación en ginecoobstetricia y neonatología, el cual nos muestra qué porcentaje de mujeres egresan y reciben su constancia de termino de la institución. Este indicador se mide de forma anual. En el mes de febrero se realiza la entrega de constancias de termino de los egresadxs, y para el segundo trimestre reinician las actividades tanto para los nuevos ingresos y continuidad de los residentes ya en activo.   Por ello el indicador se reporta de forma anual, no así el reporte cualitativo que se realiza de forma trimestral para informar sobre las actividades que se realizan durante el año.   
</t>
    </r>
    <r>
      <rPr>
        <b/>
        <sz val="10"/>
        <rFont val="Noto Sans"/>
        <family val="2"/>
        <charset val="1"/>
      </rPr>
      <t>UR:</t>
    </r>
    <r>
      <rPr>
        <sz val="10"/>
        <rFont val="Noto Sans"/>
        <family val="2"/>
        <charset val="1"/>
      </rPr>
      <t xml:space="preserve"> NDE
E010 163 Durante el primer trimestre 2025, se impartió el Primer Congreso Nacional de Liderazgo en Educación Médica, Segundo Simposio Enfermedades Infecciosas, Semana del Cerebro INPer 2025, Exploración Neurológica del Neonato y el Lactante Instrumentos de Evaluación del desarrollo: detección y diagnóstico.  E010 302 En el trimestre enero-marzo de 2025 se realizaron 6 cursos: Cuatro inducciones institucionales para el personal de nuevo ingreso en enero y marzo, una para médicos/as residentes de la Especialidad en Ginecología y Obstetricia y una para médicos/as residentes de diversas Sub-Especialidades, el curso presencial Derecho de las mujeres a una vida libre de violencia y la Reunión de enlaces de género  
</t>
    </r>
    <r>
      <rPr>
        <b/>
        <sz val="10"/>
        <rFont val="Noto Sans"/>
        <family val="2"/>
        <charset val="1"/>
      </rPr>
      <t>UR:</t>
    </r>
    <r>
      <rPr>
        <sz val="10"/>
        <rFont val="Noto Sans"/>
        <family val="2"/>
        <charset val="1"/>
      </rPr>
      <t xml:space="preserve"> NDY
Se atendieron todas las solicitudes brindando las mismas oportunidades a las y los aspirantes. Se opero el programa institucional de tutorías mediante capacitación y asesoría a tutores para elevar los números de alumnas y alumnos graduados. Las coordinaciones académicas realizaron la asignación de directores o directoras de tesis de acuerdo a los que cubrían los requisitos para llevar a cabo estas actividades. La difusión del programa de educación continua del INSP se realiza sin una tendencia de cursos dirigidos exclusivamente a mujeres, sino que es inclusiva, y está diseñada para las y los profesionales de la salud.
</t>
    </r>
    <r>
      <rPr>
        <b/>
        <sz val="10"/>
        <rFont val="Noto Sans"/>
        <family val="2"/>
        <charset val="1"/>
      </rPr>
      <t>UR:</t>
    </r>
    <r>
      <rPr>
        <sz val="10"/>
        <rFont val="Noto Sans"/>
        <family val="2"/>
        <charset val="1"/>
      </rPr>
      <t xml:space="preserve"> NCE
Durante el primer trimestre de 2025 se impartió una edición del curso en línea autogestivo Prevención de la discriminación y maltrato en las personas mayores, como parte de la implementación de acciones afirmativas orientadas a promover la equidad de género y el buen trato hacia las personas mayores. Esta edición estuvo dirigida prioritariamente a mujeres proveedoras de servicios de salud, asistencia social y cuidados, con el fin de fortalecer sus capacidades en la identificación, prevención y atención de situaciones de maltrato y discriminación en la vejez. En este periodo se contó con la participación de 20 personas; de ellas, 18 fueron mujeres (90%), lo que refleja una alta participación femenina, en congruencia con los objetivos de acción afirmativa del curso. 
</t>
    </r>
    <r>
      <rPr>
        <b/>
        <sz val="10"/>
        <rFont val="Noto Sans"/>
        <family val="2"/>
        <charset val="1"/>
      </rPr>
      <t>UR:</t>
    </r>
    <r>
      <rPr>
        <sz val="10"/>
        <rFont val="Noto Sans"/>
        <family val="2"/>
        <charset val="1"/>
      </rPr>
      <t xml:space="preserve"> NBV
Durante el primer trimestre, se iniciaron los procedimientos administrativos ante la Subdirección de Servicios Generales del Instituto Nacional de Cancerología para ejercer el recurso económico. Esta etapa es fundamental para asegurar la correcta aplicación de los fondos en las actividades previstas durante el año.  Se completó exitosamente el entrenamiento práctic</t>
    </r>
  </si>
  <si>
    <r>
      <t>Justificación de diferencia de avances con respecto a las metas programadas
UR:</t>
    </r>
    <r>
      <rPr>
        <sz val="10"/>
        <rFont val="Noto Sans"/>
        <family val="2"/>
        <charset val="1"/>
      </rPr>
      <t xml:space="preserve"> 160
En el caso del indicador Porcentaje de eficiencia terminal de mujeres médicos especialistas, la variable uno número de mujeres médicos especialistas en formación de la misma cohorte que obtienen constancia de conclusión de estudios de posgrado clínico, es decir las mujeres residentes del nivel 4 de residencia médica son 19; la variable dos es el total de médicos especialistas en formación de la misma cohorte inscritos a estudios de posgrado clínico son 75, por lo que el indicador arroja que el 25.3% son mujeres que terminan sus estudios de posgrado clínico en el hospital.  
</t>
    </r>
    <r>
      <rPr>
        <b/>
        <sz val="10"/>
        <rFont val="Noto Sans"/>
        <family val="2"/>
        <charset val="1"/>
      </rPr>
      <t>UR:</t>
    </r>
    <r>
      <rPr>
        <sz val="10"/>
        <rFont val="Noto Sans"/>
        <family val="2"/>
        <charset val="1"/>
      </rPr>
      <t xml:space="preserve"> NDE
E010 163 El indicador presenta una diferencia de 6.3%, ya que a inicios de este año se creó una nueva página de registro a todos los eventos de Educación Continua, donde el asistente puede observan todos nuestros eventos y así registrarse a los de su interés de una manera más rápida y sencilla, lo que además nos permite una mayor permanencia y asistencia por parte de los alumnos.  E010 302 Durante el primer trimestre 2025 no se alcanzó la meta programada en las Variables 1 y 2, toda vez que no se habilitaron los cursos en línea de las diversas Instituciones con las cuales se colabora como: INMUJERES, Secretaría de las Mujeres (SEMUJERES), Secretaría de Gobernación, SICAVISP, entre otras, además de que en los eventos presenciales que se realizaron la participación fue baja.  
</t>
    </r>
    <r>
      <rPr>
        <b/>
        <sz val="10"/>
        <rFont val="Noto Sans"/>
        <family val="2"/>
        <charset val="1"/>
      </rPr>
      <t>UR:</t>
    </r>
    <r>
      <rPr>
        <sz val="10"/>
        <rFont val="Noto Sans"/>
        <family val="2"/>
        <charset val="1"/>
      </rPr>
      <t xml:space="preserve"> NDY
Las solicitudes de ingreso a los programas del INSP/ESPM depende de las convocatorias las cuales tienen la consigna de que ?Todas las solicitudes serán atendidas brindando las mismas oportunidades a las y los aspirantes?. En ningún caso habrá discriminación por género, edad, estado civil, religión o alguna característica individual o cultural? por ende el ingreso más alto en mujeres en este periodo depende de que hubo mayor solicitud por parte de mujeres. La variación tiene que ver con que en este periodo mayor número de mujeres solicitaron su trámite para graduación. Se infiere que en este periodo se registró mayor participación de mujeres, por la disponibilidad de directoras que cubrieron los requisitos para llevar a cabo esta actividad. La justificación para la variación positiva de mujeres capacitadas, probablemente se debe a que estadísticamente en nuestro país, existe un porcentaje mayor de mujeres comparado con los hombres. Según la Encuesta Nacional de Ocupación y Empleo-Nueva Edición, en el tercer trimestre de 2021, se estima que había 127.8 millones de personas en México. Las mujeres representaron 52% de la población (66.2 millones). Fuente: https://www.inegi.org.mx/contenidos/saladeprensa/aproposito/2022/EAP_Mujer22.pdf. Es importante señalar que el tener un porcentaje mayor de mujeres no representa un resultado negativo, sino que es un resultado positivo, que abona a las acciones que promuevan la igualdad entre mujeres y hombres.
</t>
    </r>
    <r>
      <rPr>
        <b/>
        <sz val="10"/>
        <rFont val="Noto Sans"/>
        <family val="2"/>
        <charset val="1"/>
      </rPr>
      <t>UR:</t>
    </r>
    <r>
      <rPr>
        <sz val="10"/>
        <rFont val="Noto Sans"/>
        <family val="2"/>
        <charset val="1"/>
      </rPr>
      <t xml:space="preserve"> NCE
En el primer trimestre de 2025 se observó una disminución en la participación en comparación con el año anterior, atribuida principalmente al inicio del cobro de cuotas de recuperación. Esto representó una barrera para personas con recursos limitados, especialmente mujeres cuidadoras y personal en formación.
</t>
    </r>
    <r>
      <rPr>
        <b/>
        <sz val="10"/>
        <rFont val="Noto Sans"/>
        <family val="2"/>
        <charset val="1"/>
      </rPr>
      <t>UR:</t>
    </r>
    <r>
      <rPr>
        <sz val="10"/>
        <rFont val="Noto Sans"/>
        <family val="2"/>
        <charset val="1"/>
      </rPr>
      <t xml:space="preserve"> NBV
Los indicadores tienen una programación anual, por lo que no se reportan avances al Primer Trimestre.  </t>
    </r>
  </si>
  <si>
    <r>
      <t>Acciones de mejora para el siguiente periodo
UR:</t>
    </r>
    <r>
      <rPr>
        <sz val="10"/>
        <rFont val="Noto Sans"/>
        <family val="2"/>
        <charset val="1"/>
      </rPr>
      <t xml:space="preserve"> 160
Mantener las acciones programadas para el termino y conclusión del posgrado clínico sin contratiempos. Realizando los reportes cualitativos cada trimestre.
</t>
    </r>
    <r>
      <rPr>
        <b/>
        <sz val="10"/>
        <rFont val="Noto Sans"/>
        <family val="2"/>
        <charset val="1"/>
      </rPr>
      <t>UR:</t>
    </r>
    <r>
      <rPr>
        <sz val="10"/>
        <rFont val="Noto Sans"/>
        <family val="2"/>
        <charset val="1"/>
      </rPr>
      <t xml:space="preserve"> NDE
En los siguientes trimestres se buscará que un mayor número de personas servidoras públicas se inscriban y concluyan los eventos de capacitación promovidos por el Instituto. Además de difundir por diversos medios los calendarios de las Instituciones con las que se colabora para dichos temas.
</t>
    </r>
    <r>
      <rPr>
        <b/>
        <sz val="10"/>
        <rFont val="Noto Sans"/>
        <family val="2"/>
        <charset val="1"/>
      </rPr>
      <t>UR:</t>
    </r>
    <r>
      <rPr>
        <sz val="10"/>
        <rFont val="Noto Sans"/>
        <family val="2"/>
        <charset val="1"/>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 graduados. Promover reuniones de trabajo periódicas entre coordinaciones académicas y administración escolar para revisar el trabajo de la asignación de directoras y directores. En lo concerniente a las acciones de mejora que se establecerán para el siguiente periodo, se confirma que la difusión del programa de educación continua del INSP se realizará sin una tendencia de cursos dirigidos exclusivamente a mujeres, sino que es inclusiva, y está diseñada para las y los profesionales de la salud, sin distinción de sexo. No es necesario limitar el acceso a participantes mujeres, ni privilegiar el acceso a participantes hombres.
</t>
    </r>
    <r>
      <rPr>
        <b/>
        <sz val="10"/>
        <rFont val="Noto Sans"/>
        <family val="2"/>
        <charset val="1"/>
      </rPr>
      <t>UR:</t>
    </r>
    <r>
      <rPr>
        <sz val="10"/>
        <rFont val="Noto Sans"/>
        <family val="2"/>
        <charset val="1"/>
      </rPr>
      <t xml:space="preserve"> NCE
Como oportunidad, se analiza la implementación de cuotas diferenciadas, exenciones y apoyos dirigidos a poblaciones prioritarias, así como el fortalecimiento de estrategias pedagógicas flexibles y alianzas interinstitucionales para ampliar el acceso y la equidad en la formación.
</t>
    </r>
    <r>
      <rPr>
        <b/>
        <sz val="10"/>
        <rFont val="Noto Sans"/>
        <family val="2"/>
        <charset val="1"/>
      </rPr>
      <t>UR:</t>
    </r>
    <r>
      <rPr>
        <sz val="10"/>
        <rFont val="Noto Sans"/>
        <family val="2"/>
        <charset val="1"/>
      </rPr>
      <t xml:space="preserve"> NBV
No se reportan acciones de mejora.</t>
    </r>
  </si>
  <si>
    <r>
      <t>Acciones realizadas en el periodo
UR:</t>
    </r>
    <r>
      <rPr>
        <sz val="10"/>
        <rFont val="Noto Sans"/>
        <family val="2"/>
        <charset val="1"/>
      </rPr>
      <t xml:space="preserve"> O00
Durante el primer trimestre del ejercicio 2025, la CNBBBJ ha emitido becas a 4,206,066 estudiantes de Educación Media Superior a través del Pp S311, de los cuales 2,192,128 (52.1%) fueron mujeres.</t>
    </r>
  </si>
  <si>
    <r>
      <t>Justificación de diferencia de avances con respecto a las metas programadas
UR:</t>
    </r>
    <r>
      <rPr>
        <sz val="10"/>
        <rFont val="Noto Sans"/>
        <family val="2"/>
        <charset val="1"/>
      </rPr>
      <t xml:space="preserve"> O00
Gracias a la aplicación de los criterios de priorización se otogaron becas a una mayor proporción de mujeres con respecto a la meta.    La información que se reporta corresponde al cierre del primer timestre de 2025.          </t>
    </r>
  </si>
  <si>
    <r>
      <t>Acciones de mejora para el siguiente periodo
UR:</t>
    </r>
    <r>
      <rPr>
        <sz val="10"/>
        <rFont val="Noto Sans"/>
        <family val="2"/>
        <charset val="1"/>
      </rPr>
      <t xml:space="preserve"> O00
Sin información</t>
    </r>
  </si>
  <si>
    <r>
      <t>Acciones realizadas en el periodo
UR:</t>
    </r>
    <r>
      <rPr>
        <sz val="10"/>
        <rFont val="Noto Sans"/>
        <family val="2"/>
        <charset val="1"/>
      </rPr>
      <t xml:space="preserve"> O00
Durante el primer trimestre de 2025, se emitieron becas a 510,133 estudiantes de los cuales el 56.6% fueron mujeres. Para el ejercicio se tiene una estimación de emisión de 4.1 millones de becas mensuales a 409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</si>
  <si>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Justificación de diferencia de avances con respecto a las metas programadas
UR:</t>
    </r>
    <r>
      <rPr>
        <sz val="10"/>
        <rFont val="Noto Sans"/>
        <family val="2"/>
        <charset val="1"/>
      </rPr>
      <t xml:space="preserve"> O00
Gracias a la aplicación de los criterios de priorización se otogaron becas a una mayor proporción de mujeres con respecto a la meta.    La información que se reporta corresponde al cierre del primer trimestre de 2025.          </t>
    </r>
  </si>
  <si>
    <r>
      <t>Acciones realizadas en el periodo
UR:</t>
    </r>
    <r>
      <rPr>
        <sz val="10"/>
        <rFont val="Noto Sans"/>
        <family val="2"/>
        <charset val="1"/>
      </rPr>
      <t xml:space="preserve"> 180
De acuerdo con el Apartado C, numeral ?4.1. Proceso? del ACUERDO número 13/02/25, que establece las Reglas de Operación del Programa La Escuela es Nuestra para el ejercicio fiscal 2025, el proceso de entrega del apoyo económico concluye el 31 de diciembre de 2025. Por ello, no se dispone de información para reportar en el primer trimestre de 2025.  No obstante, como parte de las acciones implementadas por el PLEEN, se impulsa la equidad de género y la participación de las mujeres en la toma de decisiones dentro de las Comunidades Escolares. En sus Reglas de Operación para el ejercicio fiscal 2025, se promueve que las personas integrantes del CEAP que desempeñen el cargo de tesorera sean preferentemente mujeres. Esto se establece desde el glosario de dicho documento normativo, así como en el numeral 3.5 ?Derechos, obligaciones y causas de incumplimiento?, en el apartado ?Integración del CEAP? de los apartados A y B. Asimismo, se incorpora en los formatos denominados Acta de Asamblea Escolar para la Integración del CEAP y Registro de Integrantes del CEAP, Ejercicio Fiscal 2025, tanto para planteles de educación pública básica como de media superior.  </t>
    </r>
  </si>
  <si>
    <r>
      <t>Justificación de diferencia de avances con respecto a las metas programadas
UR:</t>
    </r>
    <r>
      <rPr>
        <sz val="10"/>
        <rFont val="Noto Sans"/>
        <family val="2"/>
        <charset val="1"/>
      </rPr>
      <t xml:space="preserve"> 180
Para la medición de este indicador, se considera como denominador a las comunidades escolares de los planteles de educación básica pública y planteles de educación pública escolarizada de media superior representadas por su CEAP, que fueron beneficiadas por el Programa.    De acuerdo con el Apartado C, numeral ?4.1. Proceso? del ACUERDO número 13/02/25, que establece las Reglas de Operación del Programa La Escuela es Nuestra para el ejercicio fiscal 2025, el proceso de entrega del apoyo económico concluye el 31 de diciembre de 2025. Por ello, no se dispone de información para reportar en el primer trimestre de 2025.            </t>
    </r>
  </si>
  <si>
    <r>
      <t>Acciones de mejora para el siguiente periodo
UR:</t>
    </r>
    <r>
      <rPr>
        <sz val="10"/>
        <rFont val="Noto Sans"/>
        <family val="2"/>
        <charset val="1"/>
      </rPr>
      <t xml:space="preserve"> 180
En el marco de la autonomía de organización y gestión de las Comunidades Escolares, el PLEEN promueve que, preferentemente, las mujeres madres de familia asuman el cargo de tesorera. Esta acción tiene como objetivo impulsar su participación en la administración de los subsidios otorgados a las comunidades escolares beneficiarias, fortaleciendo su rol en la toma de decisiones. Sin embargo, se ha identificado que en algunas comunidades escolares la participación comunitaria es limitada, y aún más restringida la participación de las mujeres en cargos de representación dentro de las instancias de participación social en las escuelas. Estas condiciones generan dificultades para integrar los Comités Escolares de Administración Participativa (CEAP), especialmente al momento de asignar los cargos de representación.    Una de las principales áreas de oportunidad del PLEEN radica en el fortalecimiento de la participación de las mujeres en los espacios escolares. Para ello se puede aprovechar distintas estrategias, como la promoción del liderazgo femenino a través de jornadas informativas, así como la implementación de capacitaciones periódicas en temas como liderazgo comunitario, derechos de las mujeres y administración básica de recursos. Asimismo, la conformación de una red de intercambio de experiencias entre mujeres que han ocupado o desean ocupar cargos dentro del CEAP podría favorecer el empoderamiento comunitario y permitir la identificación y priorización de aquellas comunidades con baja participación femenina.  </t>
    </r>
  </si>
  <si>
    <r>
      <t>Acciones realizadas en el periodo
UR:</t>
    </r>
    <r>
      <rPr>
        <sz val="10"/>
        <rFont val="Noto Sans"/>
        <family val="2"/>
        <charset val="1"/>
      </rPr>
      <t xml:space="preserve"> 310
Dando seguimiento a las acciones realizadas durante el ejercicio fiscal 2024 y en el inicio de 2025, el Programa Nacional de Inglés (PRONI) ha mantenido un acompañamiento técnico y estratégico constante con las 32 Autoridades Educativas Locales (AEL) responsables de su implementación. En el marco de la formulación del Plan Anual de Trabajo (PAT), y a través de las dos primeras reuniones nacionales virtuales, se ofrecieron orientaciones precisas para la planeación y ejecución de actividades alineadas con las Reglas de Operación vigentes.  Estas orientaciones han destacado la importancia de integrar el principio de igualdad de oportunidades como eje transversal en todas las etapas del Programa. En este sentido, se ha promovido que los procesos de difusión, convocatoria, selección y ejecución de acciones académicas aseguren condiciones equitativas de participación para niñas y niños, con el fin de garantizar una distribución justa de los beneficios entre mujeres y hombres, en apego a los principios de equidad de género y respeto a los derechos humanos.  Como parte de este esfuerzo, se ha programado en el presente ejercicio fiscal la participación de 3,062 alumnas de sexto grado de primaria y 3,054 alumnas de tercer grado de secundaria en procesos de certificación internacional en el dominio del idioma inglés. Este avance refleja el compromiso institucional de consolidar una implementación del PRONI más equitativa, incluyente y sensible a los contextos socioculturales de las comunidades educativas.  Cabe señalar que, debido a los procedimientos administrativos requeridos para formalizar la contratación de la institución certificadora, las AEL están en condiciones de llevar a cabo esta acción durante el tercer o cuarto trimestre del ejercicio fiscal, periodo en el que se cuenta con el universo total de estudiantes participantes.  </t>
    </r>
  </si>
  <si>
    <r>
      <t>Justificación de diferencia de avances con respecto a las metas programadas
UR:</t>
    </r>
    <r>
      <rPr>
        <sz val="10"/>
        <rFont val="Noto Sans"/>
        <family val="2"/>
        <charset val="1"/>
      </rPr>
      <t xml:space="preserve"> 310
2.-IND.-Porcentaje de alumnas de 3ro de secundaria que obtienen certificación en el dominio del idioma inglés de acuerdo con el nivel de egreso establecido en el Plan y Programas de Estudio para la educación básica.      justif.-  En el marco del seguimiento al proceso de certificación del dominio del idioma inglés, se identificó una población objetivo conformada por 330,046 alumnas de tercer grado de secundaria, inscritas en escuelas públicas de educación básica (Reportadas en el Anexo 4 - RO 2025).    Con base en los Planes Anuales de Trabajo (PAT) presentados por las 32 entidades federativas, se tiene previsto que durante el ejercicio fiscal en curso participen en los procesos de certificación un total de 3,054 alumnas de tercer grado de secundaria.    De acuerdo con la meta establecida para este ejercicio, se espera que al menos el 70% de las alumnas contempladas en los PAT por cada nivel educativo obtengan un certificado internacional que acredite su dominio del idioma inglés. En ;  1.-IND.-Porcentaje de alumnas de 6to grado de primaria que obtienen certificación en el dominio del idioma inglés de acuerdo con el nivel de egreso establecido en el Plan y Programas de Estudio para la educación básica.            justi.-En el marco del seguimiento al proceso de certificación del dominio del idioma inglés, se identificó una población objetivo conformada por 207,089 alumnas de sexto grado de primaria, inscritas en escuelas públicas de educación básica (Reportadas en el Anexo 4 - RO 2025).    Con base en los Planes Anuales de Trabajo (PAT) presentados por las 32 entidades federativas, se tiene previsto que durante el ejercicio fiscal en curso participen en los procesos de certificación un total de 3,062 alumnas de sexto grado de primaria.    De acuerdo con la meta establecida para este ejercicio, se espera que el 70% de las alumnas programadas por cada nivel educativo obtengan el certificado internacional que acredite su dominio del idioma inglés. En este sentido, la meta de certificación se establece en:     Alumnas de 6° de primaria: 2,143     La cifra definitiva de alumnas certificadas será reportada al cierre del ejercicio 2025, como parte de la Cuenta Pública correspondiente.    Debido a los trámites administrativos que se deben cubrir para contar con la institución que realizará el proceso de certificación, la autoridad educativa local de cada entidad federativa está en condiciones de llevar a cabo esta acción durante el tercer o cuarto trimestre del ejercicio fiscal vigente, periodo donde se cuenta con el total de alumnas que obtendrán certificado.             </t>
    </r>
  </si>
  <si>
    <r>
      <t>Acciones de mejora para el siguiente periodo
UR:</t>
    </r>
    <r>
      <rPr>
        <sz val="10"/>
        <rFont val="Noto Sans"/>
        <family val="2"/>
        <charset val="1"/>
      </rPr>
      <t xml:space="preserve"> 310
Durante la operación del Programa Nacional de Inglés (PRONI), uno de los principales desafíos detectados ha sido la necesidad de agilizar y optimizar los procedimientos de gestión relacionados con la ejecución de las acciones establecidas en el Plan Anual de Trabajo (PAT), en apego a los lineamientos y obligaciones contemplados en las Reglas de Operación.    Este aspecto representa una importante área de oportunidad para el fortalecimiento del Programa, ya que la mejora en los procesos administrativos y operativos permitirá incrementar la eficacia en la planeación, implementación y seguimiento de las acciones. En este sentido, la Coordinación Nacional ha comenzado a trabajar en estrategias de acompañamiento más puntuales, así como en la identificación de buenas prácticas locales que puedan ser replicadas y escaladas, favoreciendo así una operación más ágil y eficiente.    Asimismo, este reto ha generado oportunidades para reforzar los mecanismos de comunicación, coordinación y capacitación entre los distintos niveles de operación del PRONI. La retroalimentación obtenida a través de los informes ha sido valiosa para delinear líneas de acción que aseguren una ejecución más oportuna de las actividades, sin perder de vista los principios de igualdad, inclusión y calidad que guían al Programa. En este contexto, se prevé continuar con la consolidación de procesos más eficaces que contribuyan al logro de los objetivos y al fortalecimiento del aprendizaje del inglés como lengua extranjera en las escuelas públicas de educación básica del país.      </t>
    </r>
  </si>
  <si>
    <r>
      <t>Acciones realizadas en el periodo
UR:</t>
    </r>
    <r>
      <rPr>
        <sz val="10"/>
        <rFont val="Noto Sans"/>
        <family val="2"/>
        <charset val="1"/>
      </rPr>
      <t xml:space="preserve"> L6I
Activar físicamente a la población mexicana de 6 años y más, a través de la Estrategia Cultura Física, la Estrategia Deporte y la Estrategia Deporte de Alto Rendimiento, que implementa la CONADE sin discriminación conforme lo establecido en las Reglas de Operación 2025 del programa.</t>
    </r>
  </si>
  <si>
    <r>
      <t>Justificación de diferencia de avances con respecto a las metas programadas
UR:</t>
    </r>
    <r>
      <rPr>
        <sz val="10"/>
        <rFont val="Noto Sans"/>
        <family val="2"/>
        <charset val="1"/>
      </rPr>
      <t xml:space="preserve"> L6I
Sin información</t>
    </r>
  </si>
  <si>
    <r>
      <t>Acciones de mejora para el siguiente periodo
UR:</t>
    </r>
    <r>
      <rPr>
        <sz val="10"/>
        <rFont val="Noto Sans"/>
        <family val="2"/>
        <charset val="1"/>
      </rPr>
      <t xml:space="preserve"> L6I
La aprobación de las Reglas de Operación del programa presupuestal publicadas en el Diario Oficial de la Federación el 11 de febrero de 2025 retardó la entrega de Becas económicas deportivas a Deportistas de Alto Rendimiento, Deportistas en Desarrollo hacia el Alto Rendimiento y Deportistas en Formación hacia el Alto Rendimiento, tanto para el deporte convencional como para el deporte adaptado y a las Becas económicas deportivas a entrenadoras, equipo multidisciplinario y personal técnico correspondientes a la estrategia Deporte de Alto Rendimiento.</t>
    </r>
  </si>
  <si>
    <r>
      <t>Acciones realizadas en el periodo
UR:</t>
    </r>
    <r>
      <rPr>
        <sz val="10"/>
        <rFont val="Noto Sans"/>
        <family val="2"/>
        <charset val="1"/>
      </rPr>
      <t xml:space="preserve"> 173
En el primer trimestre de 2025 se ha desarrollado el marco normativo que emite las directrices para delinear el trabajo en conjunto entre la autoridad educativa federal y las estatales, respecto a la operación de los procesos de formación docente, en este sentido se han publicado las Reglas de Operación del Programa para el Desarrollo Profesional Docente del ejercicio 2025; la Estrategia Nacional de Formación Continua 2025, así como, Las Disposiciones generales para la conformación y funcionamiento del Comité Nacional y los Comités Estatales y de la Ciudad de México de Formación Continua 2025.  Adicionalmente se han tenido sesiones de trabajo de manera virtual y en algunos casos de forma presencial en algunas entidades federativas, a fin de clarificar procedimientos y actividades inherentes a las acciones de formación o intervenciones formativas planificadas para implementarse durante el ejercicio.  Para asegurar la calidad y pertinencia de las acciones de formación que se impartirán en cada entidad federativa se constituyen comités estatales y en la Ciudad de México de formación continua, quienes valoran el diseño de las acciones de formación que se implementarán; dichos comités reciben orientación para realizar la valoración por parte del Comité Nacional de Formación Continua.  Se ha procurado anticipar procesos principalmente en la publicación de los documentos normativos, con el propósito de que las AEE reciban los recursos financieros que otorga el Programa y con ello cuenten con periodos más extensos para realizar su planeación, implementación y seguimiento de sus procesos formativos.  </t>
    </r>
  </si>
  <si>
    <r>
      <t>Justificación de diferencia de avances con respecto a las metas programadas
UR:</t>
    </r>
    <r>
      <rPr>
        <sz val="10"/>
        <rFont val="Noto Sans"/>
        <family val="2"/>
        <charset val="1"/>
      </rPr>
      <t xml:space="preserve"> 173
Sin información</t>
    </r>
  </si>
  <si>
    <r>
      <t>Acciones de mejora para el siguiente periodo
UR:</t>
    </r>
    <r>
      <rPr>
        <sz val="10"/>
        <rFont val="Noto Sans"/>
        <family val="2"/>
        <charset val="1"/>
      </rPr>
      <t xml:space="preserve"> 173
Al sólo tener definido el marco normativo y trabajar en la planeación estatal de las acciones formativas, no se identifican obstáculos para la operación del Programa, sin embargo, una oportunidad si ha resultado la publicación de los documentos normativos con anticipación en relación con años anteriores, se pretende economizar en las gestiones tanto internas que realiza la DGFCDD como las que desarrollan las AEE en sus contextos locales, a fin de realizar la implementación de la formación de maestras y maestros de manera más eficaz y eficiente.</t>
    </r>
  </si>
  <si>
    <r>
      <t>Acciones realizadas en el periodo
UR:</t>
    </r>
    <r>
      <rPr>
        <sz val="10"/>
        <rFont val="Noto Sans"/>
        <family val="2"/>
        <charset val="1"/>
      </rPr>
      <t xml:space="preserve"> O00
En el primer trimestre del ejercicio fiscal 2025, se emitieron becas a 6,677,400 familias de las cuales 91.0% fueron familias con mujeres como titulares beneficiarias. Para el ejercicio 2025 se cuenta con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</si>
  <si>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0"/>
        <rFont val="Noto Sans"/>
        <family val="2"/>
        <charset val="1"/>
      </rPr>
      <t xml:space="preserve"> O00
Cifras al cierre del primer trimestre del ejercicio fiscal 2025.     La proporción de familias con una mujer como tutora que solicitaron su incorporación al programa fue ligéramente menor a lo proyectado.           </t>
    </r>
  </si>
  <si>
    <r>
      <t>Acciones realizadas en el periodo
UR:</t>
    </r>
    <r>
      <rPr>
        <sz val="10"/>
        <rFont val="Noto Sans"/>
        <family val="2"/>
        <charset val="1"/>
      </rPr>
      <t xml:space="preserve"> A00
Desde la Unidad de Igualdad de Género e Inclusión se realizaron las siguientes acciones:     ? Dos sesiones de presentación de la guía de actuación de personal no especializado para la atención de casos de violencia de género.   ? Revisión del estatus de los nombramientos y vigencias de las personas consejeras para ratificar sus nombramientos en el presente año.   ? Elaboración de la propuesta de convocatoria para la elección de personas consejeras 2025.   ? Reunión de trabajo con la Secretaría de las Mujeres de la Ciudad de México, con el objetivo de intercambiar propuestas y elaborar un plan de trabajo en conjunto.      ? Diseño de una encuesta de evaluación de las actividades implementadas por la Unidad de Igualdad de Género.   </t>
    </r>
  </si>
  <si>
    <r>
      <t>Justificación de diferencia de avances con respecto a las metas programadas
UR:</t>
    </r>
    <r>
      <rPr>
        <sz val="10"/>
        <rFont val="Noto Sans"/>
        <family val="2"/>
        <charset val="1"/>
      </rPr>
      <t xml:space="preserve"> A00
Sin información</t>
    </r>
  </si>
  <si>
    <r>
      <t>Acciones realizadas en el periodo
UR:</t>
    </r>
    <r>
      <rPr>
        <sz val="10"/>
        <rFont val="Noto Sans"/>
        <family val="2"/>
        <charset val="1"/>
      </rPr>
      <t xml:space="preserve"> L6W
La imposibilidad de instalar un servicio educativo para prestar atención a niñas, niños y adolescentes, se debe principalmente a que las personas de la localidad no cuentan con los recursos para aceptar la corresponsabilidad de la instalación del mismo, dicha corresponsabilidad es brindar alojamiento y alimentación a las/los educadores/as comunitarias/os cuando estos no son de la localidad.  Otro factor importante es la inseguridad que prevalece en algunas zonas del territorio nacional, provocando con ello la migración de la población.  </t>
    </r>
  </si>
  <si>
    <r>
      <t>Justificación de diferencia de avances con respecto a las metas programadas
UR:</t>
    </r>
    <r>
      <rPr>
        <sz val="10"/>
        <rFont val="Noto Sans"/>
        <family val="2"/>
        <charset val="1"/>
      </rPr>
      <t xml:space="preserve"> L6W
2.-ind.-Porcentaje de figuras educativas (mujeres) que prestan servicio de educación básica comunitaria respecto al total de figuras educativasque prestan servicios de educación básica comunitaria          justificación.-Es importante mencionar que debido a la aceptación de jóvenes dispuestos a participar en la atención de las NNA de los servicios educativos instalados, se logró cumplir satisfactoriamente la meta programada          ;  1.-ind.-Porcentaje de niñas, niños y adolescentes (mujeres)que son atendidos en los servicios de educación básica comunitaria respecto del total de estudiantes atendidos por el CONAFE en servicios de educación básica comunitaria          justificación.-La variación obedece a que las figuras educativas que no son originarias de las localidades en las cuales se otorga el servicio, lo abandonan, originando con ello la imposibilidad de atención          </t>
    </r>
  </si>
  <si>
    <r>
      <t>Acciones de mejora para el siguiente periodo
UR:</t>
    </r>
    <r>
      <rPr>
        <sz val="10"/>
        <rFont val="Noto Sans"/>
        <family val="2"/>
        <charset val="1"/>
      </rPr>
      <t xml:space="preserve"> L6W
Los principales obstáculos que se presentan en la atención a la población susceptible de ser atendida son:  La dispersión de la población en localidades rurales pequeñas y alejadas de centros poblacionales con escuelas.  La movilidad de familias jornaleras, circenses, migrantes nacionales o internacionales o desplazados por violencia.  La pertenencia a familias indígenas en ciudades excluidos de atención educativa.  Las familias no cuentan con los recursos económicos suficientes para enviar a sus hijos a la escuela, o no consideran prioritario que las niñas y jóvenes mujeres asistan a las misma.  </t>
    </r>
  </si>
  <si>
    <r>
      <t>Acciones realizadas en el periodo
UR:</t>
    </r>
    <r>
      <rPr>
        <sz val="10"/>
        <rFont val="Noto Sans"/>
        <family val="2"/>
        <charset val="1"/>
      </rPr>
      <t xml:space="preserve"> 700
Se revisó el proyecto de Reglas de Operación del Programa La Escuela es Nuestra, la modificación de las RO del Programa de Becas Elisa Acuña, así como el Proyecto de Reforma al Reglamento Interior de la Secretaría de Educación Pública, para verificar la incorporación de la perspectiva de género y la utilización del lenguaje incluyente.    Se brindó asesoría a las Unidades Responsables de los Programas Presupuestarios con recursos asignados en el anexo de Erogaciones para la Igualdad entre Mujeres y Hombres, acerca del proceso de construcción y registro de los indicadores transversales con los que dará seguimiento a las acciones comprometidas.     Se integró el Informe Ejecutivo de la SEP en el marco de la Estrategia Nacional para la Prevención del Embarazo en Adolescentes (ENAPEA); la información del Programa Integral para Prevenir, Atender, Sancionar y Erradicar la Violencia contra las Mujeres 2021-2024 (PIPASEVM), así como el informe para la Comisión Nacional para poner fin a toda forma de Violencia contra Niñas, Niños y Adolescentes (COMPREVNNA).    Se llevaron a cabo tres campañas y acciones de difusión para la conmemoración del Día Internacional de la Mujer y la Niña en la Ciencia; Día de la Mujer Mexicana; Día Internacional de las Mujeres.     Se dio seguimiento a la implementación uniforme, homogénea y efectiva de los procedimientos para prevenir, atender y sancionar el hostigamiento sexual y acoso sexual acorde al Protocolo.    Con relación a las acciones de sensibilización se llevó a cabo el taller: Masculinidades y lenguaje incluyente no sexista?; la conferencia presencial ?Mitos y realidades de la conmemoración del 8 de marzo? y una actividad participativa en la que se desarrollaron Murales ?Línea del tiempo La lucha por los Derechos de las Mujeres Mexicanas?.  </t>
    </r>
  </si>
  <si>
    <r>
      <t>Justificación de diferencia de avances con respecto a las metas programadas
UR:</t>
    </r>
    <r>
      <rPr>
        <sz val="10"/>
        <rFont val="Noto Sans"/>
        <family val="2"/>
        <charset val="1"/>
      </rPr>
      <t xml:space="preserve"> 700
2.- ind.-Porcentaje de acciones de difusión y campañas institucionales de sensibilización realizadas          justificacion  Se realizaron las 3 acciones de difusión y campañas programadas en el trimestre por lo que no se registra variación en la meta de atención.            </t>
    </r>
  </si>
  <si>
    <r>
      <t>Acciones de mejora para el siguiente periodo
UR:</t>
    </r>
    <r>
      <rPr>
        <sz val="10"/>
        <rFont val="Noto Sans"/>
        <family val="2"/>
        <charset val="1"/>
      </rPr>
      <t xml:space="preserve"> 700
Las convocatorias para contar con la participación del personal que integra las diversas Unidades administrativas e instancias desconcentradas de la SEP, en los diferentes eventos organizados por esta Coordinación Sectorial, enfrentan una reducida participación, a pesar de las reiteradas invitaciones realizadas a través del correo de Comunicación Interna SEP, lo cual podría responder a los cambios de personal, ya que se han integrado a las áreas, personas servidoras públicas de reciente ingreso, así como a las cargas de trabajo de las diferentes áreas, situación que podrían impedir que puedan participar más activamente en los talleres y conferencias. </t>
    </r>
  </si>
  <si>
    <r>
      <t>Acciones realizadas en el periodo
UR:</t>
    </r>
    <r>
      <rPr>
        <sz val="10"/>
        <rFont val="Noto Sans"/>
        <family val="2"/>
        <charset val="1"/>
      </rPr>
      <t xml:space="preserve"> L4J
El indicador es de programación semestral, sin embargo, en el primer trimestre del año 2025 se reportan 159 mujeres académicas que realizan investigación, lo que equivale al 27.23% del total de la planta académica y al 100.00% de la meta de mujeres investigadoras que se programó durante el año, esto se debe a que la Institución ha podido contratar, en este caso, a investigadoras para reemplazar las bajas por jubilación o fallecimiento
</t>
    </r>
    <r>
      <rPr>
        <b/>
        <sz val="10"/>
        <rFont val="Noto Sans"/>
        <family val="2"/>
        <charset val="1"/>
      </rPr>
      <t>UR:</t>
    </r>
    <r>
      <rPr>
        <sz val="10"/>
        <rFont val="Noto Sans"/>
        <family val="2"/>
        <charset val="1"/>
      </rPr>
      <t xml:space="preserve"> A3Q
Realización de investigación, seminarios, diplomados, conversatorios y presentación de publicaciones en la UNAM, con la finalidad de contribuir a la igualdad de género, derechos humanos, derechos de las personas con discapacidad y la no discriminación, dirigidos a la comunidad universitaria de la UNAM y público en general.    Al primer trimestre, se alcanzó una meta de 16 actividades académicas con perspectiva de género, derechos humanos, derechos de las personas con discapacidad y la no discriminación, lo que representa un nivel de avance del 27.1% por ciento y 23.1% de variación.    La meta alcanzada en el indicador de Porcentaje de mujeres asistentes a las actividades académicas con perspectivas de género, fue de 350 mujeres participantes (83.5%) de un total de 419, a las actividades académicas con perspectiva de género, derechos humanos, derechos de las personas con discapacidad y la no discriminación, motivado por el interés de la población universitaria y público en general, en este tipo de actividades y un porcentaje de variación del -3.1%    Este logro fue impulsado por el interés tanto de la población universitaria como del público en general en este tipo de actividades. Las estrategias implementadas en medios virtuales/digitales han sido de gran utilidad para impactar y favorecer la participación de las mujeres en estos eventos. Es por esto, que se refleja una meta alcanzada muy sustantiva con el uso de estas herramientas.  </t>
    </r>
  </si>
  <si>
    <r>
      <t>Justificación de diferencia de avances con respecto a las metas programadas
UR:</t>
    </r>
    <r>
      <rPr>
        <sz val="10"/>
        <rFont val="Noto Sans"/>
        <family val="2"/>
        <charset val="1"/>
      </rPr>
      <t xml:space="preserve"> L4J
El indicador es de programación semestral; sin embargo, a la fecha presenta un avance del 100.6% respecto de la meta semestral programada. Esto se debe a que  la Institución ha podido contratar, en este caso, a  investigadoras para reemplazar las bajas por jubilación o fallecimiento.          
</t>
    </r>
    <r>
      <rPr>
        <b/>
        <sz val="10"/>
        <rFont val="Noto Sans"/>
        <family val="2"/>
        <charset val="1"/>
      </rPr>
      <t>UR:</t>
    </r>
    <r>
      <rPr>
        <sz val="10"/>
        <rFont val="Noto Sans"/>
        <family val="2"/>
        <charset val="1"/>
      </rPr>
      <t xml:space="preserve"> A3Q
1.-IND.-Porcentaje actividades académicas con perspectiva de género realizadas en el año.-JUSTIFICACION.-  Al primer trimestre, se alcanzó una meta de 16 actividades académicas con perspectiva de género, derechos humanos, derechos de las personas con discapacidad y la no discriminación, lo que representa un nivel de avance del 27.1% por ciento y 23.1% de variación.  Las actividades realizadas fueron:  A 50 años del 8M ¿dónde estamos?  Relaciones de Género - Opción a la Titulación.  Emisión 22 - Relaciones de Género.  Mujer de palabras. Artículos rescatados de Rosario Castellanos Tomos I y II.  Epistemografías trans. Locas y trans femeninas en las producciones culturales mexicanas contemporáneas.  Llaves: la escritura como defensa personal.  Conceptos clave en los estudios de género Volúmenes I y II.  Epistemografías trans. Locas y trans femeninas en las producciones culturales mexicanas contemporáneas.  Violencias de Género y Relaciones de Poder.  Epistemología Metodología y Métodos ¿F;  2.-IND.-Porcentaje de mujeres asistentes a las actividades académicas con perspectivas de género.-JUSTIFICACION.-  La meta alcanzada fue de 350 mujeres participantes (19.31% de la meta al periodo) a las actividades académicas con perspectiva de género, derechos humanos, derechos de las personas con discapacidad y la no discriminación, motivado por el interés de la población universitaria y público en general, en este tipo de actividades y un porcentaje de variación del 1%</t>
    </r>
  </si>
  <si>
    <r>
      <t>Acciones de mejora para el siguiente periodo
UR:</t>
    </r>
    <r>
      <rPr>
        <sz val="10"/>
        <rFont val="Noto Sans"/>
        <family val="2"/>
        <charset val="1"/>
      </rPr>
      <t xml:space="preserve"> L4J
Los proyectos de investigación que se desarrollan en el Cinvestav, coadyuvan a que las mujeres que conforman la planta académica, puedan realizar actividades complementarias a sus proyectos y así lograr el reconocimiento necesario para integrarse al Sistema Nacional de Investigación.  Sin embargo, la falta de recursos es un freno para el desarrollo de la investigación en general, por lo que siempre se esta en busca de fuentes de financiamiento adicionales o externas.  
</t>
    </r>
    <r>
      <rPr>
        <b/>
        <sz val="10"/>
        <rFont val="Noto Sans"/>
        <family val="2"/>
        <charset val="1"/>
      </rPr>
      <t>UR:</t>
    </r>
    <r>
      <rPr>
        <sz val="10"/>
        <rFont val="Noto Sans"/>
        <family val="2"/>
        <charset val="1"/>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</si>
  <si>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Noto Sans"/>
        <family val="2"/>
        <charset val="1"/>
      </rPr>
      <t xml:space="preserve"> A00
Al primer trimestre de 2025, desde la Unidad de Igualdad de Género e Inclusión se han implementado las siguientes acciones:     Como parte de la jornada de sensibilización en temas de igualdad de género, derechos humanos, prevención de la violencia y no discriminación dirigida a personal administrativo de las Unidades UPN CDMX, se han realizado 4 sesiones dirigidas a personas servidoras públicas de diversas áreas de la UPN.  En total, con estas 4 sesiones de la jornada, se sensibilizaron a 70 personas servidoras públicas: 41 mujeres y 29 hombres.  
</t>
    </r>
    <r>
      <rPr>
        <b/>
        <sz val="10"/>
        <rFont val="Noto Sans"/>
        <family val="2"/>
        <charset val="1"/>
      </rPr>
      <t>UR:</t>
    </r>
    <r>
      <rPr>
        <sz val="10"/>
        <rFont val="Noto Sans"/>
        <family val="2"/>
        <charset val="1"/>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    Durante el primer trimestre, el indicador no presentó variación, con 140,398 mujeres que acceden y permanecen en la educación superior y posgrado, en comparación con un total de 266,366 estudiantes de educación superior y posgrado en la UNAM.    A través de este indicador se logró dar seguimiento de los servicios educativos ofertados en el nivel de licenciatura y posgrado enfocados a la igualdad de género.    Corte 1° Trimestre de 2025.    El indicador Porcentaje de planes y programas de estudio que incorporan la perspectiva de género no se reporta en este trimestre porque la medición es anual.  Nota: La información debe contener máximo 2,000 caracteres (que considera   
</t>
    </r>
    <r>
      <rPr>
        <b/>
        <sz val="10"/>
        <rFont val="Noto Sans"/>
        <family val="2"/>
        <charset val="1"/>
      </rPr>
      <t>UR:</t>
    </r>
    <r>
      <rPr>
        <sz val="10"/>
        <rFont val="Noto Sans"/>
        <family val="2"/>
        <charset val="1"/>
      </rPr>
      <t xml:space="preserve"> K00
Durante el primer trimestre 2025, no se presentaron problemáticas durante la ejecución de acciones institucionales en materia de igualdad de género.
</t>
    </r>
    <r>
      <rPr>
        <b/>
        <sz val="10"/>
        <rFont val="Noto Sans"/>
        <family val="2"/>
        <charset val="1"/>
      </rPr>
      <t>UR:</t>
    </r>
    <r>
      <rPr>
        <sz val="10"/>
        <rFont val="Noto Sans"/>
        <family val="2"/>
        <charset val="1"/>
      </rPr>
      <t xml:space="preserve"> B00
no reportaron información dado que el avance de los indicadores es semestral o anual
</t>
    </r>
    <r>
      <rPr>
        <b/>
        <sz val="10"/>
        <rFont val="Noto Sans"/>
        <family val="2"/>
        <charset val="1"/>
      </rPr>
      <t>UR:</t>
    </r>
    <r>
      <rPr>
        <sz val="10"/>
        <rFont val="Noto Sans"/>
        <family val="2"/>
        <charset val="1"/>
      </rPr>
      <t xml:space="preserve"> L8K
El contar con alumnos de licenciatura y posgrado inscritos, tiene un efecto positivo en la formación de alta calidad académica que estimula el incremento en la permanencia estudiantil.    Se atenderán de los casos de violencia de género o acoso y hostigamiento sexual.    Se difundirán a toda la comunidad de El Colegio de México mediante cursos en línea, seminarios, coloquios, para promover la igualdad de género y erradicar la violencia.      </t>
    </r>
  </si>
  <si>
    <r>
      <t>Justificación de diferencia de avances con respecto a las metas programadas
UR:</t>
    </r>
    <r>
      <rPr>
        <sz val="10"/>
        <rFont val="Noto Sans"/>
        <family val="2"/>
        <charset val="1"/>
      </rPr>
      <t xml:space="preserve"> A00
7.-ind.-Porcentaje de personas denunciantes que refieren haber recibido atención oportuna, de calidad y no revictimización por parte de una persona consejera            justifi.-No es posible definir la meta de personas denunciantes que recibirán la encuesta este año fiscal debido a que no se puede asegurar cuantas personas denunciarán a lo largo del año. Sin embargo, si se asegura que al total de las personas que denuncien, se les otorgará la encuesta. de percepción del proceso de atención de primer contacto otorgado por las personas consejeras.            
</t>
    </r>
    <r>
      <rPr>
        <b/>
        <sz val="10"/>
        <rFont val="Noto Sans"/>
        <family val="2"/>
        <charset val="1"/>
      </rPr>
      <t>UR:</t>
    </r>
    <r>
      <rPr>
        <sz val="10"/>
        <rFont val="Noto Sans"/>
        <family val="2"/>
        <charset val="1"/>
      </rPr>
      <t xml:space="preserve"> A3Q
1.-IND 1.-Porcentaje de mujeres que acceden y permanecen en la educación superior y de posgrado      JUSTIFICACION    Durante el primer trimestre, el indicador no presentó variación, con 140,398 mujeres que acceden y permanecen en la educación superior y posgrado, en comparación con un total de 266,366 estudiantes de educación superior y posgrado  en la UNAM.    A través de este indicador, se ha dado seguimiento a los servicios educativos ofrecidos en licenciatura y posgrado, con un enfoque en la igualdad de género.          
</t>
    </r>
    <r>
      <rPr>
        <b/>
        <sz val="10"/>
        <rFont val="Noto Sans"/>
        <family val="2"/>
        <charset val="1"/>
      </rPr>
      <t>UR:</t>
    </r>
    <r>
      <rPr>
        <sz val="10"/>
        <rFont val="Noto Sans"/>
        <family val="2"/>
        <charset val="1"/>
      </rPr>
      <t xml:space="preserve"> K00
Debido a que la frencuencia de medición del indicador es anual, no se reportan avances apra el primer trimesre 2025.          
</t>
    </r>
    <r>
      <rPr>
        <b/>
        <sz val="10"/>
        <rFont val="Noto Sans"/>
        <family val="2"/>
        <charset val="1"/>
      </rPr>
      <t>UR:</t>
    </r>
    <r>
      <rPr>
        <sz val="10"/>
        <rFont val="Noto Sans"/>
        <family val="2"/>
        <charset val="1"/>
      </rPr>
      <t xml:space="preserve"> B00
5.-ind.-Porcentaje de estudiantes de NMS que participan en actividades para la prevención de la violencia de género y que acreditaron satisfactoriamente el cuestionario de evaluación.    just.-Para el cumplimiento de la meta programada se implementará la estrategia itinerante dirigida a los distintos sectores de la comunidad politécnica, denominada Jornadas Politécnicas #GéneroConCiencia, en las que se evaluará el aprendizaje.     El 25 de marzo, se llevó a cabo el evento de lanzamiento de las Jornadas, en la que se contó con la participación de 159 estudiantes en actividades lúdicas que cuyo eje es la prevención de la violencia de género, con un porcentaje de aprobación de 96,5% en el cuestionario de evaluación.    De conformidad con la programación, el 30 de abril se llevará a cabo la primera Jornada.                ;  4.-ind.-Porcentaje de estudiantes de NS que participan en actividades para la prevención de la violencia de género y que acreditaron satisfactoriamente el cuestionario;  1 ind.-Porcentaje de personal docente (académicas y académicos) que realiza investigación y que acreditó el taller del Ciclo de Formación en Investigación con Perspectiva de Género.  justi.-De acuerdo con lo programado en el primer trimestre, se cumplió con la impartición de las dos primeras acciones de formación que conforman el Ciclo de Formación en Investigación con Perspectiva de Género, sin embargo es importante mencionar, que este indicador de resultados se aboca a medir el personal docente (académicas y académicos) que realiza investigación, que acredita el taller del Ciclo, ya que es la cuarta y última acción de formación, en la que se elabora un protocolo de investigación con perspectiva de género. Por antes expuesto, se considera que se podrá reportar un porcentaje de avance, en específico, hasta que se inicie el proceso para la impartición de la primera emisión del referido taller.                  
</t>
    </r>
    <r>
      <rPr>
        <b/>
        <sz val="10"/>
        <rFont val="Noto Sans"/>
        <family val="2"/>
        <charset val="1"/>
      </rPr>
      <t>UR:</t>
    </r>
    <r>
      <rPr>
        <sz val="10"/>
        <rFont val="Noto Sans"/>
        <family val="2"/>
        <charset val="1"/>
      </rPr>
      <t xml:space="preserve"> L8K
2.-ind.-Casos resueltos de actos de violencia de género o casos de acoso y hostigamiento sexual a mujeres            justificación.-No se tiene variación debido a que no se programaron casos resueltos  para el primer trimestre. La frecuencia del indicador es semestral.            ;  4.-ind.-Participación del personal administrativo, académico y estudiantado en los eventos desensibilización para prevenir y/o promover la igualdad de género y erradicar la violencia.            justifi.-No se tiene variación debido a que no se programaron participantes en eventos  de difusión para el primer trimestre. La frecuencia del indicador es semestral.    Nota: Para el caso de El Colegio de México la frecuencia de medición de este indicador se debe considerar como semestral independiente y no como acumulado, deb</t>
    </r>
  </si>
  <si>
    <r>
      <t>Acciones de mejora para el siguiente periodo
UR:</t>
    </r>
    <r>
      <rPr>
        <sz val="10"/>
        <rFont val="Noto Sans"/>
        <family val="2"/>
        <charset val="1"/>
      </rPr>
      <t xml:space="preserve"> A00
Sin información
</t>
    </r>
    <r>
      <rPr>
        <b/>
        <sz val="10"/>
        <rFont val="Noto Sans"/>
        <family val="2"/>
        <charset val="1"/>
      </rPr>
      <t>UR:</t>
    </r>
    <r>
      <rPr>
        <sz val="10"/>
        <rFont val="Noto Sans"/>
        <family val="2"/>
        <charset val="1"/>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Noto Sans"/>
        <family val="2"/>
        <charset val="1"/>
      </rPr>
      <t>UR:</t>
    </r>
    <r>
      <rPr>
        <sz val="10"/>
        <rFont val="Noto Sans"/>
        <family val="2"/>
        <charset val="1"/>
      </rPr>
      <t xml:space="preserve"> K00
Durante el primer trimestre 2025, no se presentaron problemáticas durante la ejecución de acciones institucionales en materia de igualdad de género.
</t>
    </r>
    <r>
      <rPr>
        <b/>
        <sz val="10"/>
        <rFont val="Noto Sans"/>
        <family val="2"/>
        <charset val="1"/>
      </rPr>
      <t>UR:</t>
    </r>
    <r>
      <rPr>
        <sz val="10"/>
        <rFont val="Noto Sans"/>
        <family val="2"/>
        <charset val="1"/>
      </rPr>
      <t xml:space="preserve"> B00
El principal obstáculo que se presenta para el desarrollo de las acciones programada es el reducido personal con el que se cuenta, aunado a las complicaciones que se han presentado en la contratación de personal especializado. No obstante, se ha iniciado de manera emergente la implementación de éstas con personal del Unidad Politécnica de Gestión con Perspectiva de Género, originando una sobrecarga de trabajo.  Las acciones programadas fueron diseñadas de acuerdo con las necesidades y cobertura requerida, por lo que se trabajó en elaboración de una estrategia que se implementará temporalmente considerando el personal con el que se cuenta, mientras se concretan las contrataciones.    
</t>
    </r>
    <r>
      <rPr>
        <b/>
        <sz val="10"/>
        <rFont val="Noto Sans"/>
        <family val="2"/>
        <charset val="1"/>
      </rPr>
      <t>UR:</t>
    </r>
    <r>
      <rPr>
        <sz val="10"/>
        <rFont val="Noto Sans"/>
        <family val="2"/>
        <charset val="1"/>
      </rPr>
      <t xml:space="preserve"> L8K
No se encontraron obstáculos durante la operación.</t>
    </r>
  </si>
  <si>
    <r>
      <t>Acciones realizadas en el periodo
UR:</t>
    </r>
    <r>
      <rPr>
        <sz val="10"/>
        <rFont val="Noto Sans"/>
        <family val="2"/>
        <charset val="1"/>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
</t>
    </r>
    <r>
      <rPr>
        <b/>
        <sz val="10"/>
        <rFont val="Noto Sans"/>
        <family val="2"/>
        <charset val="1"/>
      </rPr>
      <t>UR:</t>
    </r>
    <r>
      <rPr>
        <sz val="10"/>
        <rFont val="Noto Sans"/>
        <family val="2"/>
        <charset val="1"/>
      </rPr>
      <t xml:space="preserve"> L5N
El indicador reportara avance al 4to trimestre, ya que es un indicador anual.</t>
    </r>
  </si>
  <si>
    <r>
      <t>Justificación de diferencia de avances con respecto a las metas programadas
UR:</t>
    </r>
    <r>
      <rPr>
        <sz val="10"/>
        <rFont val="Noto Sans"/>
        <family val="2"/>
        <charset val="1"/>
      </rPr>
      <t xml:space="preserve"> A3Q
Durante el primer trimestre, el indicador mostró una variación de -4%, lo que representa 51,238 mujeres que acceden y permanecen en la educación media superior, en relación con un total de 106,742 estudiantes de educación superior y posgrado en la UNAM.  No existe ningún tipo de restricción que no sea de índole académico para el acceso a los servicios que brinda, sean estos de tipo educativo, o de difusión y extensión de la cultura. En este sentido, cada estudiante se gana su lugar con base en sus méritos académicos, de tal forma que si hoy las mujeres son mayoría en la matrícula de esta Universidad, es porque así las mujeres lo han logrado, con base en sus propios méritos.          
</t>
    </r>
    <r>
      <rPr>
        <b/>
        <sz val="10"/>
        <rFont val="Noto Sans"/>
        <family val="2"/>
        <charset val="1"/>
      </rPr>
      <t>UR:</t>
    </r>
    <r>
      <rPr>
        <sz val="10"/>
        <rFont val="Noto Sans"/>
        <family val="2"/>
        <charset val="1"/>
      </rPr>
      <t xml:space="preserve"> L5N
Este indicador reportara avance en el 4to trimestre, ya que es un indicador anual.          </t>
    </r>
  </si>
  <si>
    <r>
      <t>Acciones de mejora para el siguiente periodo
UR:</t>
    </r>
    <r>
      <rPr>
        <sz val="10"/>
        <rFont val="Noto Sans"/>
        <family val="2"/>
        <charset val="1"/>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Noto Sans"/>
        <family val="2"/>
        <charset val="1"/>
      </rPr>
      <t>UR:</t>
    </r>
    <r>
      <rPr>
        <sz val="10"/>
        <rFont val="Noto Sans"/>
        <family val="2"/>
        <charset val="1"/>
      </rPr>
      <t xml:space="preserve"> L5N
Sin información</t>
    </r>
  </si>
  <si>
    <r>
      <t>Acciones realizadas en el periodo
UR:</t>
    </r>
    <r>
      <rPr>
        <sz val="10"/>
        <rFont val="Noto Sans"/>
        <family val="2"/>
        <charset val="1"/>
      </rPr>
      <t xml:space="preserve"> 710
La Unidad de Igualdad de Género  realiza la difusión de los cursos en temas de igualdad de género y derechos humanos y erradicación de la violencia de género.</t>
    </r>
  </si>
  <si>
    <r>
      <t>Justificación de diferencia de avances con respecto a las metas programadas
UR:</t>
    </r>
    <r>
      <rPr>
        <sz val="10"/>
        <rFont val="Noto Sans"/>
        <family val="2"/>
        <charset val="1"/>
      </rPr>
      <t xml:space="preserve"> 710
Durante el primer trimestre de 2025, se capacitaron y/o sensibilizaron 381 personas en los temas mencionados, lo que representa el 51% de lo programado para el periodo. Es importante comentar que se capacitaron a 141 personas y se sensibilizaron a 240. Como se puede observar se obtuvo un resultado superior a la meta establecida.</t>
    </r>
  </si>
  <si>
    <r>
      <t>Acciones de mejora para el siguiente periodo
UR:</t>
    </r>
    <r>
      <rPr>
        <sz val="10"/>
        <rFont val="Noto Sans"/>
        <family val="2"/>
        <charset val="1"/>
      </rPr>
      <t xml:space="preserve"> 710
Fortalecer la difusión de los cursos en temas de igualdad de género, de derechos humanos y erradicación de la violencia de género a través de Comunicación Interna de la Secretaría de Economía.</t>
    </r>
  </si>
  <si>
    <r>
      <t>Acciones realizadas en el periodo
UR:</t>
    </r>
    <r>
      <rPr>
        <sz val="10"/>
        <rFont val="Noto Sans"/>
        <family val="2"/>
        <charset val="1"/>
      </rPr>
      <t xml:space="preserve"> 300
Respecto a las acciones vinculadas al cumplimiento del Código de Ética de la Administración Pública y el Código de Conducta de la SICT, se impulsa la capacitación y sensibilización de las personas servidoras públicas, para la promoción de la cultura de ética e integridad pública, por lo que se impulsa la formación con igualdad de oportunidades, vinculado al Programa Anual de Capacitación de la Secretaría, el cual tiene 4 categorías, una de ellas destaca para el reporte de estos procesos que refiere a la capacitación en derechos humanos, igualdad y equidad de género, con cursos como ?Viviendo en Equidad?, ?Derechos Humanos y Violencia? y ?el ABC de la igualdad y la no discriminación?, ?Violencia contra las mujeres en el ámbito laboral?, ?Espacios laborales libres de violencia?, entre otros con la participación de 132 mujeres y 181 hombres.  Asimismo, y a través de la Dirección Coordinadora de Igualdad de Género y con la finalidad de realizar acciones afirmativas a favor de la igualdad de género y para la erradicación de toda forma de violencia contra las mujeres, se llevaron a cabo conferencias con relación al Día Internacional de la Mujer y el Día Naranja con la conferencia  Acoso y Violencia Sexual o Laboral en el Servicio Público: Consecuencias Jurídicas, Institucionales y Sociales , con la participación de 372 personas , 265 mujeres y 107 hombres. Lo anterior en adición de las actividades implementadas por las personas integrantes de la Red de Enlaces de Género de la SICT.  </t>
    </r>
  </si>
  <si>
    <r>
      <t>Justificación de diferencia de avances con respecto a las metas programadas
UR:</t>
    </r>
    <r>
      <rPr>
        <sz val="10"/>
        <rFont val="Noto Sans"/>
        <family val="2"/>
        <charset val="1"/>
      </rPr>
      <t xml:space="preserve"> 300
Derivado del proceso de Detección de Necesidades, la conformación del Plan Anual de Capacitación se realizó a finales del mes de marzo, por lo que recién se inician las acciones de capacitación.     Se continúa con la realización de acciones de sensibilización para la incorporación de la perspectiva de género en la Secretaría, a través de la Red de Personas Enlaces de Género, pertenecientes a diversas unidades administrativas de la Secretaría y Centros SICT. Los integrantes de esta Red fueron ratificados o designados en el mes de marzo, por lo que recién se inician sus acciones de sensibilización. Por otro lado, la incorporación de medidas de flexibilización de horario del personal de confianza ha sido un reto difícil de enfrentar debido a la normatividad vigente en el Servicio Profesional de Carrera, y la ocupación de puestos de confianza, que permitan permear la incorporación de estas medidas de conciliación de forma universal a todas las personas trabajadoras.</t>
    </r>
  </si>
  <si>
    <r>
      <t>Acciones de mejora para el siguiente periodo
UR:</t>
    </r>
    <r>
      <rPr>
        <sz val="10"/>
        <rFont val="Noto Sans"/>
        <family val="2"/>
        <charset val="1"/>
      </rPr>
      <t xml:space="preserve"> 300
Continuar con el plan anual de capacitación y el plan de trabajo de la Dirección Coordinadora de Igualdad de Género.</t>
    </r>
  </si>
  <si>
    <r>
      <t>Acciones realizadas en el periodo
UR:</t>
    </r>
    <r>
      <rPr>
        <sz val="10"/>
        <rFont val="Noto Sans"/>
        <family val="2"/>
        <charset val="1"/>
      </rPr>
      <t xml:space="preserve"> RJL
Al cierre del primer trimestre de 2025, el Componente ha finalizado el periodo de recepción de solicitudes y se encuentra en proceso de revisión de las mismas, así como de la documentación correspondiente. Este procedimiento se realiza conforme a la Mecánica Operativa establecida en el ACUERDO por el que se dan a conocer las Reglas de Operación del Programa de Fomento a la Agricultura, Ganadería, Pesca y Acuicultura para el ejercicio 2025, publicado en el Diario Oficial de la Federación el 30 de enero de 2025. En este sentido, al cierre del trimestre aún no se ha determinado beneficiaria/o alguna/o.    Respecto a las solicitudes recibidas para el Subcomponente Semilla Acuícola durante este ejercicio, se registró un total de 1,090 solicitudes, de las cuales 627 fueron presentadas por mujeres, lo que representa el 57.05%. Este incremento en la participación femenina se atribuye a las acciones de difusión realizadas por el Componente, permitiendo llegar a un mayor número de pequeñas productoras acuícolas y pesqueras en comparación con ejercicios anteriores, logrando un equilibrio más significativo en la participación dentro del Componente.  
</t>
    </r>
    <r>
      <rPr>
        <b/>
        <sz val="10"/>
        <rFont val="Noto Sans"/>
        <family val="2"/>
        <charset val="1"/>
      </rPr>
      <t>UR:</t>
    </r>
    <r>
      <rPr>
        <sz val="10"/>
        <rFont val="Noto Sans"/>
        <family val="2"/>
        <charset val="1"/>
      </rPr>
      <t xml:space="preserve"> I00
Para el presente ejercicio se programó una meta de apoyo de 42,115 mujeres dedicadas a las actividades pesqueras y acuícolas, lo que representa un 23% sobre el total de personas físicas que son productores pesqueros y/o acuícolas apoyados por el programa en el año 2025.  Al 31 de marzo de 2025 se ha logrado apoyar con $308.30 MDP a 41,107 mujeres otorgando un apoyo económico directo por la cantidad de $7,500 pesos. Las mujeres que recibieron el apoyo durante el primer trimestre representan un 22.54% del total del padrón de personas beneficiadas en el año.</t>
    </r>
  </si>
  <si>
    <r>
      <t>Justificación de diferencia de avances con respecto a las metas programadas
UR:</t>
    </r>
    <r>
      <rPr>
        <sz val="10"/>
        <rFont val="Noto Sans"/>
        <family val="2"/>
        <charset val="1"/>
      </rPr>
      <t xml:space="preserve"> RJL
No existe diferencia entre el avance físico realizado contra lo programado, porque la meta se programó de forma semestral. En cuanto al cumplimiento de las acciones previstas, se informa que hasta la fecha, se han completado tres de las ocho acciones contempladas dentro de la Mecánica Operativa.
</t>
    </r>
    <r>
      <rPr>
        <b/>
        <sz val="10"/>
        <rFont val="Noto Sans"/>
        <family val="2"/>
        <charset val="1"/>
      </rPr>
      <t>UR:</t>
    </r>
    <r>
      <rPr>
        <sz val="10"/>
        <rFont val="Noto Sans"/>
        <family val="2"/>
        <charset val="1"/>
      </rPr>
      <t xml:space="preserve"> I00
No existe diferencia entre la meta programada y la realizada del indicador debido a que el avance de la meta se reporta de forma semestral.</t>
    </r>
  </si>
  <si>
    <r>
      <t>Acciones de mejora para el siguiente periodo
UR:</t>
    </r>
    <r>
      <rPr>
        <sz val="10"/>
        <rFont val="Noto Sans"/>
        <family val="2"/>
        <charset val="1"/>
      </rPr>
      <t xml:space="preserve"> RJL
Sin información
</t>
    </r>
    <r>
      <rPr>
        <b/>
        <sz val="10"/>
        <rFont val="Noto Sans"/>
        <family val="2"/>
        <charset val="1"/>
      </rPr>
      <t>UR:</t>
    </r>
    <r>
      <rPr>
        <sz val="10"/>
        <rFont val="Noto Sans"/>
        <family val="2"/>
        <charset val="1"/>
      </rPr>
      <t xml:space="preserve"> I00
Sin información</t>
    </r>
  </si>
  <si>
    <r>
      <t>Acciones realizadas en el periodo
UR:</t>
    </r>
    <r>
      <rPr>
        <sz val="10"/>
        <rFont val="Noto Sans"/>
        <family val="2"/>
        <charset val="1"/>
      </rPr>
      <t xml:space="preserve"> 215
No se tiene avance en la dispersión de Apoyos Productivos del Programa Producción para el Bienestar en el Primer Trimestre del ejercicio fiscal 2025, ya que se programó dispersar hasta el segundo trimestre del año.     En el primer trimestre del ejercicio fiscal 2025, no se tiene avance en la dispersión de los Apoyos Productivos Directos del Programa Producción para el Bienestar, sin embargo en dicho periodo se realizó la gestión correspondiente para iniciar la operación del Programa, como firma de Convenio entre la Secretaría de Agricultura y Desarrollo Rural y el Banco del Bienestar, entre otras actividades necesarias para dar inicio, ya que se programó la dispersión hasta el segundo trimestre del año.  </t>
    </r>
  </si>
  <si>
    <r>
      <t>Justificación de diferencia de avances con respecto a las metas programadas
UR:</t>
    </r>
    <r>
      <rPr>
        <sz val="10"/>
        <rFont val="Noto Sans"/>
        <family val="2"/>
        <charset val="1"/>
      </rPr>
      <t xml:space="preserve"> 215
No existe una diferencia entre la meta programada y la realizada por el indicador, ya que para el primer trimestre  se realizó la gestión correspondiente para iniciar la operación del Programa, como firma de Convenio entre la Secretaría de Agricultura y Desarrollo Rural y el Banco del Bienestar, entre otras actividades necesarias para dar inicio, ya que se programó la dispersión hasta el segundo trimestre del año.</t>
    </r>
  </si>
  <si>
    <r>
      <t>Acciones de mejora para el siguiente periodo
UR:</t>
    </r>
    <r>
      <rPr>
        <sz val="10"/>
        <rFont val="Noto Sans"/>
        <family val="2"/>
        <charset val="1"/>
      </rPr>
      <t xml:space="preserve"> 215
Sin información</t>
    </r>
  </si>
  <si>
    <r>
      <t>Acciones realizadas en el periodo
UR:</t>
    </r>
    <r>
      <rPr>
        <sz val="10"/>
        <rFont val="Noto Sans"/>
        <family val="2"/>
        <charset val="1"/>
      </rPr>
      <t xml:space="preserve"> 311
Al primer trimestre del 2025, La Dirección General de Fertilizantes para el Bienestar, en su carácter de Unidad Responsable del Programa, ha realizado la entrega de fertilizantes en los estados de Durango, Guerrero, Michoacán, Morelos y Tlaxcala; en los cuales se han entregado 180,801.90 toneladas de fertilizantes, como apoyo a 366,288 personas productoras agrícolas, en beneficio de 603,842 hectáreas de cultivos prioritarios, de los cuales 164,649 son mujeres, lo que representa el 44.95% de apoyo a las mujeres del total de derechohabientes atendidos al primer trimestre, y un 32.93% respecto de lo programado en el indicador de género del Programa S292 Fertilizantes para el ejercicio fiscal 2025, dedicadas a la producción de cultivos como arroz, maíz, frijol y milpa principalmente.</t>
    </r>
  </si>
  <si>
    <r>
      <t>Justificación de diferencia de avances con respecto a las metas programadas
UR:</t>
    </r>
    <r>
      <rPr>
        <sz val="10"/>
        <rFont val="Noto Sans"/>
        <family val="2"/>
        <charset val="1"/>
      </rPr>
      <t xml:space="preserve"> 311
La diferencia del avance físico realizado contra lo programado se debe a que el programa realizó la apertura de 2 convocatorias abiertas para nuevo ingreso, lo que permitió la incorporación de productoras y productores, dado que conforme a los criterios de elegibilidad se da prioridad a mujeres.</t>
    </r>
  </si>
  <si>
    <r>
      <t>Acciones de mejora para el siguiente periodo
UR:</t>
    </r>
    <r>
      <rPr>
        <sz val="10"/>
        <rFont val="Noto Sans"/>
        <family val="2"/>
        <charset val="1"/>
      </rPr>
      <t xml:space="preserve"> 311
Derivado de que la mayor cantidad de personas productoras agrícolas que acceden al Programa Fertilizantes de manera directa corresponden a productores verificados del padrón de producción para el Bienestar, lo cual se vuelve una limitante para incrementar el porcentaje de atención a la mujer; sin embargo, conforme a la fracción III del artículo 6, del ACUERDO por el que se dan a conocer las Reglas de Operación del Programa de Fertilizantes 2025, en donde se establece la Convocatoria para nuevo ingreso, conforme al Artículo 10. Criterios de selección y priorización y de acuerdo a la suficiencia presupuestaria, se dará prioridad a la población solicitante conforme al siguiente orden:    I. Productores del padrón del Programa de Fertilizantes vigentes, que no presentaron algún incumplimiento de conformidad al artículo 8 numeral II, de las presentes reglas de Operación?.  II. Derechohabientes del Programa de Producción para el Bienestar dedicados a la producción de cultivos prioritarios, priorizando a las productoras, que se encuentren vigentes a la fecha de la publicación de productores de acceso directo y no hayan sido atendidos el ejercicio inmediato anterior.  III. Población de mujeres solicitantes por convocatoria para nueva incorporación  </t>
    </r>
  </si>
  <si>
    <r>
      <t>Acciones realizadas en el periodo
UR:</t>
    </r>
    <r>
      <rPr>
        <sz val="10"/>
        <rFont val="Noto Sans"/>
        <family val="2"/>
        <charset val="1"/>
      </rPr>
      <t xml:space="preserve"> JBP
 Porcentaje de productoras pequeñas de maíz y frijol elegibles para el programa, que reciben precios de garantía por la entrega de sus productos a SEGALMEX.  En el primer trimestre del ejercicio 2025 se benefició a un total de 20,607 pequeños productores, de los cuales 5,756 son mujeres lo que representa el 28%, por otra parte, respecto a los rangos de edad que tienen las beneficiarias, se encontró que el 16% tiene una edad entre 15 y 29 años, 31% de las beneficiarias tiene una edad entre 30 a 44 años, 31% tienen una edad entre 45 a 59 años, y 22% son mujeres de 60 años o más, por lo que se puede concluir que las beneficiarias del programa son mujeres de todos los rangos de edad.  </t>
    </r>
  </si>
  <si>
    <r>
      <t>Justificación de diferencia de avances con respecto a las metas programadas
UR:</t>
    </r>
    <r>
      <rPr>
        <sz val="10"/>
        <rFont val="Noto Sans"/>
        <family val="2"/>
        <charset val="1"/>
      </rPr>
      <t xml:space="preserve"> JBP
Las diferencias entre el avance físico realizado contra lo programado, se debe a que el Programa S290 Precios de Garantía a Productos Alimentarios Básicos, otorga el beneficio del precio de garantía bajo demanda del productor (a), es decir, que las metas establecidas son orientativas y se establecen considerando las proyecciones de acopio y los resultados obtenidos en ejercicios anteriores, no obstante el número de beneficiarias efectivamente atendidos pueden variar en función del número de productoras que acuden a los centros de acopio, solicitan el precio de garantía y cumplen con los requisitos y criterios de elegibilidad.  Además, es importante mencionar que el porcentaje de atención a mujeres señalado anteriormente en el reporte, se realizó en función al total de beneficiarios del primer trimestre del ejercicio 2025, es decir, 20,607.  </t>
    </r>
  </si>
  <si>
    <r>
      <t>Acciones de mejora para el siguiente periodo
UR:</t>
    </r>
    <r>
      <rPr>
        <sz val="10"/>
        <rFont val="Noto Sans"/>
        <family val="2"/>
        <charset val="1"/>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en donde aún no se ha llegado para garantizar el beneficio equitativo en la entrega de los subsidios.  </t>
    </r>
  </si>
  <si>
    <r>
      <t>Acciones realizadas en el periodo
UR:</t>
    </r>
    <r>
      <rPr>
        <sz val="10"/>
        <rFont val="Noto Sans"/>
        <family val="2"/>
        <charset val="1"/>
      </rPr>
      <t xml:space="preserve"> VSS
Al cierre de marzo de 2025, el 64.5% de las Tiendas Bienestar en operación (16,063 de 24,884) cuentan con una mujer como encargada de tienda.</t>
    </r>
  </si>
  <si>
    <r>
      <t>Justificación de diferencia de avances con respecto a las metas programadas
UR:</t>
    </r>
    <r>
      <rPr>
        <sz val="10"/>
        <rFont val="Noto Sans"/>
        <family val="2"/>
        <charset val="1"/>
      </rPr>
      <t xml:space="preserve"> VSS
La diferencia entre el avance físico realizado contra lo programado se debe a que el padrón es cambiante, debido a las altas o bajas de las tiendas operadas por las mujeres.</t>
    </r>
  </si>
  <si>
    <r>
      <t>Acciones de mejora para el siguiente periodo
UR:</t>
    </r>
    <r>
      <rPr>
        <sz val="10"/>
        <rFont val="Noto Sans"/>
        <family val="2"/>
        <charset val="1"/>
      </rPr>
      <t xml:space="preserve"> VSS
Sin información</t>
    </r>
  </si>
  <si>
    <r>
      <t>Acciones realizadas en el periodo
UR:</t>
    </r>
    <r>
      <rPr>
        <sz val="10"/>
        <rFont val="Noto Sans"/>
        <family val="2"/>
        <charset val="1"/>
      </rPr>
      <t xml:space="preserve"> VST
De enero a marzo de 2025, la atención a las mujeres por parte del Programa, se incrementó en 4,595 mujeres atendidas, pasando de 3?793,315 en enero, a 3?797,910 al cierre de marzo. Lo anterior se ha logrado gracias a la promoción y difusión del Programa y con la apertura de lecherías en las zonas más marginadas del país, aprovechando la infraestructura de las tiendas del Bienestar, en donde la población objetivo es predominantemente mujer.</t>
    </r>
  </si>
  <si>
    <r>
      <t>Justificación de diferencia de avances con respecto a las metas programadas
UR:</t>
    </r>
    <r>
      <rPr>
        <sz val="10"/>
        <rFont val="Noto Sans"/>
        <family val="2"/>
        <charset val="1"/>
      </rPr>
      <t xml:space="preserve"> VST
No existen diferencias entre la meta programada y su avance porque el indicador se reporta de forma anual.</t>
    </r>
  </si>
  <si>
    <r>
      <t>Acciones de mejora para el siguiente periodo
UR:</t>
    </r>
    <r>
      <rPr>
        <sz val="10"/>
        <rFont val="Noto Sans"/>
        <family val="2"/>
        <charset val="1"/>
      </rPr>
      <t xml:space="preserve"> VST
Actualmente el Padrón de personas beneficiarias ha mostrado un incremento notable debido a que las acciones ejecutadas para su reactivación han sido constantes y alineadas a las metas anuales establecidas.</t>
    </r>
  </si>
  <si>
    <r>
      <t>Acciones realizadas en el periodo
UR:</t>
    </r>
    <r>
      <rPr>
        <sz val="10"/>
        <rFont val="Noto Sans"/>
        <family val="2"/>
        <charset val="1"/>
      </rPr>
      <t xml:space="preserve"> VST
Al primer trimestre del ejercicio 2025 se atendieron a 2,693 productores de los cuales 414 fueron mujeres y 2,279 fueron hombres.</t>
    </r>
  </si>
  <si>
    <r>
      <t>Justificación de diferencia de avances con respecto a las metas programadas
UR:</t>
    </r>
    <r>
      <rPr>
        <sz val="10"/>
        <rFont val="Noto Sans"/>
        <family val="2"/>
        <charset val="1"/>
      </rPr>
      <t xml:space="preserve"> VST
La diferencia entre el avance físico realizado contra lo programado se debe a que el padrón es cambiante, debido a que depende de las personas que quieran vender leche fresca a Liconsa</t>
    </r>
  </si>
  <si>
    <r>
      <t>Acciones de mejora para el siguiente periodo
UR:</t>
    </r>
    <r>
      <rPr>
        <sz val="10"/>
        <rFont val="Noto Sans"/>
        <family val="2"/>
        <charset val="1"/>
      </rPr>
      <t xml:space="preserve"> VST
Sin información</t>
    </r>
  </si>
  <si>
    <r>
      <t>Acciones realizadas en el periodo
UR:</t>
    </r>
    <r>
      <rPr>
        <sz val="10"/>
        <rFont val="Noto Sans"/>
        <family val="2"/>
        <charset val="1"/>
      </rPr>
      <t xml:space="preserve"> 117
Dentro de esta acción se realizarán los siguientes proyectos: 1) Construcción de un alojamiento para mujeres en el 13/o. B.I. (Rancho Nuevo, Chis.), 2) Construcción de un alojamiento para mujeres en el 14/o. B.I. (La Mojonera, Jal.), 3)Construcción de un alojamiento para mujeres en el 21/o. B.I. (Cuernavaca, Mor.), 4) Construcción de un alojamiento para mujeres en el 24/o. B.I. (Hermosillo, Son.), 5)Construcción de un alojamiento para mujeres en el 66/o. B.I. (Delicias. Chih.), 6)Construcción de un alojamiento para mujeres en el 19/o. R.C.M. (Reynosa, Tamps.), 7)Construcción de un alojamiento para mujeres en el 24/o. R.C.M. (Tehuacán, Pue.), 8)Construcción de un alojamiento para mujeres en el 8/o. R.B.R. (Irapuato, Gto.), 9)Construcción de un alojamiento para mujeres y hombres del Cuartel General de la 3/a. Zona Militar (La Paz, B.C.S.), 10)Remodelación de los vestidores y baños de las mujeres y hombres de la Inspección y Contraloría General del Ejército y Fuerza Aérea, 11) Adecuación y Equipamiento para los Centros de Desarrollo Infantil.    Contribuirá a la integración de las mujeres a las áreas que se consideraban exclusivas para hombres como eran las Armas de Infantería, Caballería y Arma Blindada; entre otras, ya que se requieren espacios dignos, adecuados y seguros que garanticen su permanencia y desarrollo profesional en igualdad de circunstancias que los hombres.
</t>
    </r>
    <r>
      <rPr>
        <b/>
        <sz val="10"/>
        <rFont val="Noto Sans"/>
        <family val="2"/>
        <charset val="1"/>
      </rPr>
      <t>UR:</t>
    </r>
    <r>
      <rPr>
        <sz val="10"/>
        <rFont val="Noto Sans"/>
        <family val="2"/>
        <charset val="1"/>
      </rPr>
      <t xml:space="preserve"> 139
Dentro de esta acción se realizarán los siguientes proyectos:    1)Curso de Liderazgo y Autoridad con Enfoque de Género: tiene como finalidad capacitar a mujeres y hombres discentes de años terminales pertenecientes a los planteles de formación de oficiales del sistema educativo militar en materia de liderazgo y autoridad con enfoque de género, para fortalecer los procesos de sensibilización y aprendizaje del personal del ejército y fuerza aérea para generar ambientes laborales libres de violencia y no discriminación.    2) Curso de Prevención de la Violencia de Género en todas sus formas, Hostigamiento Sexual y Acoso Sexual para el personal de Instructores del Curso Básico de Formación Militar: Capacitará a instructoras e instructores del Curso Básico de formación militar, para que obtengan conocimientos respecto a las formas de garantizar la igualdad de trato como la identificación de las causas y consecuencias de la violencia de género en todas sus formas, así como la identificación y construcción social respecto a la prevención del hostigamiento sexual y acoso sexual.    3). Curso Enseñanza Aprendizaje con Perspectiva de Género para el Sistema Educativo Militar: capacitar a instructoras e instructores de planteles militares de Sistema Educativo militar para que adquieran herramientas de enseñanza con enfoque de igualdad de género, con el fin de generar ambientes escolares libres de cualquier tipo de violencia de género.    4). Curso para la Prevención y Erradicación de la Violencia de Género en todas sus formas para los Organismos del Ejército y Fuerza Aérea Mexicanos: Fortalecer el proceso de sensibilización a través de la capacitación de mujeres y hombres del Ejército y Fuerza Aérea Mexicanos, en materia de prevención y erradicación de la violencia de genero en todas sus formas.    La impartición de los cursos se llevarán por parte de personal externo a la Secretaría de la Defensa Nacional.
</t>
    </r>
    <r>
      <rPr>
        <b/>
        <sz val="10"/>
        <rFont val="Noto Sans"/>
        <family val="2"/>
        <charset val="1"/>
      </rPr>
      <t>UR:</t>
    </r>
    <r>
      <rPr>
        <sz val="10"/>
        <rFont val="Noto Sans"/>
        <family val="2"/>
        <charset val="1"/>
      </rPr>
      <t xml:space="preserve"> 116
Dentro de esta acción se realizará el siguiente proyecto: Adquisición de equipamiento no permanente para el Centro de Detección Oportuna de Cáncer de Mama.    1) La población que se pretende atender son las mujeres militares en el activo, en situación de retiro y derechohabientes.;  Dentro de esta acción se realizará el siguiente proyecto: Adquisición de equipo médico para el área de quirófanos del Hospital Militar Regional de Irapuato, Gto.    1) Garantiza el  derecho a la protección a la salud de las mujeres militares al acceder a tratamientos quirúrgicos requeridos  al contar con equipamiento  de vanguardia que garantiza  una atención médico</t>
    </r>
  </si>
  <si>
    <r>
      <t>Justificación de diferencia de avances con respecto a las metas programadas
UR:</t>
    </r>
    <r>
      <rPr>
        <sz val="10"/>
        <rFont val="Noto Sans"/>
        <family val="2"/>
        <charset val="1"/>
      </rPr>
      <t xml:space="preserve"> 117
Ninguna, debido a que se cumplió con la meta programada
</t>
    </r>
    <r>
      <rPr>
        <b/>
        <sz val="10"/>
        <rFont val="Noto Sans"/>
        <family val="2"/>
        <charset val="1"/>
      </rPr>
      <t>UR:</t>
    </r>
    <r>
      <rPr>
        <sz val="10"/>
        <rFont val="Noto Sans"/>
        <family val="2"/>
        <charset val="1"/>
      </rPr>
      <t xml:space="preserve"> 139
Ninguna, debido a que no se tiene programado avances en este trimestre
</t>
    </r>
    <r>
      <rPr>
        <b/>
        <sz val="10"/>
        <rFont val="Noto Sans"/>
        <family val="2"/>
        <charset val="1"/>
      </rPr>
      <t>UR:</t>
    </r>
    <r>
      <rPr>
        <sz val="10"/>
        <rFont val="Noto Sans"/>
        <family val="2"/>
        <charset val="1"/>
      </rPr>
      <t xml:space="preserve"> 116
Ninguna, debido a que en este trimestre no se tiene programado metas
</t>
    </r>
    <r>
      <rPr>
        <b/>
        <sz val="10"/>
        <rFont val="Noto Sans"/>
        <family val="2"/>
        <charset val="1"/>
      </rPr>
      <t>UR:</t>
    </r>
    <r>
      <rPr>
        <sz val="10"/>
        <rFont val="Noto Sans"/>
        <family val="2"/>
        <charset val="1"/>
      </rPr>
      <t xml:space="preserve"> 138
Ninguna, debido a que no se tiene programadas metas en este trimestre
</t>
    </r>
    <r>
      <rPr>
        <b/>
        <sz val="10"/>
        <rFont val="Noto Sans"/>
        <family val="2"/>
        <charset val="1"/>
      </rPr>
      <t>UR:</t>
    </r>
    <r>
      <rPr>
        <sz val="10"/>
        <rFont val="Noto Sans"/>
        <family val="2"/>
        <charset val="1"/>
      </rPr>
      <t xml:space="preserve"> 115
No existe diferencia debido a que en los tres indicadores no se programaron avances.</t>
    </r>
  </si>
  <si>
    <r>
      <t>Acciones de mejora para el siguiente periodo
UR:</t>
    </r>
    <r>
      <rPr>
        <sz val="10"/>
        <rFont val="Noto Sans"/>
        <family val="2"/>
        <charset val="1"/>
      </rPr>
      <t xml:space="preserve"> 117
Ninguna, debido a que se cumplió con la meta establecida
</t>
    </r>
    <r>
      <rPr>
        <b/>
        <sz val="10"/>
        <rFont val="Noto Sans"/>
        <family val="2"/>
        <charset val="1"/>
      </rPr>
      <t>UR:</t>
    </r>
    <r>
      <rPr>
        <sz val="10"/>
        <rFont val="Noto Sans"/>
        <family val="2"/>
        <charset val="1"/>
      </rPr>
      <t xml:space="preserve"> 139
Ninguna, debido a que no se tiene programado avances en este trimestre
</t>
    </r>
    <r>
      <rPr>
        <b/>
        <sz val="10"/>
        <rFont val="Noto Sans"/>
        <family val="2"/>
        <charset val="1"/>
      </rPr>
      <t>UR:</t>
    </r>
    <r>
      <rPr>
        <sz val="10"/>
        <rFont val="Noto Sans"/>
        <family val="2"/>
        <charset val="1"/>
      </rPr>
      <t xml:space="preserve"> 116
Ninguna, debido a que en este trimestre no se tiene programado metas
</t>
    </r>
    <r>
      <rPr>
        <b/>
        <sz val="10"/>
        <rFont val="Noto Sans"/>
        <family val="2"/>
        <charset val="1"/>
      </rPr>
      <t>UR:</t>
    </r>
    <r>
      <rPr>
        <sz val="10"/>
        <rFont val="Noto Sans"/>
        <family val="2"/>
        <charset val="1"/>
      </rPr>
      <t xml:space="preserve"> 138
Ninguna, debido a que no se tiene programadas metas en este trimestre
</t>
    </r>
    <r>
      <rPr>
        <b/>
        <sz val="10"/>
        <rFont val="Noto Sans"/>
        <family val="2"/>
        <charset val="1"/>
      </rPr>
      <t>UR:</t>
    </r>
    <r>
      <rPr>
        <sz val="10"/>
        <rFont val="Noto Sans"/>
        <family val="2"/>
        <charset val="1"/>
      </rPr>
      <t xml:space="preserve"> 115
Ninguna, debido a que no se programaron avances en este trimestre</t>
    </r>
  </si>
  <si>
    <r>
      <t>Acciones realizadas en el periodo
UR:</t>
    </r>
    <r>
      <rPr>
        <sz val="10"/>
        <rFont val="Noto Sans"/>
        <family val="2"/>
        <charset val="1"/>
      </rPr>
      <t xml:space="preserve"> 711
Para el primer trimestre de 2025, se realizaron las siguientes acciones: Acción 157 acciones estratégicas en temas de igualdad entre mujeres y hombres (foros, talleres, eventos y marco jurídico, entre otros). ? Se llevaron a cabo 12 cursos de capacitación en materia de igualdad y no discriminación, así como en prevención del hostigamiento sexual y acoso sexual, con la participación total de 313 personas servidoras públicas, de las cuales 249 personas acreditaron satisfactoriamente los cursos con al menos 80% de la calificación final. Es decir, el 79.6% de las personas capacitadas tuvieron una calificación final igual o mayor a 80 puntos sobre 100 disponibles. Acción 160 capacitación y sensibilización. ?Se implementaros 2 actividades de sensibilización: la Jornada en ?Igualdad Sustantiva: Desafíos y Estrategias para el Empoderamiento de las Mujeres en y desde el Sector Hacendario; y la Conferencia ¿Por qué es importante conmemorar el Día Internacional de las Mujeres?. Con ambas actividades se logró sensibilizar a 240 personas servidoras públicas. Acción 610 difusión-campañas. - Se diseñaron y difundieron 21 instrumentos de comunicación (6 infografías, 6 cartas informativas y 9 publicaciones) que fueron distribuidos al personal de la SHCP y de las entidades del Sector Coordinado.</t>
    </r>
  </si>
  <si>
    <r>
      <t>Justificación de diferencia de avances con respecto a las metas programadas
UR:</t>
    </r>
    <r>
      <rPr>
        <sz val="10"/>
        <rFont val="Noto Sans"/>
        <family val="2"/>
        <charset val="1"/>
      </rPr>
      <t xml:space="preserve"> 711
Durante el primer trimestre de 2025, se cumplieron al 100% la mayoría de las metas comprometidas en los siguientes indicadores. Acción 157 acciones estratégicas en temas de igualdad entre mujeres y hombres (foros, talleres, eventos y marco jurídico, entre otros). ? Se programó un total de 300 personas sensibilizadas y capacitadas para el trimestre y se capacitó a 313 personas, de las cuales 249 personas acreditaron satisfactoriamente los cursos con al menos 80% de la calificación final. Acción 160 capacitación y sensibilización. ? Para el primer trimestre se programó sensibilizar y capacitar a 230 personas, y al término del trimestre se capacitó a 240 personas en total. Acción 610 difusión-campañas. ? Se programaron 15 materiales de comunicación y difusión, cuya programación se cumplió porque se elaboraron y difundieron un total de 21 instrumentos.</t>
    </r>
  </si>
  <si>
    <r>
      <t>Acciones de mejora para el siguiente periodo
UR:</t>
    </r>
    <r>
      <rPr>
        <sz val="10"/>
        <rFont val="Noto Sans"/>
        <family val="2"/>
        <charset val="1"/>
      </rPr>
      <t xml:space="preserve"> 711
En el contexto del inicio de nueva administración, se sugiere:  Acción 157 acciones estratégicas en temas de igualdad entre mujeres y hombres (foros, talleres, eventos y marco jurídico, entre otros). ? Implementar acciones de capacitación sobre hostigamiento sexual y acoso sexual, mediante una estrategia focalizada a las unidades administrativas como una estrategia de prevención de las violencias en los centros de trabajo hacendarios. Acción 160 capacitación y sensibilización. Revisar la pertinencia de utilizar plataformas electrónicas para llevar a cabo actividades de sensibilización y capacitación con las dependencias y las entidades que conforman el Sector Hacendario, y particularmente, con aquellas cuya sede se encuentran fuera de la Ciudad de México. Acción 610 difusión-campañas. ? Dar continuidad y reforzar la vinculación interinstitucional con las dependencias y entidades del sector coordinado de la SHCP, para la difusión de los instrumentos de comunicación. Asimismo, insistir en la pertinencia de contar con recurso económico para impresión de materiales de apoyo.</t>
    </r>
  </si>
  <si>
    <r>
      <t>Acciones realizadas en el periodo
UR:</t>
    </r>
    <r>
      <rPr>
        <sz val="10"/>
        <rFont val="Noto Sans"/>
        <family val="2"/>
        <charset val="1"/>
      </rPr>
      <t xml:space="preserve"> 610
Indicador 2. Porcentaje de acciones de profesionalización cursadas por las personas servidoras públicas de la SRE en materia de género, derechos humanos, igualdad sustantiva, paridad, la prevención de cualquier tipo de violencias y no discriminación. Acciones de profesionalización cursadas por las personas servidoras públicas de la SRE en materia de género, derechos humanos, igualdad sustantiva, paridad, prevención de cualquier tipo de violencias y no discriminación.;  Indicador 1. Porcentaje de personas servidoras públicas de la SRE beneficiadas con acciones de sensibilización, capacitación y/o profesionalización en materia de género, derechos humanos, igualdad sustantiva, paridad, la prevención de cualquier tipo de violencias y no discriminación. Cumplimiento con la Programación de sensibilización, capacitación y/o profesionalización en materia de género, derechos humanos, igualdad sustantiva, paridad, prevención de cualquier tipo de violencias y no discriminación.</t>
    </r>
  </si>
  <si>
    <r>
      <t>Justificación de diferencia de avances con respecto a las metas programadas
UR:</t>
    </r>
    <r>
      <rPr>
        <sz val="10"/>
        <rFont val="Noto Sans"/>
        <family val="2"/>
        <charset val="1"/>
      </rPr>
      <t xml:space="preserve"> 610
Indicador 1. Porcentaje de personas servidoras públicas de la SRE beneficiadas con acciones de sensibilización, capacitación y/o profesionalización en materia de género, derechos humanos, igualdad sustantiva, paridad, la prevención de cualquier tipo de violencias y no discriminación. No se alcanzó la meta programada en el trimestre por reprogramación de fecha de actividades.;  Indicador 2. Porcentaje de acciones de profesionalización cursadas por las personas servidoras públicas de la SRE en materia de género, derechos humanos, igualdad sustantiva, paridad, la prevención de cualquier tipo de violencias y no discriminación. En proceso de revisión de la oferta de profesionalización en materia de género, derechos humanos, igualdad sustantiva, paridad, prevención de cualquier tipo de violencias y no discriminación.</t>
    </r>
  </si>
  <si>
    <r>
      <t>Acciones de mejora para el siguiente periodo
UR:</t>
    </r>
    <r>
      <rPr>
        <sz val="10"/>
        <rFont val="Noto Sans"/>
        <family val="2"/>
        <charset val="1"/>
      </rPr>
      <t xml:space="preserve"> 610
Indicador 1. Porcentaje de personas servidoras públicas de la SRE beneficiadas con acciones de sensibilización, capacitación y/o profesionalización en materia de género, derechos humanos, igualdad sustantiva, paridad, la prevención de cualquier tipo de violencias y no discriminación.Coordinar las actividades en cumplimiento con la Programación, enfocadas a la mejora continúa y la profesionalización. ;  Indicador 2. Porcentaje de acciones de profesionalización cursadas por las personas servidoras públicas de la SRE en materia de género, derechos humanos, igualdad sustantiva, paridad, la prevención de cualquier tipo de violencias y no discriminación.  Coordinar las actividades en cumplimiento con la Programación, enfocadas a la mejora continúa y la profesionalización del personal.</t>
    </r>
  </si>
  <si>
    <r>
      <t>Acciones realizadas en el periodo
UR:</t>
    </r>
    <r>
      <rPr>
        <sz val="10"/>
        <rFont val="Noto Sans"/>
        <family val="2"/>
        <charset val="1"/>
      </rPr>
      <t xml:space="preserve"> 151
Indicador 6. Porcentaje de mexicanos (hombres y niños) en el exterior, posibles víctimas de trata de personas atendidos bajo el subprograma Protección consular y asistencia a las personas mexicanas víctimas de trata de personas en el exterior. Del 1 de enero al 31 de marzo de 2024, como parte del subprograma de protección y asistencia consular a las personas mexicanas víctimas de trata de personas en el exterior, la red consular atendió a 373 niños y 36 hombres. ;  Indicador 5. Porcentaje de mexicanas (mujeres y niñas) en el exterior, posibles víctimas de trata de personas atendidas bajo el subprograma Protección consular y asistencia a las personas mexicanas víctimas de trata de personas en el exterior. Del 1 de enero al 31 de marzo de 2024, como parte del subprograma de protección y asistencia consular a las personas mexicanas víctimas de trata de personas en el exterior, la red consular atendió a 254 niñas y 72 mujeres.;  Indicador 3. Porcentaje de casos de personas mexicanas en sit;  Indicador 4. Porcentaje de casos de protección consular de mexicanas en reclusión en el extranjero, atendidos en el marco del subprograma Igualdad de Género. Del 1 de enero al 31 de marzo de 2025, la red consular brindó asistencia y protección consular a 488 mexicanas en reclusión en el exterior. </t>
    </r>
  </si>
  <si>
    <r>
      <t>Justificación de diferencia de avances con respecto a las metas programadas
UR:</t>
    </r>
    <r>
      <rPr>
        <sz val="10"/>
        <rFont val="Noto Sans"/>
        <family val="2"/>
        <charset val="1"/>
      </rPr>
      <t xml:space="preserve"> 151
Indicador 2. Porcentaje de casos de hombres y niños mexicanos en el exterior en situación de maltrato, atendidos bajo el subprograma Igualdad de Género. El indicador que da seguimiento a los casos de hombres y niños mexicanos en el exterior en situación de maltrato, atendidos bajo el subprograma Igualdad de Género, no alcanzó la meta trimestral programada (100) como resultado de la disminución en las solicitudes de asistencia y protección consular. Se destaca que, la red consular atendió, durante el primer trimestre de 2025, 80 casos en este rubro, veinte casos menos de los proyectados.;  Indicador 1. Porcentaje de casos de mujeres y niñas mexicanas en el exterior en situación de maltrato, atendidos bajo el subprograma Igualdad de Género. El indicador que da seguimiento a los casos de mujeres y niñas mexicanas en el exterior en situación de maltrato, atendidos bajo el subprograma Igualdad de Género sí alcanzó la meta trimestral programada (300). Se destaca que, la red consular atendió ;  Indicador 4. Porcentaje de casos de protección consular de mexicanas en reclusión en el extranjero, atendidos en el marco del subprograma Igualdad de Género. El indicador referente a los casos de mujeres mexicanas recluidas en el extranjero, atendidas bajo el subprograma Igualdad de Género superó la meta trimestral programada (300) como resultado de un aumento en las solicitudes de asistencia y protección consular. Se destaca que, la red consular atendió durante el primer trimestre de 2025, 488 casos en este rubro.</t>
    </r>
  </si>
  <si>
    <r>
      <t>Acciones de mejora para el siguiente periodo
UR:</t>
    </r>
    <r>
      <rPr>
        <sz val="10"/>
        <rFont val="Noto Sans"/>
        <family val="2"/>
        <charset val="1"/>
      </rPr>
      <t xml:space="preserve"> 151
Indicador 6. Porcentaje de mexicanos (hombres y niños) en el exterior, posibles víctimas de trata de personas atendidos bajo el subprograma Protección consular y asistencia a las personas mexicanas víctimas de trata de personas en el exterior.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acciones para garantizar el acceso a la justicia y a los servicios disponibles para las víctimas, contemplando la unidad familiar y apoyo de empoderamiento para su reincorporación social.;  Indicador 4. Porcentaje de casos de protección consular de mexicanas en reclusión en el extranjero, atendidos en el marco del subprograma Igualdad de ;  Indicador 1. Porcentaje de casos de mujeres y niñas mexicanas en el exterior en situación de maltrato, atendidos bajo el subprograma Igualdad de Género. Las representaciones de México en el exterior continúan extendiendo su red de aliados estratégicos con la finalidad de diversificar las actividades de protección preventiva y aumentar su impacto en la comunidad mexicana que reside en el exterior. La red de aliados estratégicos se amplía a través de acercamientos con autoridades y organizaciones de la sociedad civil, y mediante reuniones de trabajo que permiten alcanzar acuerdos en los que se establezca, primordialmente, la difusión de los servicios que ofrecen las representaciones de México en el exterior y sus aliados a favor de las personas mexicanas.</t>
    </r>
  </si>
  <si>
    <r>
      <t>Acciones realizadas en el periodo
UR:</t>
    </r>
    <r>
      <rPr>
        <sz val="10"/>
        <rFont val="Noto Sans"/>
        <family val="2"/>
        <charset val="1"/>
      </rPr>
      <t xml:space="preserve"> 812
Se cumplió con la meta de elaboración de elementos de apoyo para el primer trimestre. Destacan los elementos elaborados para la participación de México en el Segmento del Alto Nivel del 58 periodo de sesiones del Consejo de Derechos Humanos de Naciones para el 69 periodo de sesiones de la CSW; para la sesión Ordinaria de la Comisión de Asuntos Jurídicos de la OEA sobre Niñas, Niños y Adolescentes; participación en la 1522° sesión de delegados del Comité de Ministros del Consejo de Europa (CoE); la participación de México en dos sesiones temáticas de la Comisión de Asuntos Migratorios de la OEA.</t>
    </r>
  </si>
  <si>
    <r>
      <t>Justificación de diferencia de avances con respecto a las metas programadas
UR:</t>
    </r>
    <r>
      <rPr>
        <sz val="10"/>
        <rFont val="Noto Sans"/>
        <family val="2"/>
        <charset val="1"/>
      </rPr>
      <t xml:space="preserve"> 812
No hay diferencia de avances, se cumplió conforme a lo previsto. </t>
    </r>
  </si>
  <si>
    <r>
      <t>Acciones de mejora para el siguiente periodo
UR:</t>
    </r>
    <r>
      <rPr>
        <sz val="10"/>
        <rFont val="Noto Sans"/>
        <family val="2"/>
        <charset val="1"/>
      </rPr>
      <t xml:space="preserve"> 812
Sin información</t>
    </r>
  </si>
  <si>
    <r>
      <t>Acciones realizadas en el periodo
UR:</t>
    </r>
    <r>
      <rPr>
        <sz val="10"/>
        <rFont val="Noto Sans"/>
        <family val="2"/>
        <charset val="1"/>
      </rPr>
      <t xml:space="preserve"> 911
Porcentaje de mujeres a las que se realizó evaluaciones de riesgo con metodología con perspectiva de género y fueron incorporadas. Se obtuvo un 36.36% derivado de 4 mujeres incorporadas al Mecanismo y 11 mujeres programadas al periodo, quedando por debajo de lo programado . Se informa que la variación de la meta se ve impactada por factores positivos que reducen de manera sustancial los riesgos y amenazas que enfrentan las mujeres periodistas y defensoras de derechos humanos, acciones como la eficiencia del  trabajo que realizan autoridades de los tres órdenes de gobierno, de las acciones de capacitación para concientizar a servidores públicos sobre la importancia de garantizar el libre ejercicio del periodismo y la defensa de los derechos humanos, así como de la consolidación interinstitucional que ha ido construyendo el mecanismo de protección a nivel nacional.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</si>
  <si>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Noto Sans"/>
        <family val="2"/>
        <charset val="1"/>
      </rPr>
      <t xml:space="preserve"> 911
Porcentaje de mujeres a las que se realizó evaluaciones de riesgo con metodología con perspectiva de género y fueron incorporadas. Se incorporaron como beneficiarias del Mecanismo de Protección para Personas Defensoras de Derechos Humanos y Periodistas 4 mujeres. Es importante señalar que el número de personas atendidas por el Mecanismo depende directamente del número de personas que se contacten directamente para solicitar la protección de dicha institución.</t>
    </r>
  </si>
  <si>
    <r>
      <t>Acciones de mejora para el siguiente periodo
UR:</t>
    </r>
    <r>
      <rPr>
        <sz val="10"/>
        <rFont val="Noto Sans"/>
        <family val="2"/>
        <charset val="1"/>
      </rPr>
      <t xml:space="preserve"> 911
Porcentaje de mujeres a las que se realizó evaluaciones de riesgo con metodología con perspectiva de género y fueron incorporadas. Continuar con las capacitaciones a personas servidoras públicas, personas defensoras de derechos humanos, periodistas y público en general para difundir la importancia de los derechos humanos, y de esta forma bajar las cifras de personas que requieran medidas de protección.</t>
    </r>
  </si>
  <si>
    <r>
      <t>Acciones realizadas en el periodo
UR:</t>
    </r>
    <r>
      <rPr>
        <sz val="10"/>
        <rFont val="Noto Sans"/>
        <family val="2"/>
        <charset val="1"/>
      </rPr>
      <t xml:space="preserve"> 200
CAPACITACIÓN. INTERCAMBIAR EXPERIENCIAS, BUENAS PRÁCTICAS Y ACCIONES EN MATERIA DE PERSPECTIVA DE GÉNERO E IGUALDAD LABORAL Y NO DISCRIMINACIÓN CON UNIDADES DE GÉNERO EN LOS CONGRESOS LOCALES, CON LA DIFUSIÓN DE INFORMACIÓN CON LAS TITULARES DE LAS UNIDADES DE GÉNERO EN LOS CONGRESOS ESTATALES. Eventos 12, Documentos Especializados 18, Conferencia Naranja 2, CERTIFICACIÓN EN IGUALDAD LABORAL Y NO DISCRIMINACIÓN. Acciones para promover un clima laboral libre de discriminación, violencia y a favor de la igualdad. Difusión permanente. ACCIONES PARA LA PREVENCIÓN, ATENCIÓN Y SANCIÓN DE LA VIOLENCIA DE GÉNERO AL INTERIOR DEL SENADO DE LA REPÚBLICA: PREVENCIÓN, ATENCIÓN y SANCIÓN. OTRAS ACCIONES PARA EL LOGRO DE LOS INDICADORES. TAREAS DE IMPACTO LEGISLATIVO.     </t>
    </r>
  </si>
  <si>
    <r>
      <t>Justificación de diferencia de avances con respecto a las metas programadas
UR:</t>
    </r>
    <r>
      <rPr>
        <sz val="10"/>
        <rFont val="Noto Sans"/>
        <family val="2"/>
        <charset val="1"/>
      </rPr>
      <t xml:space="preserve"> 200
Se hace referencia que en formato de Población atendida no se desagrega por edades, ya que las personas en general no contestan ese rubro. </t>
    </r>
  </si>
  <si>
    <r>
      <t>Acciones de mejora para el siguiente periodo
UR:</t>
    </r>
    <r>
      <rPr>
        <sz val="10"/>
        <rFont val="Noto Sans"/>
        <family val="2"/>
        <charset val="1"/>
      </rPr>
      <t xml:space="preserve"> 200
Sin información</t>
    </r>
  </si>
  <si>
    <t xml:space="preserve">Avance en los Programas Presupuestarios con Erogaciones para la Igualdad entre Mujeres y Hombres, Anexo 13, PEF 2025
    Periodo Enero - Marzo  </t>
  </si>
  <si>
    <t>Presupuesto anual aprobado para el Programa presupuestario registrado en el Anexo 13 del PEF 2025</t>
  </si>
  <si>
    <t>Fuente: Dependencias y entidades de la Administración Pública Federal.</t>
  </si>
  <si>
    <t>2/ El presupuesto no se suma en el total por ser recursos propios.</t>
  </si>
  <si>
    <t>-</t>
  </si>
  <si>
    <t>Comisión Reguladora de Energía</t>
  </si>
  <si>
    <t>Instituto Federal de Telecomunicaciones</t>
  </si>
  <si>
    <t>Comisión Federal de Competencia Económica</t>
  </si>
  <si>
    <t>Total</t>
  </si>
  <si>
    <t>(d)/(c)*100</t>
  </si>
  <si>
    <t>(d)/(b)*100</t>
  </si>
  <si>
    <t>(d)</t>
  </si>
  <si>
    <t>(c)</t>
  </si>
  <si>
    <t>(b)</t>
  </si>
  <si>
    <t>(a)</t>
  </si>
  <si>
    <t>Autorizado al
período</t>
  </si>
  <si>
    <t>Autorizado
anual</t>
  </si>
  <si>
    <t>Porcentaje de avance</t>
  </si>
  <si>
    <t>Autorizado
al período</t>
  </si>
  <si>
    <t>Aprobado
anual</t>
  </si>
  <si>
    <t>Avance en el ejercicio del presupuesto</t>
  </si>
  <si>
    <t>Indicadores
Reportados</t>
  </si>
  <si>
    <t>Programas
Presupuestarios</t>
  </si>
  <si>
    <t>Primer Trimestre de 2025</t>
  </si>
  <si>
    <t>Informes Sobre la Situación Económica, las Finanzas
Públicas y la Deuda Pública, Anexos</t>
  </si>
  <si>
    <t>1/ Corresponde a los indicadores con metas trimestrales, sin embargo, existen indicadores con metas semestrales y anuales que se contabilizaran como “Con avance” o “Sin avance” en el trimestral en que se cumpla el plazo para el reporte de la meta.</t>
  </si>
  <si>
    <t>Porcentaje respecto de su total</t>
  </si>
  <si>
    <t>TOTAL</t>
  </si>
  <si>
    <t>100 o más</t>
  </si>
  <si>
    <t>Más de 75
menos de
100</t>
  </si>
  <si>
    <t>Más de 50
hasta 75</t>
  </si>
  <si>
    <t>Hasta 50</t>
  </si>
  <si>
    <t>Sin avance</t>
  </si>
  <si>
    <t>Con avance</t>
  </si>
  <si>
    <t>Sin meta al
periodo
(N/A)</t>
  </si>
  <si>
    <t>Avance de los indicadores reportados respecto a la meta programada al período</t>
  </si>
  <si>
    <t>EVOLUCIÓN DE LAS EROGACIONES CORRESPONDIENTES AL ANEXO PARA LA IGUALDAD ENTRE MUJERES Y HOMBRES</t>
  </si>
  <si>
    <r>
      <t xml:space="preserve">EVOLUCIÓN DE LAS EROGACIONES CORRESPONDIENTES AL ANEXO PARA LA IGUALDAD ENTRE MUJERES Y HOMBRES
</t>
    </r>
    <r>
      <rPr>
        <sz val="11"/>
        <rFont val="Noto Sans"/>
        <family val="2"/>
        <charset val="1"/>
      </rPr>
      <t>(Pesos)</t>
    </r>
  </si>
  <si>
    <t>Porcentaje de mujeres en situación de violencia sus hijas e hijos atendidas en los Refugios y Centros Externos de Atención</t>
  </si>
  <si>
    <r>
      <t xml:space="preserve">Instituto Mexicano del Seguro Social </t>
    </r>
    <r>
      <rPr>
        <vertAlign val="superscript"/>
        <sz val="10"/>
        <color indexed="8"/>
        <rFont val="Noto Sans"/>
        <family val="2"/>
        <charset val="1"/>
      </rPr>
      <t>2/</t>
    </r>
  </si>
  <si>
    <r>
      <t xml:space="preserve">Instituto de Seguridad y Servicios Sociales de los Trabajadores del Estado </t>
    </r>
    <r>
      <rPr>
        <vertAlign val="superscript"/>
        <sz val="10"/>
        <color indexed="8"/>
        <rFont val="Noto Sans"/>
        <family val="2"/>
        <charset val="1"/>
      </rPr>
      <t>2/</t>
    </r>
  </si>
  <si>
    <r>
      <t xml:space="preserve">Petróleos Mexicanos </t>
    </r>
    <r>
      <rPr>
        <vertAlign val="superscript"/>
        <sz val="10"/>
        <color indexed="8"/>
        <rFont val="Noto Sans"/>
        <family val="2"/>
        <charset val="1"/>
      </rPr>
      <t>2/</t>
    </r>
  </si>
  <si>
    <r>
      <t xml:space="preserve">Comisión Federal de Electricidad </t>
    </r>
    <r>
      <rPr>
        <vertAlign val="superscript"/>
        <sz val="10"/>
        <color indexed="8"/>
        <rFont val="Noto Sans"/>
        <family val="2"/>
        <charset val="1"/>
      </rPr>
      <t>2/</t>
    </r>
  </si>
  <si>
    <r>
      <t xml:space="preserve">Energía </t>
    </r>
    <r>
      <rPr>
        <vertAlign val="superscript"/>
        <sz val="10"/>
        <color indexed="8"/>
        <rFont val="Noto Sans"/>
        <family val="2"/>
        <charset val="1"/>
      </rPr>
      <t>1/</t>
    </r>
  </si>
  <si>
    <r>
      <t>Acciones de mejora para el siguiente periodo
UR:</t>
    </r>
    <r>
      <rPr>
        <sz val="10"/>
        <rFont val="Noto Sans"/>
        <family val="2"/>
      </rPr>
      <t xml:space="preserve"> 116
Una vez validadas las temáticas que integrarán el Programa de Capacitación Permanente en Materia de Igualdad de Género y No Discriminación por parte de la Unidad Técnica de Igualdad de Género y No Discriminación del Instituto, se integrarán al Programa Anual de Profesionalización y se realizará la calendarización de las acciones de capacitación, las cuales tendrán lugar en el segundo semestre del presente ejercicio fiscal una vez que concluyan las actividades del Proceso Electoral Extraordinario para la elección de diversos cargos del Poder Judicial de la Federación 2024-2025 (PEEPJF 2024-2025).    Asimismo, en paralelo con la programación de las acciones de capacitación, se iniciará el proceso de contratación los proveedores que brinden los servicios de capacitación en la materia (instituciones, públicas o privadas, universidades, personas físicas o morales, asociaciones civiles, entre otras).  </t>
    </r>
  </si>
  <si>
    <r>
      <t>Justificación de diferencia de avances con respecto a las metas programadas
UR:</t>
    </r>
    <r>
      <rPr>
        <sz val="10"/>
        <rFont val="Noto Sans"/>
        <family val="2"/>
      </rPr>
      <t xml:space="preserve"> 116
No aplica, ya que las metas se reportarán de manera anual</t>
    </r>
  </si>
  <si>
    <r>
      <t>Acciones realizadas en el periodo
UR:</t>
    </r>
    <r>
      <rPr>
        <sz val="10"/>
        <rFont val="Noto Sans"/>
        <family val="2"/>
      </rPr>
      <t xml:space="preserve"> 116
En relación con los avances al primer trimestre del presente ejercicio, se indica que el Programa Anual de Profesionalización (PAP) 2025 donde se integrará la Capacitación Permanente en Materia de Igualdad de Género y No Discriminación se encuentra en proceso de integración, validación y aprobación. Actualmente las temáticas propuestas se revisarán con la Unidad Técnica de Igualdad de Género y No Discriminación del Instituto y en cuanto estén revisadas y validadas, así como se aprueba el PAP, se iniciará la programación de las acciones de capacitación, las cuales se impartirán durante el segundo semestre del año, una vez que concluya el Proceso Electoral Extraordinario para la elección de diversos cargos del Poder Judicial de la Federación 2024-2025 (PEEPJF 2024-2025)</t>
    </r>
  </si>
  <si>
    <r>
      <t xml:space="preserve">Monto Aprobado </t>
    </r>
    <r>
      <rPr>
        <sz val="10"/>
        <rFont val="Noto Sans"/>
        <family val="2"/>
      </rPr>
      <t xml:space="preserve">
(millones de pesos)</t>
    </r>
  </si>
  <si>
    <r>
      <t>Acciones de mejora para el siguiente periodo
UR:</t>
    </r>
    <r>
      <rPr>
        <sz val="10"/>
        <rFont val="Noto Sans"/>
        <family val="2"/>
      </rPr>
      <t xml:space="preserve"> 200
Se buscará establecer mecanismos para el seguimiento puntal a la programación de las actividades por parte de las OSC, mediante los cuales se registre de forma anticipada la información relativa a fecha, hora y lugar en donde se desarrollarán las actividades, con el propósito de garantizar la presencia de las juntas locales ejecutivas del INE en los eventos de las OSC.
</t>
    </r>
    <r>
      <rPr>
        <b/>
        <sz val="10"/>
        <rFont val="Noto Sans"/>
        <family val="2"/>
      </rPr>
      <t>UR:</t>
    </r>
    <r>
      <rPr>
        <sz val="10"/>
        <rFont val="Noto Sans"/>
        <family val="2"/>
      </rPr>
      <t xml:space="preserve"> 115
Acción 207 indicador 2. En el marco de la décimo sexta edición del PNIPPM, en las Reglas de Operación del PNIPPM 2025, se establecerá que las OSC que hayan participado en la edición inmediata anterior del PNIPPM y soliciten participar en la edición 2025 con un proyecto distinto al implementado en la edición 2024, serán clasificadas como OSC con experiencia previa y no de Continuidad, toda vez que, para ser consideradas en esta modalidad tendrán que participar con el mismo proyecto de la edición inmediata anterior. Fortalecer el seguimiento puntal de las actividades, con el fin de que se realicen en tiempo y/o se rediseñen, atendiendo las atribuciones de la DECEyEC. Maximizar los esfuerzos para tener mayores alcances en las actividades que se emprendan.;  Acción 207_indicador 1. Porcentaje de población que participa en las iniciativas orientadas a promover la igualdad de las mujeres en el ejercicio de sus derechos político-electorales y manifiestan que se fortaleció su confianza en la d;  Acción 402_ indicador 1. Porcentaje de mujeres indígenas y afromexicanas que participan como radioescuchas de cápsulas orientadas a la promoción de los derechos políticos y electorales y de la prevención de la violencia política contra las mujeres en razón de género.  Para el seguimiento a la implementación del proyecto, la DECEyEC considera:  Agilizar el mecanismo para la suscripción del convenio de colaboración con la aliada estratégica de una manera más eficiente.  Maximizarán los esfuerzos para tener mayores alcances en las actividades que se emprendan.  </t>
    </r>
  </si>
  <si>
    <r>
      <t>Justificación de diferencia de avances con respecto a las metas programadas
UR:</t>
    </r>
    <r>
      <rPr>
        <sz val="10"/>
        <rFont val="Noto Sans"/>
        <family val="2"/>
      </rPr>
      <t xml:space="preserve"> 200
No existe diferencia debido a que la frecuencia de medición es semestral. 
</t>
    </r>
    <r>
      <rPr>
        <b/>
        <sz val="10"/>
        <rFont val="Noto Sans"/>
        <family val="2"/>
      </rPr>
      <t>UR:</t>
    </r>
    <r>
      <rPr>
        <sz val="10"/>
        <rFont val="Noto Sans"/>
        <family val="2"/>
      </rPr>
      <t xml:space="preserve"> 115
Acción 402 indicador 2. Porcentaje de radios comunitarias, indígenas e indigenistas que participan directamente en la promoción de los derechos políticos y electorales de las mujeres indígenas y afromexicanas, en condiciones de igualdad y paridad de género.      No existe diferencia debido a que la frecuencia de medición es anual.;  Acción 207 indicador 2. Porcentaje de iniciativas impulsadas para fomentar la participación y el ejercicio libre de los derechos humanos y los político-electorales de las mujeres en condiciones de igualdad y paridad de género No existe diferencia debido a que su frecuencia de medición es anual.;  Acción 207 indicador 1. Porcentaje de población que participa en las iniciativas orientadas a promover la igualdad de las mujeres en el ejercicio de sus derechos político-electorales y manifiestan que se fortaleció su confianza en la democracia. No existe diferencia debido a que la frecuencia de medición es semestral;  Acción 402_Indicador 1. Porcentaje de mujeres indígenas y afromexicanas que participan como radioescuchas de cápsulas orientadas a la promoción de los derechos políticos y electorales y de la prevención de la violencia política contra las mujeres en razón de género. No existe diferencia debido a que la frecuencia de medición anual</t>
    </r>
  </si>
  <si>
    <r>
      <t>Acciones realizadas en el periodo
UR:</t>
    </r>
    <r>
      <rPr>
        <sz val="10"/>
        <rFont val="Noto Sans"/>
        <family val="2"/>
      </rPr>
      <t xml:space="preserve"> 200
Las Visitas de Verificación por parte de las juntas locales ejecutivas del INE, se realizaron durante el primer trimestre del 2025, sin embargo, se otorgó prórroga a 21 OSC para culminar sus actividades durante el mes de abril, por lo que se continúa con la sistematización de la información correspondiente.
</t>
    </r>
    <r>
      <rPr>
        <b/>
        <sz val="10"/>
        <rFont val="Noto Sans"/>
        <family val="2"/>
      </rPr>
      <t>UR:</t>
    </r>
    <r>
      <rPr>
        <sz val="10"/>
        <rFont val="Noto Sans"/>
        <family val="2"/>
      </rPr>
      <t xml:space="preserve"> 115
Acción 402_Indicador 2. Porcentaje de radios comunitarias, indígenas e indigenistas que participan directamente en la promoción de los derechos políticos y electorales de las mujeres indígenas y afromexicanas, en condiciones de igualdad y paridad de género.  Se realizó el Plan de Implementación 2025 del Proyecto de Promoción de los Derechos Político y Electorales de las Mujeres Indígenas y Afromexicanas a través de Radios Comunitarias, Indígenas e Indigenistas, el cual se presentará para aprobación de la Comisión de Capacitación Electoral y Educación Cívica (CCEyEC) en la próxima sesión a celebrarse en el mes de abril de 2025. El objeto general de este Proyecto es promover los derechos políticos y electorales de las mujeres indígenas y afromexicanas, así como la identificación, denuncia y erradicación de la violencia política contra las mujeres en razón de género (VPMRG), a través de las radios comunitarias presentes en el territorio nacional.    Posteriormente, se elaborará la propues;  Acción 207 indicador 1. Porcentaje de poblaión que participa en las iniciativas orientadas a promover la igualdad de las mujeres en el ejercicio de sus derechos político-electorales y manifiestan que se fortaleció su confianza en la democracia. Respecto al Programa Nacional de Impulso a la Participación Política de las Mujeres (PNIPPM) 2025, durante el mes de febrero de 2025, se seleccionó al aliado estratégico que acompañará al INE en el Programa, lo anterior, a través de una Convocatoria pública dirigida a las Organizaciones de la Sociedad Civil, Organizaciones Internacionales e Instituciones Académicas, siendo seleccionado para esta edición el Programa de las Naciones Unidas para el Desarrollo (PNUD). Asimismo, se encuentra en construcción la Convocatoria y Reglas de Operación del PNIPPM 2025, mismas que se presentarán en la Sesión de la Comisión de Capacitación Electoral y Educación Cívica (CCEyEC) a celebrarse en el mes de abril de 2025.      En la sesión CCEyEC celebrada durante el mes de marzo de 2025, se aprobó la Convocatoria para #JuventudActúaMX en su octava edición. Una vez aprobada la Convocatoria se están ejecutando acciones para hacer una amplia difusión. También la titular de la Dirección Ejecutiva de Capacitación Electoral y Educación Cívica designó a la persona que será la Secretaria Técnica del Jurado Calificador para la selección de las juventudes ganadoras de la presente edición. Se está gestionando con las diversas instancias del INE las firmas del Convenio de Apoyo y Colaboración entre la institución aliada que acompañara al Instituto para el desarrollo de las diferentes etapas de #JuventudActúaMX.    La CCEyEC en su sesión del mes de marzo de 2025, aprobó la Convocatoria para la selección de aliados estratégicos para las siguientes iniciativas: Programa de Liderazgo de las Mujeres en la Política, Concurso Nacional Tejiendo Redes Ciudadanas por Juventudes Diversas y Feria del Libro INE (FLINE).</t>
    </r>
  </si>
  <si>
    <t>0.50</t>
  </si>
  <si>
    <t>5.95</t>
  </si>
  <si>
    <t>28.86</t>
  </si>
  <si>
    <t>Porcentaje de radios comunitarias, indígenas e indigenistas que participan directamente en la promoción de los derechos políticos y electorales de las mujeres indígenas y afromexicanas, en condiciones de igualdad y paridad de género</t>
  </si>
  <si>
    <t>Porcentaje de mujeres indígenas y afromexicanas que participan como radioescuchas de cápsulas orientadas a la promoción de los derechos políticos y electorales y de la prevención de la violencia política contra las mujeres en razón de género.</t>
  </si>
  <si>
    <t>Porcentaje de iniciativas impulsadas para fomentar la participación y el ejercicio libre de los derechos humanos y los político-electorales de las mujeres en condiciones de igualdad y paridad de género.</t>
  </si>
  <si>
    <t>Porcentaje de población que participa en las iniciativas orientadas a promover la igualdad de las mujeres en el ejercicio de sus derechos político-electorales y manifiestan que se fortaleció su confianza en la democracia</t>
  </si>
  <si>
    <t>1343</t>
  </si>
  <si>
    <t>3096</t>
  </si>
  <si>
    <t>11010</t>
  </si>
  <si>
    <t>(Dirección Ejecutiva de Capacitación Electoral y Educación Cívica)</t>
  </si>
  <si>
    <r>
      <t>Acciones de mejora para el siguiente periodo
UR:</t>
    </r>
    <r>
      <rPr>
        <sz val="10"/>
        <rFont val="Noto Sans"/>
        <family val="2"/>
      </rPr>
      <t xml:space="preserve"> 111
No aplica</t>
    </r>
  </si>
  <si>
    <r>
      <t>Justificación de diferencia de avances con respecto a las metas programadas
UR:</t>
    </r>
    <r>
      <rPr>
        <sz val="10"/>
        <rFont val="Noto Sans"/>
        <family val="2"/>
      </rPr>
      <t xml:space="preserve"> 111
No aplica</t>
    </r>
  </si>
  <si>
    <r>
      <t>Acciones realizadas en el periodo
UR:</t>
    </r>
    <r>
      <rPr>
        <sz val="10"/>
        <rFont val="Noto Sans"/>
        <family val="2"/>
      </rPr>
      <t xml:space="preserve"> 111
Indicador: : VPCSDC2025    Se realizó la solicitud para la publicación de pauta de los protocolos de atención dirigido a mujeres, del periodo de marzo a abril y uno más, relacionado con el tema de juventudes que se estará llevando a cabo en los meses de abril y mayo del año 2025. En el siguiente reporte se prestará en reporte de cada campaña.;  Indicador: PPSCS  Se realizó la búsqueda de personas académicas y organizaciones de la sociedad civil expertas en materia de derechos político-electorales de las personas en situación de vulnerabilidad para coordinar acciones de sensibilización al personal de la Dirección Ejecutiva. Se identificó la posibilidad de impartir nueve sesiones en cinco sedes las cuales se llevarán a cabo mensualmente. Los temas que se prevén son personas con discapacidad, personas de la diversidad sexual, en situación de calle, personas indígenas, afromexicanas, en prisión preventiva.    Lo anterior, tendrá el objetivo de homologar los conocimientos del personal en grupos de población de discriminación, Dar a conocer al todo el personal de la DERFE las políticas del INE en materia de igualdad de género y no discriminación.  Compartir de las experiencias y conocimientos de personas expertas en el tratamiento y resolución de asuntos relacionados con grupos de población en situación de vulnerabilidad.  Reconocer la relevancia de los impactos de la credencialización del grupo de población en situación de vulnerabilidad.  Incentivar al personal para que identifiquen que acciones pueden realizar para la atención de este grupo de población, en el marco de sus atribuciones.  Dar a conocer criterios que se deben considerar para brindar una atención más incluyente y sin discriminación.  </t>
    </r>
  </si>
  <si>
    <t>3.85</t>
  </si>
  <si>
    <t>UR: 111</t>
  </si>
  <si>
    <t>85.00</t>
  </si>
  <si>
    <t>111</t>
  </si>
  <si>
    <t>Porcentaje de la percepción del ciclo de sensibilización en materia de Igualdad, inclusión y no discriminación impartida en la Dirección Ejecutiva del Registro Federal de Electores.</t>
  </si>
  <si>
    <t>110.00</t>
  </si>
  <si>
    <t>Variación porcentual de la ciudadanía en susceptible de discriminación credencializada en el 2025 con respeto al año anterior.</t>
  </si>
  <si>
    <t xml:space="preserve"> El lineamiento sexto de la Política institucional en materia de Igualdad de Género y No Discriminación establece que el INE deberá proporcionar servicios y atención al público basados en diseño universal, con la mayor accesibilidad posible y haciendo los ajustes razonables, respondiendo al principio constitucional de progresividad, y partiendo de la diversidad y el pluralismo en México.  A partir de la exploración de los programas anuales de capacitación de las unidades responsables, se identificó un área de oportunidad para ampliar la sensibilización en esta rama vinculada con los temas registrales. Es decir, en primera instancia, dar a conocer a todo el personal los procedimientos de atención a personas en situación de discriminación que realiza la DERFE, brindar información acerca de grupos en situación de discriminación, promover entre el personal a identificar acciones de inclusión en el ámbito de sus atribuciones, reconocer la relevancia de los impactos de la credencialización del grupo de población en situación de vulnerabilidad </t>
  </si>
  <si>
    <t>11340097</t>
  </si>
  <si>
    <t>13126289</t>
  </si>
  <si>
    <t>(Dirección Ejecutiva del Registro Federal de Electores)</t>
  </si>
  <si>
    <t>3.8</t>
  </si>
  <si>
    <t>Actualización del padrón electoral y expedición dela credencial para votar</t>
  </si>
  <si>
    <t>R005</t>
  </si>
  <si>
    <r>
      <t>Acciones de mejora para el siguiente periodo
UR:</t>
    </r>
    <r>
      <rPr>
        <sz val="10"/>
        <rFont val="Noto Sans"/>
        <family val="2"/>
      </rPr>
      <t xml:space="preserve"> 123
Indicador 2. Porcentaje de mujeres que ocupan el cargo de consejeras de los Consejeros Generales de los Organismos Públicos Locales a nivel nacional. Sin comentarios.;  Indicador 1. Porcentaje de mujeres designadas en el cargo de consejeras de los Consejos Generales de los Organismos Públicos Locales   Sin comentarios
</t>
    </r>
    <r>
      <rPr>
        <b/>
        <sz val="10"/>
        <rFont val="Noto Sans"/>
        <family val="2"/>
      </rPr>
      <t>UR:</t>
    </r>
    <r>
      <rPr>
        <sz val="10"/>
        <rFont val="Noto Sans"/>
        <family val="2"/>
      </rPr>
      <t xml:space="preserve"> 122
Se fortalecerá el seguimiento puntal de las actividades.  Se maximizarán los esfuerzos para tener mayores alcances en las actividades que se emprendan  </t>
    </r>
  </si>
  <si>
    <r>
      <t>Justificación de diferencia de avances con respecto a las metas programadas
UR:</t>
    </r>
    <r>
      <rPr>
        <sz val="10"/>
        <rFont val="Noto Sans"/>
        <family val="2"/>
      </rPr>
      <t xml:space="preserve"> 123
Indicador 1. Porcentaje de mujeres designadas en el cargo de consejeras de los Consejos Generales de los Organismos Públicos Locales.  No existe diferencia debido a que la frecuencia de medición es anual.;  Indicar 2. Porcentaje de mujeres que ocupan el cargo de consejeras de los Consejeros Generales de los Organismos Públicos Locales a nivel nacional. No existe diferencia debido a que la frecuencia de medición es anual.
</t>
    </r>
    <r>
      <rPr>
        <b/>
        <sz val="10"/>
        <rFont val="Noto Sans"/>
        <family val="2"/>
      </rPr>
      <t>UR:</t>
    </r>
    <r>
      <rPr>
        <sz val="10"/>
        <rFont val="Noto Sans"/>
        <family val="2"/>
      </rPr>
      <t xml:space="preserve"> 122
No existe diferencia debido a que la frecuencia de medición es anual</t>
    </r>
  </si>
  <si>
    <r>
      <t>Acciones realizadas en el periodo
UR:</t>
    </r>
    <r>
      <rPr>
        <sz val="10"/>
        <rFont val="Noto Sans"/>
        <family val="2"/>
      </rPr>
      <t xml:space="preserve"> 123
Indicador 2. Porcentaje de mujeres que ocupan el cargo de consejeras de los Consejos Generales de los Organismos Públicos Locales a nivel nacional. El 26 de marzo de 2025, el Consejo General del INE aprobó el Acuerdo INE/CG325/2025, a través del cual emitió las Convocatorias para dar inicio al proceso de selección y designación en las entidades de Aguascalientes, Baja California, Campeche, Chiapas, Chihuahua, Coahuila, Colima, Durango, Guerrero, Hidalgo, Nayarit, Puebla, Quintana Roo, Sinaloa, Tamaulipas, Tlaxcala y Veracruz. En el caso concreto de la Presidencia del OPL de Chiapas, se determinó emitir una convocatoria exclusiva para mujeres en atención al principio de alternancia en la presidencia ya que desde 2016 y hasta 2023 un hombre ocupó este cargo.  La designación habrá de realizarse a más tardar el 30 de octubre de 2025.  ;  Indicador 1. Porcentaje de mujeres designadas en el cargo de consejeras de los Consejos Generales de los Organismos Públicos Locales.  El 26 de marzo de 2025, el Consejo General del INE aprobó el Acuerdo INE/CG325/2025, a través del cual emitió las Convocatorias para dar inicio al proceso de selección y designación en las entidades de Aguascalientes, Baja California, Campeche, Chiapas, Chihuahua, Coahuila, Colima, Durango, Guerrero, Hidalgo, Nayarit, Puebla, Quintana Roo, Sinaloa, Tamaulipas, Tlaxcala y Veracruz.    En el caso concreto de la Presidencia del OPL de Chiapas, se determinó emitir una convocatoria exclusiva para mujeres en atención al principio de alternancia en la presidencia ya que desde 2016 y hasta 2023 un hombre ocupó este cargo.  La designación habrá de realizarse a más tardar el 30 de octubre de 2025.  
</t>
    </r>
    <r>
      <rPr>
        <b/>
        <sz val="10"/>
        <rFont val="Noto Sans"/>
        <family val="2"/>
      </rPr>
      <t>UR:</t>
    </r>
    <r>
      <rPr>
        <sz val="10"/>
        <rFont val="Noto Sans"/>
        <family val="2"/>
      </rPr>
      <t xml:space="preserve"> 122
Durante el Primer Trimestre se avanzó en las siguientes actividades: Programa de Capacitación en materia de Igualdad de Género y No Discriminación 2025; Fortalecimiento de la atención libre de discriminación en los Módulos de Atención Ciudadana del INE; Trabajos de la Red de Mentoría en 2025; Acciones de difusión de la Política de Igualdad Laboral y No Discriminación realizada; Viernes de Consejo Técnico Escolar como medida de conciliación en el Conjunto Tlalpan; Día Internacional de las Mujeres; Presentación del libro Aprendizajes y obstáculos en el camino: paridad y acciones afirmativas en las elecciones concurrentes de 2024; Encuentro Nacional de Acciones Afirmativas con los 32 OPL; Difusión de derechos políticos y electorales de grupos en situación de discriminación: indígenas, personas afromexicanas y personas con discapacidad; y Sesiones del Observatorio de Participación Política de las Mujeres en México (OPPMM). </t>
    </r>
  </si>
  <si>
    <t>0.78</t>
  </si>
  <si>
    <t>15.96</t>
  </si>
  <si>
    <t>UR: 123</t>
  </si>
  <si>
    <t>0.41</t>
  </si>
  <si>
    <t>1.21</t>
  </si>
  <si>
    <t>9.1</t>
  </si>
  <si>
    <t>UR: 122</t>
  </si>
  <si>
    <t>61.60</t>
  </si>
  <si>
    <t>123</t>
  </si>
  <si>
    <t>Porcentaje de mujeres que ocupan el cargo de consejeras de los Consejos Generales de los Organismos Públicos Locales a nivel nacional</t>
  </si>
  <si>
    <t>51.20</t>
  </si>
  <si>
    <t>Porcentaje de mujeres designadas en el cargo de consejeras de los Consejos Generales de los Organismos Públicos Locales</t>
  </si>
  <si>
    <t>122</t>
  </si>
  <si>
    <t xml:space="preserve">Porcentaje de publicaciones realizadas sobre igualdad de género y no discriminación en el ejercicio de los derechos político-electorales (PPIR). </t>
  </si>
  <si>
    <t>Porcentaje de documentos de investigación realizados sobre igualdad de género y no discriminación en el ejercicio de los derechos político-electorales (PSIR).</t>
  </si>
  <si>
    <t>Porcentaje de personas sensibilizadas mediante acciones de difusión sobre la igualdad de género y no discriminación en el ejercicio de los derechos político-electorales (PSIG).</t>
  </si>
  <si>
    <t>Índice de acciones Institucionalización y Transversalización (IAIT).</t>
  </si>
  <si>
    <t>Incremento de Mujeres que participan en las actividades de la Red de Mentoría de Mujeres del Servicio Profesional Electoral Nacional y de la Rama Administrativa en 2025 (IMRM).</t>
  </si>
  <si>
    <t>Porcentaje de Personas Servidoras Públicas Capacitadas en Igualdad (PPCI).</t>
  </si>
  <si>
    <t xml:space="preserve"> El 21 de diciembre de 2023, el organismo certificador BAS INTERNATIONAL CERTIFICATION CO, notificó al INE la obtención de la certificación para los 7 inmuebles de oficinas centrales, que cuentan con una población de 4,627 personas servidoras públicas, de las cuales 2,159 son mujeres y 2,468 son hombres. En dicho certificado, se otorgó el distintivo ORO al INE por la aplicación de 5 medidas de nivelación. Sin embargo, de los 100 puntos posibles el INE obtuvo 80, siendo los puntajes más bajos, los Requisitos 12 y 13. Los elementos que evalúan estos requisitos están relacionados con: 1) el acondicionamiento de Salas de Lactancia en los centros de trabajo; 2) la oferta complementaria para el cuidado de menores (guarderías, ludotecas o CENDI); 3) permisos de cuidados a terceras personas; 4) ajustes razonables para personas con discapacidad y/o personas adultas mayores y/o embarazadas; y 5) accesibilidad física y en las comunicaciones. Derivado de los resultados de la certificación, se cuenta con áreas de oportunidad y/o puntuación de cero en 6 de los 9 subrequisitos, que además están relacionados con el cumplimiento a la sentencia que versa en el expediente SG-JLI-21/2023 de la Sala Guadalajara del Tribunal Electoral del Poder Judicial de la Federación sobre el periodo de lactancia extendida; así como al Acuerdo INE/CG609/2023, a través del cual se instruye a la Secretaría Ejecutiva, para que coordine, con las áreas que así corresponda, las acciones necesarias a efecto de contar con información respecto de las personas trabajadoras de este Instituto hablantes de alguna lengua indígena, variante y centro laboral actual.  Dentro de las atribuciones conferidas por la Constitución Política de los Estados Unidos Mexicanos y por la Ley General de Instituciones y Procedimientos Electorales (LGIPE) al INE, relativas a la selección, designación y remoción de Consejeras y Consejeros de los OPL y de conformidad con la sentencia de la Sala Superior del Tribunal, dictada dentro de los expedientes SUP-RAP-452/2021, SUP-RAP-453/2021, SUPJDC-1387/2021, SUP-JDC-1388/2021 y SUP-JDC-1389/2021, ACUMULADOS, se determinó que el principio de paridad debe entenderse unido al mecanismo de alternancia y por lo tanto ambos son aplicables para la integración de un órgano administrativo electoral local impar; con ello se refuerza el deber de las autoridades de proteger los derechos humanos, específicamente el de igualdad en el acceso a cargos públicos Existe una obligación expresa respecto de las autoridades jurisdiccionales de los estados, no puede haber distinción en la integración de las autoridades administrativas de las mismas entidades federativas, pues ambas gozan de la misma naturaleza, es decir, son órganos autónomos estatales y en ese sentido, no hay razón para tratarlos de forma distinta; además, la conformación alternada de mujeres y hombres en cada integración de los órganos electorales, ya sean jurisdiccionales o administrativos, permite dotar de contenido a los principios de paridad e igualdad y atiende a la finalidad de lograr una participación equilibrada de las mujeres dentro de los cargos públicos de todos los niveles. En el desarrollo de los trabajos se deberá observar y cumplir, en cada etapa del proceso habrá de garantizarse el principio de paridad de género y que se otorgue igualdad de oportunidades a todas las persona; En la integración del órgano superior de dirección de los OPL se procurará una conformación de por lo menos tres personas del mismo género; En el conjunto de las designaciones que se realicen en un año calendario, al menos, la mitad serán para mujeres. </t>
  </si>
  <si>
    <t>2021</t>
  </si>
  <si>
    <t>2152</t>
  </si>
  <si>
    <t>(Unidad Técnica de Vinculación con los Organismos Públicos Locales)</t>
  </si>
  <si>
    <t>(Unidad Técnica de Igualdad de Género y No Discriminación)</t>
  </si>
  <si>
    <t>25.0</t>
  </si>
  <si>
    <t>Dirección, soporte jurídico electoral y apoyo logístico</t>
  </si>
  <si>
    <t>R008</t>
  </si>
  <si>
    <r>
      <t>Acciones de mejora para el siguiente periodo
UR:</t>
    </r>
    <r>
      <rPr>
        <sz val="10"/>
        <rFont val="Noto Sans"/>
        <family val="2"/>
      </rPr>
      <t xml:space="preserve"> 120
Indicadores 1 y 2.  La Unidad Técnica buscará fortalecer el diseño estratégico de los Programas Anuales de Trabajo, capacitandoal personal de los partidos políticos en la elaboración de proyectos que atiendan las distintas realidades de las mujeres, evitando la reproducción de estereotipos y priorizando el empoderamiento político sustantivo. Además, es fundamental que dichos programas consideren las necesidades específicas de mujeres indígenas, afrodescendientes, jóvenes, con discapacidad y de zonas rurales o marginadas.    En cuanto a la violencia política de género, se buscará que los partidos integren acciones concretas y sistemáticas para prevenir, atender y sancionar esta problemática, además de que cuenten con protocolos internos de actuación ante casos de violencia, mecanismos de denuncia accesibles, y que generen espacios seguros de participación para las mujeres.     Asimismo, fomentar el desarrollo de programas formativos integrales que incluyan habilidades para la incidencia, la comunicación política, la negociación, y el conocimiento de la agenda legislativa con perspectiva de género, a fin de que los partidos políticos brinden acompañamiento y seguimiento a las mujeres que ya ocupan cargos o aspiran a ellos, promoviendo redes de mentoría y apoyo que impulsen su permanencia y crecimiento político.    Para el ejercicio 2025, se buscará implementar estrategias que incentiven a los partidos políticos a realizar un uso eficiente y transparente de los recursos destinados a la capacitación, promoción y desarrollo del liderazgo político de las mujeres, garantizando la igualdad de oportunidades para ocupar cargos de toma de decisiones políticas y promoviendo una sociedad más inclusiva y democrática. Además, se trabajará en la prevención, atención, sanción y erradicación de la violencia política contra las mujeres por razón de género.</t>
    </r>
  </si>
  <si>
    <r>
      <t>Justificación de diferencia de avances con respecto a las metas programadas
UR:</t>
    </r>
    <r>
      <rPr>
        <sz val="10"/>
        <rFont val="Noto Sans"/>
        <family val="2"/>
      </rPr>
      <t xml:space="preserve"> 120
Indicador 2. Porcentaje de visitas de verificación del gasto programado realizadas.    En el primer trimestre el porcentaje de avance de visitas de verificación del gasto programado correspondió al 5%, el cual resulta de la división el numerador 96 entre el denominador 1,910. Es importante señalar que para calcular el denominador se tomaron como referencia los avisos recibidos en 2024. En comparación con el 3% esperado, se observa que el porcentaje obtenido supera al esperado, en dos puntos porcentuales, en comparación con el ejercicio base.    En el primer trimestre, se recibieron un total de 230 actividades de capacitación y formación, así como de divulgación y difusión y la UTF verificó 96 actividades recibidas en tiempo y forma, el porcentaje real de visitas de verificación realizadas a la fecha del presente informe es de 42% real.   ;  Indicador 1.    A la fecha del presente informe, se han revisado y analizado 456 Programas Anuales de Trabajo iniciales y 170 modificaciones presentadas por los partidos políticos a nivel nacional, de los rubros de Actividades Específicas, Liderazgo político de las mujeres, Liderazgos Juveniles y otros rubros de gasto programado, de las cuales se ha realizado el análisis cualitativo que derivará en la emisión de recomendaciones para la mejora en la planeación y ejecución de las actividades que integran el PAT, las cuales son notificadas vía electrónica a las y los responsables de finanzas de los partidos políticos nacionales y locales al finalizar el primer semestre del ejercicio 2025.    Considerando que el indicador presenta una frecuencia de medición semestral, los datos señalados en el cuadro que antecede se considerarán para el siguiente informe trimestral.</t>
    </r>
  </si>
  <si>
    <r>
      <t>Acciones realizadas en el periodo
UR:</t>
    </r>
    <r>
      <rPr>
        <sz val="10"/>
        <rFont val="Noto Sans"/>
        <family val="2"/>
      </rPr>
      <t xml:space="preserve"> 120
Indicador 1. Realizar el análisis cualitativo y cuantitativo de la información contenida en los Programas Anuales de Trabajo del gasto programado presentados por los partidos políticos en el ejercicio 2025.     En el primer trimestre, se revisaron a través del Sistema del Gasto programado en el SIF, un total de 456 Programas Anuales de Trabajo iniciales y 170 modificaciones presentadas por los partidos políticos nacionales y locales, que suman 626, de los cuales se emitirán recomendaciones para la mejora en su planeación, ejecución y aplicación de los recursos durante el ejercicio.     ;  Indicador 2. Derivado de los Programas Anuales de Trabajo presentados por los partidos políticos nacionales y locales, durante el primer trimestre, los Comités Ejecutivos Nacionales y Comités Directivos Estatales presentaron un total de 172 escritos informando a la autoridad electoral de la realización de 230 actividades de capacitación y formación, así como de divulgación y difusión. La UTF verificó 96 actividades recibidas en tiempo y forma, de conformidad con los artículos 166, numeral 2 y 277, numeral 1, inciso a) del Reglamento de Fiscalización.</t>
    </r>
  </si>
  <si>
    <t>4.8</t>
  </si>
  <si>
    <t>UR: 120</t>
  </si>
  <si>
    <t>3.00</t>
  </si>
  <si>
    <t>Porcentaje de visitas de verificación del gasto programado realizadas</t>
  </si>
  <si>
    <t>Porcentaje del grado de cumplimiento en la rendición de cuentas del gasto programado</t>
  </si>
  <si>
    <t xml:space="preserve"> El análisis realizado por la Unidad Técnica de Fiscalización (UTF) del INE, revela que los Programas Anuales de Trabajo presentados por los partidos políticos siguen reproduciendo estereotipos de género o carecen de un enfoque transformador que permita avanzar hacia una democracia paritaria. Además, los informes entregados por los partidos evidencian deficiencias en la planificación, ejecución y seguimiento de las actividades, así como carencias en la evaluación del impacto real del gasto ejercido.  Otro aspecto crítico es la persistencia de la violencia política de género, que continúa siendo una de las principales barreras estructurales para el ejercicio pleno de los derechos político-electorales de las mujeres. Si bien se exige a los partidos incluir acciones contra esta problemática, su abordaje sigue siendo limitado y no siempre se traduce en mecanismos efectivos de prevención, atención y sanción.  Asimismo, la falta de pertinencia cultural y territorial en los proyectos implementados profundiza las desigualdades, especialmente en el caso de mujeres indígenas y aquellas que habitan en contextos sociales diferenciados. Esta situación genera una exclusión estructural que impide que todas las mujeres accedan en igualdad de condiciones a los beneficios de los programas de formación y liderazgo político.  En este contexto, se identifica como un problema central la ineficaz aplicación de los recursos públicos destinados a fomentar el liderazgo político de las mujeres, así como la ausencia de mecanismos eficaces para garantizar su impacto real en la paridad sustantiva. Lo anterior limita el alcance de las políticas de igualdad de género y representa un desafío clave para la consolidación de una democracia verdaderamente incluyente. </t>
  </si>
  <si>
    <t>156</t>
  </si>
  <si>
    <t>301</t>
  </si>
  <si>
    <t>302</t>
  </si>
  <si>
    <t>523</t>
  </si>
  <si>
    <t>(UnidadTécnica de Fiscalización)</t>
  </si>
  <si>
    <t>Otorgamiento de prerrogativas a partidos políticos, fiscalización de sus recursos y administración de los tiempos del estado en radio y televisión</t>
  </si>
  <si>
    <t>R009</t>
  </si>
  <si>
    <r>
      <t>Acciones de mejora para el siguiente periodo
UR:</t>
    </r>
    <r>
      <rPr>
        <sz val="10"/>
        <rFont val="Noto Sans"/>
        <family val="2"/>
      </rPr>
      <t xml:space="preserve"> 104
No aplica</t>
    </r>
  </si>
  <si>
    <r>
      <t>Justificación de diferencia de avances con respecto a las metas programadas
UR:</t>
    </r>
    <r>
      <rPr>
        <sz val="10"/>
        <rFont val="Noto Sans"/>
        <family val="2"/>
      </rPr>
      <t xml:space="preserve"> 104
No Aplica</t>
    </r>
  </si>
  <si>
    <r>
      <t>Acciones realizadas en el periodo
UR:</t>
    </r>
    <r>
      <rPr>
        <sz val="10"/>
        <rFont val="Noto Sans"/>
        <family val="2"/>
      </rPr>
      <t xml:space="preserve"> 104
-Porcentaje de documentos de análisis con perspectiva de género e interseccional realizados  Durante este trimestre, se sometieron a aprobación de la Comisión de Igualdad de Género y No Discriminación (CIGyND) del Instituto los dos informes, con perspectiva de género e interseccionalidad, sobre los cuales trabajó la CNCS durante 2024, mismos que fueron aprobados en la Primera Sesión Ordinaria de la Comisión, llevada a cabo el 28 de marzo de 2025. Se anexan los links de ambos documentos:   Informe Participación político-electoral de los Grupos en Situación de Discriminación durante El Proceso Electoral Concurrente 2023-2024: Un análisis de la cobertura en medios de comunicación convencionales y de la conversación en la red social X:  https://goo.su/cHbicX.  Informe ¿Un espacio ganado? Participación político-electoral de las mujeres en el Proceso Electoral Concurrente 2023-2024: un análisis cuantitativo y cualitativo de las publicaciones de los medios de comunicación convencionales y la red social X: https://goo.su/ip7Ui1.   Asimismo, como parte del inicio de los trabajos para la elaboración de los documentos de análisis de 2025, se desarrollaron y presentaron ante la CIGyND las metodologías que servirán para la elaboraron de los informes sobre la participación político-electoral tanto de las mujeres y juventudes durante el Proceso Electoral Local (PEL) 2024-2025, llevado a cabo en Durango y Veracruz, como de las mujeres juzgadoras en el Proceso Electoral Extraordinario del Poder Judicial de la Federación (PEEPJF) 2024-2025.  Finalmente, se comenzaron los trabajos para establecer las queries, a través de las cuales se recopilará la información de los medios de comunicación convencionales y redes sociales relacionada con el objeto de estudio de cada informe.  </t>
    </r>
  </si>
  <si>
    <r>
      <t>Acciones de mejora para el siguiente periodo
UR:</t>
    </r>
    <r>
      <rPr>
        <sz val="10"/>
        <rFont val="Noto Sans"/>
        <family val="2"/>
      </rPr>
      <t xml:space="preserve"> 123
Indicador 2. Porcentaje de mujeres que ocupan el cargo de consejeras de los Consejeros Generales de los Organismos Públicos Locales a nivel nacional. Sin comentarios;  Indicador 1. Porcentaje de mujeres designadas en el cargo de consejeras de los Consejos Generales de los Organismos Públicos Locales. Sin comentarios
</t>
    </r>
    <r>
      <rPr>
        <b/>
        <sz val="10"/>
        <rFont val="Noto Sans"/>
        <family val="2"/>
      </rPr>
      <t>UR:</t>
    </r>
    <r>
      <rPr>
        <sz val="10"/>
        <rFont val="Noto Sans"/>
        <family val="2"/>
      </rPr>
      <t xml:space="preserve"> 111
No aplica
</t>
    </r>
    <r>
      <rPr>
        <b/>
        <sz val="10"/>
        <rFont val="Noto Sans"/>
        <family val="2"/>
      </rPr>
      <t>UR:</t>
    </r>
    <r>
      <rPr>
        <sz val="10"/>
        <rFont val="Noto Sans"/>
        <family val="2"/>
      </rPr>
      <t xml:space="preserve"> 104
No Aplica
</t>
    </r>
    <r>
      <rPr>
        <b/>
        <sz val="10"/>
        <rFont val="Noto Sans"/>
        <family val="2"/>
      </rPr>
      <t>UR:</t>
    </r>
    <r>
      <rPr>
        <sz val="10"/>
        <rFont val="Noto Sans"/>
        <family val="2"/>
      </rPr>
      <t xml:space="preserve"> 120
La Unidad Técnica buscará fortalecer el diseño estratégico de los Programas Anuales de Trabajo, capacitando al personal de los partidos políticos en la elaboración de proyectos que atiendan las distintas realidades de las mujeres, evitando la reproducción de estereotipos y priorizando el empoderamiento político sustantivo. Además, es fundamental que dichos programas consideren las necesidades específicas de mujeres indígenas, afrodescendientes, jóvenes, con discapacidad y de zonas rurales o marginadas.    En cuanto a la violencia política de género, se buscará que los partidos integren acciones concretas y sistemáticas para prevenir, atender y sancionar esta problemática, además de que cuenten con protocolos internos de actuación ante casos de violencia, mecanismos de denuncia accesibles, y que generen espacios seguros de participación para las mujeres.     Asimismo, fomentar el desarrollo de programas formativos integrales que incluyan habilidades para la incidencia, la comunicación política, la negociación, y el conocimiento de la agenda legislativa con perspectiva de género, a fin de que los partidos políticos brinden acompañamiento y seguimiento a las mujeres que ya ocupan cargos o aspiran a ellos, promoviendo redes de mentoría y apoyo que impulsen su permanencia y crecimiento político.    Para el ejercicio 2025, se buscará implementar estrategias que incentiven a los partidos políticos a realizar un uso eficiente y transparente de los recursos destinados a la capacitación, promoción y desarrollo del liderazgo político de las mujeres, garantizando la igualdad de oportunidades para ocupar cargos de toma de decisiones políticas y promoviendo una sociedad más inclusiva y democrática. Además, se trabajará en la prevención, atención, sanción y erradicación de la violencia política contra las mujeres por razón de género.</t>
    </r>
  </si>
  <si>
    <r>
      <t>Justificación de diferencia de avances con respecto a las metas programadas
UR:</t>
    </r>
    <r>
      <rPr>
        <sz val="10"/>
        <rFont val="Noto Sans"/>
        <family val="2"/>
      </rPr>
      <t xml:space="preserve"> 123
Indicador 2. Porcentaje de mujeres que ocupan el cargo de consejeras de los Consejeros Generales de los Organismos Públicos Locales a nivel nacional. Sin comentarios;  Indicador 1. Porcentaje de mujeres designadas en el cargo de consejeras de los Consejos Generales de los Organismos Públicos Locales. Sin comentarios
</t>
    </r>
    <r>
      <rPr>
        <b/>
        <sz val="10"/>
        <rFont val="Noto Sans"/>
        <family val="2"/>
      </rPr>
      <t>UR:</t>
    </r>
    <r>
      <rPr>
        <sz val="10"/>
        <rFont val="Noto Sans"/>
        <family val="2"/>
      </rPr>
      <t xml:space="preserve"> 111
No aplica
</t>
    </r>
    <r>
      <rPr>
        <b/>
        <sz val="10"/>
        <rFont val="Noto Sans"/>
        <family val="2"/>
      </rPr>
      <t>UR:</t>
    </r>
    <r>
      <rPr>
        <sz val="10"/>
        <rFont val="Noto Sans"/>
        <family val="2"/>
      </rPr>
      <t xml:space="preserve"> 104
La meta programada a realizarse en el segundo trimestre del año se cumplió en el primer trimestre, dado que la Primera Sesión Ordinaria 2025 de la CIGyND, en donde se presentan estos documentos para su aprobación, se adelantó un mes, llevándose a cabo el 28 de marzo de 2025.
</t>
    </r>
    <r>
      <rPr>
        <b/>
        <sz val="10"/>
        <rFont val="Noto Sans"/>
        <family val="2"/>
      </rPr>
      <t>UR:</t>
    </r>
    <r>
      <rPr>
        <sz val="10"/>
        <rFont val="Noto Sans"/>
        <family val="2"/>
      </rPr>
      <t xml:space="preserve"> 120
No hay diferencia de avance, toda vez que la frecuencia de medición para este proyecto es anual.    </t>
    </r>
  </si>
  <si>
    <r>
      <t>Acciones realizadas en el periodo
UR:</t>
    </r>
    <r>
      <rPr>
        <sz val="10"/>
        <rFont val="Noto Sans"/>
        <family val="2"/>
      </rPr>
      <t xml:space="preserve"> 123
Indicador 1. El 26 de marzo de 2025, el Consejo General del INE aprobó el Acuerdo INE/CG325/2025, a través del cual emitió las Convocatorias para dar inicio al proceso de selección y designación en las entidades de Aguascalientes, Baja California, Campeche, Chiapas, Chihuahua, Coahuila, Colima, Durango, Guerrero, Hidalgo, Nayarit, Puebla, Quintana Roo, Sinaloa, Tamaulipas, Tlaxcala y Veracruz.    En el caso concreto de la Presidencia del OPL de Chiapas, se determinó emitir una convocatoria exclusiva para mujeres en atención al principio de alternancia en la presidencia ya que desde 2016 y hasta 2023 un hombre ocupó este cargo.    La designación habrá de realizarse a más tardar el 30 de octubre de 2025.  ;  Indicador 2. El 26 de marzo de 2025, el Consejo General del INE aprobó el Acuerdo INE/CG325/2025, a través del cual emitió las Convocatorias para dar inicio al proceso de selección y designación en las entidades de Aguascalientes, Baja California, Campeche, Chiapas, Chihuahua, Coahuila, Colima, Durango, Guerrero, Hidalgo, Nayarit, Puebla, Quintana Roo, Sinaloa, Tamaulipas, Tlaxcala y Veracruz.    En el caso concreto de la Presidencia del OPL de Chiapas, se determinó emitir una convocatoria exclusiva para mujeres en atención al principio de alternancia en la presidencia ya que desde 2016 y hasta 2023 un hombre ocupó este cargo.    La designación habrá de realizarse a más tardar el 30 de octubre de 2025.  
</t>
    </r>
    <r>
      <rPr>
        <b/>
        <sz val="10"/>
        <rFont val="Noto Sans"/>
        <family val="2"/>
      </rPr>
      <t>UR:</t>
    </r>
    <r>
      <rPr>
        <sz val="10"/>
        <rFont val="Noto Sans"/>
        <family val="2"/>
      </rPr>
      <t xml:space="preserve"> 111
Indicador: VPCSDC2025    Se realizó la solicitud para la publicación de la pauta de los protocolos de atención dirigido a mujeres del periodo de marzo a abril y uno más relacionado con el tema de juventudes que se llevará a cabo en los meses de abril y mayo del año 2025. En el siguiente reporte se prestará en reporte de cada campaña;  Indicador: PPSCS  Se realizó la búsqueda de personas académicas y organizaciones de la sociedad civil expertas en materia de derechos político-electorales de las personas en situación de vulnerabilidad para coordinar acciones de sensibilización al personal de la Dirección Ejecutiva. Se identificó la posibilidad de impartir nueve sesiones en cinco sedes las cuales se llevarán a cabo mensualmente. Los temas que se prevén son personas con discapacidad, personas de la diversidad sexual, en situación de calle, personas indígenas, afromexicanas, en prisión preventiva.    Lo anterior, tendrá el objetivo de homologar los conocimientos del personal en grupos de población de discriminación, Dar a conocer al todo el personal de la DERFE las políticas del INE en materia de igualdad de género y no discriminación.  Compartir de las experiencias y conocimientos de personas expertas en el tratamiento y resolución de asuntos relacionados con grupos de población en situación de vulnerabilidad.  Reconocer la relevancia de los impactos de la credencialización del grupo de población en situación de vulnerabilidad.  Incentivar al personal para que identifiquen que acciones pueden realizar para la atención de este grupo de población, en el marco de sus atribuciones.  Dar a conocer criterios que se deben considerar para brindar una atención más incluyente y sin discriminación.
</t>
    </r>
    <r>
      <rPr>
        <b/>
        <sz val="10"/>
        <rFont val="Noto Sans"/>
        <family val="2"/>
      </rPr>
      <t>UR:</t>
    </r>
    <r>
      <rPr>
        <sz val="10"/>
        <rFont val="Noto Sans"/>
        <family val="2"/>
      </rPr>
      <t xml:space="preserve"> 104
Como parte de las actividades llevadas a cabo por la CNCS en el marco del calendario electoral 2024-2025, durante este trimestre se elaboraron y aprobaron, por parte de la Comisión de Igualdad y No Discriminación (CIGyND) del Instituto, las metodologías que servirán para la elaboraron de los informes sobre la participación político-electoral tanto de las mujeres y juventudes durante el Proceso Electoral Local (PEL) 2024-2025, llevado a cabo en Durango y Veracruz, como de las mujeres juzgadoras en el Proceso Electoral Extraordinario del Poder Judicial de la Federación (PEEPJF) 2024-2025.  Las metodologías con perspectiva de género e interseccional incluyen los criterios para analizar y clasificar los registros obtenidos del monitoreo -basados en el normatividad internacional, nacional y las obligaciones realizadas por el I</t>
    </r>
  </si>
  <si>
    <t>0.98</t>
  </si>
  <si>
    <t>Porcentaje de mujeres que ocupan el cargo de consejeras de los Consejeros Generales de los Organismos Públicos Locales a nivel nacional</t>
  </si>
  <si>
    <t>Porcentaje de las actividades realizadas para la capacitación y formación a mujeres respecto del total de actividades reportadas en los Programas Anuales de Trabajo</t>
  </si>
  <si>
    <t>Porcentaje de la percepción del ciclo de sensibilización en materia de Igualdad, inclusión y no discriminación impartida en la Dirección Ejecutiva del Registro Federal de Electores</t>
  </si>
  <si>
    <t xml:space="preserve"> El análisis de la cobertura mediática y la conversación pública de las mujeres que incursionan en este ámbito político, dentro de los distintos contextos electorales, representa un escenario clave para identificar, los discursos que alientan u objetan la participación por parte de las y los distintos actores políticos y sociales Las ofertas políticas mostraron una diferencia significativa en su visibilidad según el medio y el género de las candidaturas. Siendo las mujeres candidatas responsables de la mayoría de las propuestas políticas identificadas, mientras que en X fueron los hombres quienes predominaron. Las críticas que se identificaron hacia las candidaturas en los medios de comunicación y la red social X revelan una clara tendencia a cuestionar y deslegitimar a las mujeres candidatas, particularmente a aquellas que compitieron por la Presidencia de la República ya que enfrentaron un escrutinio más intenso y diferenciado, con un énfasis en su trayectoria profesional y en presuntas irregularidades en su carrera política. A la par de lo anterior, la violencia fue una constante afectando de manera diferenciada a mujeres y hombres. Los medios tradicionales siguen funcionando como espacios donde se refuerzan discursos simbólicos de exclusión y deslegitimación de las mujeres en política, mientras que en el ámbito digital las agresiones se intensifican y diversifican mediante ataques directos, desinformación y estrategias de difamación. Asimismo, la invisibilización de candidatas, la desvalorización de su liderazgo mediante referencias a roles tradicionales de género (esposa, hija, hermana) y la falta de reconocimiento de su trayectoria profesional fueron algunas de las formas de violencia. Por último, la mínima cobertura que se dio a temas que impulsan la participación igualitaria y libre de violencia político-electoral de mujeres y Grupos en Situación de Discriminación (GSD), indica una falta de posicionamiento en la discusión pública.  El lineamiento sexto de la Política institucional en materia de Igualdad de Género y No Discriminación establece que el INE deberá proporcionar servicios y atención al público basados en diseño universal, con la mayor accesibilidad posible y haciendo los ajustes razonables, respondiendo al principio constitucional de progresividad, y partiendo de la diversidad y el pluralismo en México.  A partir de la exploración de los programas anuales de capacitación de las unidades responsables, se identificó un área de oportunidad para ampliar la sensibilización en esta rama vinculada con los temas registrales. Es decir, en primera instancia, dar a conocer a todo el personal los procedimientos de atención a personas en situación de discriminación que realiza la DERFE, brindar información acerca de grupos en situación de discriminación, promover entre el personal a identificar acciones de inclusión en el ámbito de sus atribuciones, reconocer la relevancia de los impactos de la credencialización del grupo de población en situación de vulnerabilidad.  El análisis realizado por la Unidad Técnica de Fiscalización (UTF) del INE, revela que los Programas Anuales de Trabajo presentados por los partidos políticos siguen reproduciendo estereotipos de género o carecen de un enfoque transformador que permita avanzar hacia una democracia paritaria. Además, los informes entregados por los partidos evidencian deficiencias en la planificación, ejecución y seguimiento de las actividades, así como carencias en la evaluación del impacto real del gasto ejercido.  Otro aspecto crítico es la persistencia de la violencia política de género, que continúa siendo una de las principales barreras estructurales para el ejercicio pleno de los derechos político-electorales de las mujeres. Si bien se exige a los partidos incluir acciones contra esta problemática, su abordaje sigue siendo limitado y no siempre se traduce en mecanismos efectivos de prevención, atención y sanción.  Asimismo, la falta de pertinencia cultural y territorial en los proyectos implementados profundiza las desigualdades, especialmente en el caso de mujeres indígenas y aquellas que habitan en contextos sociales diferenciados. Esta situación genera una exclusión estructural que impide que todas las mujeres accedan en igualdad de condiciones a los beneficios de los programas de formación y liderazgo político.  En este contexto, se identifica como un problema central la ineficaz aplicación de los recursos públicos destinados a fomentar el liderazgo político de las mujeres, así como la ausencia de mecanismos eficaces para garantizar su impacto real en la paridad sustantiva. Lo anterior limita el alcance de las políticas de igualdad de género y representa un desafío clave para la consolidación de una democracia verdaderamente incluyente.  Dentro de las atribuciones conferidas por la Constitución Política de los Estados Unidos Mexicanos y por la Ley General de Instituciones y Procedimientos Electorales (LGIPE) al INE, relativas a la selección, designación y remoción de Consejeras y Consejeros de los OPL y de conformidad con la sentencia de la Sala Superior del Tribunal, dictada dentro de los expedientes SUP-RAP-452/2021, SUP-RAP-453/2021, SUPJDC-1387/2021, SUP-JDC-1388/2021 y SUP-JDC-1389/2021, ACUMULADOS, se determinó que el principio de paridad debe entenderse unido al mecanismo de alternancia y por lo tanto ambos son aplicables para la integración de un órgano administrativo electoral local impar; con ello se refuerza el deber de las autoridades de proteger los derechos humanos, específicamente el de igualdad en el acceso a cargos públicos Existe una obligación expresa respecto de las autoridades jurisdiccionales de los estados, no puede haber distinción en la integración de las autoridades administrativas de las mismas entidades federativas, pues ambas gozan de la misma naturaleza, es decir, son órganos autónomos estatales y en ese sentido, no hay razón para tratarlos de forma distinta; además, la conformación alternada de mujeres y hombres en cada integración de los órganos electorales, ya sean jurisdiccionales o administrativos, permite dotar de contenido a los principios de paridad e igualdad y atiende a la finalidad de lograr una participación equilibrada de las mujeres dentro de los cargos públicos de todos los niveles. En el desarrollo de los trabajos se deberá observar y cumplir, en cada etapa del proceso habrá de garantizarse el principio de paridad de género y que se otorgue igualdad de oportunidades a todas las persona; En la integración del órgano superior de dirección de los OPL se procurará una conformación de por lo menos tres personas del mismo género; En el conjunto de las designaciones que se realicen en un año calendario, al menos, la mitad serán para mujeres. </t>
  </si>
  <si>
    <t>11340368</t>
  </si>
  <si>
    <t>13126736</t>
  </si>
  <si>
    <r>
      <t>Acciones de mejora para el siguiente periodo
UR:</t>
    </r>
    <r>
      <rPr>
        <sz val="10"/>
        <rFont val="Noto Sans"/>
        <family val="2"/>
        <charset val="1"/>
      </rPr>
      <t xml:space="preserve"> 400
Sin información</t>
    </r>
  </si>
  <si>
    <r>
      <t>Justificación de diferencia de avances con respecto a las metas programadas
UR:</t>
    </r>
    <r>
      <rPr>
        <sz val="10"/>
        <rFont val="Noto Sans"/>
        <family val="2"/>
        <charset val="1"/>
      </rPr>
      <t xml:space="preserve"> 400
No existe diferencia de avance al periodo debido a que la frecuencia del indicador es anual</t>
    </r>
  </si>
  <si>
    <r>
      <t>Acciones realizadas en el periodo
UR:</t>
    </r>
    <r>
      <rPr>
        <sz val="10"/>
        <rFont val="Noto Sans"/>
        <family val="2"/>
        <charset val="1"/>
      </rPr>
      <t xml:space="preserve"> 400
El programa presupuestario (Pp) M001 ?Actividades de apoyo administrativo? reportará sus actividades realizadas a partir del segundo trimestre toda vez que durante el primer trimestre fortaleció su Ficha diagnóstico y Ficha de Seguimiento a la Gestión. </t>
    </r>
  </si>
  <si>
    <t xml:space="preserve"> Programa orientado a actividades de apoyo administrativo (servicios básicos, capacitación, vigilancia servicio de información en medios masivos, arrendamiento del inmueble) y Servicios Personales. </t>
  </si>
  <si>
    <r>
      <t>Acciones de mejora para el siguiente periodo
UR:</t>
    </r>
    <r>
      <rPr>
        <sz val="10"/>
        <rFont val="Noto Sans"/>
        <family val="2"/>
        <charset val="1"/>
      </rPr>
      <t xml:space="preserve"> 300
Sin información</t>
    </r>
  </si>
  <si>
    <r>
      <t>Justificación de diferencia de avances con respecto a las metas programadas
UR:</t>
    </r>
    <r>
      <rPr>
        <sz val="10"/>
        <rFont val="Noto Sans"/>
        <family val="2"/>
        <charset val="1"/>
      </rPr>
      <t xml:space="preserve"> 300
No hay diferencia de avance al periodo debido a que la frecuencia del indicador es anual</t>
    </r>
  </si>
  <si>
    <r>
      <t>Acciones realizadas en el periodo
UR:</t>
    </r>
    <r>
      <rPr>
        <sz val="10"/>
        <rFont val="Noto Sans"/>
        <family val="2"/>
        <charset val="1"/>
      </rPr>
      <t xml:space="preserve"> 300
El programa presupuestario (Pp) P010 ?Fortalecimiento de la Igualdad Sustantiva entre Mujeres y Hombres? reportará sus actividades realizadas a partir del segundo trimestre toda vez que durante el primer trimestre se fortaleció su instrumento de diseño y de seguimiento al desempeño, es decir, su diagnóstico y su matriz de indicadores para resultados.</t>
    </r>
  </si>
  <si>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</si>
  <si>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r>
      <t>Justificación de diferencia de avances con respecto a las metas programadas
UR:</t>
    </r>
    <r>
      <rPr>
        <sz val="10"/>
        <rFont val="Noto Sans"/>
        <family val="2"/>
        <charset val="1"/>
      </rPr>
      <t xml:space="preserve"> 300
No existe diferencia de avance al periodo debido a que la frecuencia del indicador es anual</t>
    </r>
  </si>
  <si>
    <r>
      <t>Acciones realizadas en el periodo
UR:</t>
    </r>
    <r>
      <rPr>
        <sz val="10"/>
        <rFont val="Noto Sans"/>
        <family val="2"/>
        <charset val="1"/>
      </rPr>
      <t xml:space="preserve"> 300
El programa presupuestario (Pp) U012 ?Programa de Apoyo para Refugios Especializados para Mujeres Víctimas de Violencia de Género, sus Hijas e Hijos? reportará sus actividades realizadas a partir del segundo trimestre toda vez que durante el primer trimestre se fortaleció su instrumento de diseño y de seguimiento al desempeño, es decir, su diagnóstico y su matriz de indicadores para resultados. </t>
    </r>
  </si>
  <si>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 </t>
  </si>
  <si>
    <t xml:space="preserve">3/ El “Programa para el Adelanto, Bienestar e Igualdad de las Mujeres (PROABIM)” y el “Programa de Apoyo a las Instancias de Mujeres en las Entidades Federativas (PAIMEF)” se fusionan para integrar el “Programa de Atención Integral para el Bienestar de las Mujeres (PAIBIM)”, cuyo avance en materia de indicadores para resultados con perspectiva de género, se presentará a partir del segundo trimestre del año.
</t>
  </si>
  <si>
    <t>1/ Se presenta el monto total del Ramo 18, no obstante, del aprobado anual y del autorizado anual no se suman 2,998,776 pesos, ya que corresponden a recursos propios del programa presupuestario Dirección, coordinación y control de la operación del Sistema Eléctrico Nacional.</t>
  </si>
  <si>
    <r>
      <t xml:space="preserve">Mujeres </t>
    </r>
    <r>
      <rPr>
        <vertAlign val="superscript"/>
        <sz val="10"/>
        <color indexed="8"/>
        <rFont val="Noto Sans"/>
        <family val="2"/>
        <charset val="1"/>
      </rPr>
      <t>3/</t>
    </r>
  </si>
  <si>
    <t>Agricultura y Desarrollo Rural</t>
  </si>
  <si>
    <t xml:space="preserve">2/ El “Programa para el Adelanto, Bienestar e Igualdad de las Mujeres (PROABIM)” y el “Programa de Apoyo a las Instancias de Mujeres en las Entidades Federativas (PAIMEF)” se fusionan para integrar el “Programa de Atención Integral para el Bienestar de las Mujeres (PAIBIM)”, cuyo avance en materia de indicadores para resultados con perspectiva de género, se presentará a partir del segundo trimestre del año.
</t>
  </si>
  <si>
    <r>
      <t>Mujeres</t>
    </r>
    <r>
      <rPr>
        <vertAlign val="superscript"/>
        <sz val="10"/>
        <color indexed="8"/>
        <rFont val="Noto Sans"/>
        <family val="2"/>
        <charset val="1"/>
      </rPr>
      <t xml:space="preserve"> 2/</t>
    </r>
  </si>
  <si>
    <t>(Subsecretaría del Derecho a una Vida Libre de Violencias)</t>
  </si>
  <si>
    <t>UR: 231</t>
  </si>
  <si>
    <t>(Dirección General de Precios y Ordenamiento Comercial)</t>
  </si>
  <si>
    <t>(Dirección General de Investigación, Desarrollo Tecnológico y Extensionismo)</t>
  </si>
  <si>
    <t>(Instituto Nacional de Ciencias Médicas y Nutrición Salvador Zubirán)</t>
  </si>
  <si>
    <t>(Subsecretaría de Políticas de Salud y Bienestar Poblacional)</t>
  </si>
  <si>
    <t>Gasto Pagado
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</si>
</sst>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_-* #,##0_-;\-* #,##0_-;_-* &quot;-&quot;??_-;_-@_-"/>
    <numFmt numFmtId="167" formatCode="_-* #,##0.0_-;\-* #,##0.0_-;_-* &quot;-&quot;??_-;_-@_-"/>
    <numFmt numFmtId="168" formatCode="00"/>
  </numFmts>
  <fonts count="61"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berana Sans"/>
      <family val="2"/>
    </font>
    <font>
      <b/>
      <sz val="16"/>
      <color indexed="8"/>
      <name val="Noto Sans"/>
      <family val="2"/>
      <charset val="1"/>
    </font>
    <font>
      <sz val="14"/>
      <color indexed="8"/>
      <name val="Noto Sans"/>
      <family val="2"/>
      <charset val="1"/>
    </font>
    <font>
      <b/>
      <sz val="16"/>
      <color indexed="9"/>
      <name val="Noto Sans"/>
      <family val="2"/>
      <charset val="1"/>
    </font>
    <font>
      <sz val="10"/>
      <name val="Noto Sans"/>
      <family val="2"/>
      <charset val="1"/>
    </font>
    <font>
      <b/>
      <sz val="10"/>
      <color indexed="53"/>
      <name val="Noto Sans"/>
      <family val="2"/>
      <charset val="1"/>
    </font>
    <font>
      <sz val="12"/>
      <name val="Noto Sans"/>
      <family val="2"/>
      <charset val="1"/>
    </font>
    <font>
      <b/>
      <sz val="10"/>
      <color indexed="8"/>
      <name val="Noto Sans"/>
      <family val="2"/>
      <charset val="1"/>
    </font>
    <font>
      <sz val="10"/>
      <color indexed="8"/>
      <name val="Noto Sans"/>
      <family val="2"/>
      <charset val="1"/>
    </font>
    <font>
      <b/>
      <sz val="12"/>
      <name val="Noto Sans"/>
      <family val="2"/>
      <charset val="1"/>
    </font>
    <font>
      <b/>
      <sz val="12"/>
      <color indexed="8"/>
      <name val="Noto Sans"/>
      <family val="2"/>
      <charset val="1"/>
    </font>
    <font>
      <b/>
      <sz val="10"/>
      <name val="Noto Sans"/>
      <family val="2"/>
      <charset val="1"/>
    </font>
    <font>
      <b/>
      <sz val="9"/>
      <color indexed="8"/>
      <name val="Noto Sans"/>
      <family val="2"/>
      <charset val="1"/>
    </font>
    <font>
      <sz val="9"/>
      <name val="Noto Sans"/>
      <family val="2"/>
      <charset val="1"/>
    </font>
    <font>
      <sz val="10"/>
      <name val="Arial"/>
      <family val="2"/>
    </font>
    <font>
      <sz val="12"/>
      <color theme="0"/>
      <name val="Noto Sans"/>
      <family val="2"/>
      <charset val="1"/>
    </font>
    <font>
      <b/>
      <sz val="12"/>
      <color indexed="23"/>
      <name val="Noto Sans"/>
      <family val="2"/>
      <charset val="1"/>
    </font>
    <font>
      <sz val="11"/>
      <color theme="1"/>
      <name val="Noto Sans"/>
      <family val="2"/>
      <charset val="1"/>
    </font>
    <font>
      <b/>
      <sz val="11"/>
      <name val="Noto Sans"/>
      <family val="2"/>
      <charset val="1"/>
    </font>
    <font>
      <sz val="11"/>
      <name val="Noto Sans"/>
      <family val="2"/>
      <charset val="1"/>
    </font>
    <font>
      <b/>
      <sz val="11"/>
      <color theme="0"/>
      <name val="Noto Sans"/>
      <family val="2"/>
      <charset val="1"/>
    </font>
    <font>
      <sz val="7"/>
      <name val="Noto Sans"/>
      <family val="2"/>
      <charset val="1"/>
    </font>
    <font>
      <sz val="9"/>
      <color theme="1"/>
      <name val="Noto Sans"/>
      <family val="2"/>
      <charset val="1"/>
    </font>
    <font>
      <sz val="10"/>
      <color theme="1"/>
      <name val="Noto Sans"/>
      <family val="2"/>
      <charset val="1"/>
    </font>
    <font>
      <b/>
      <sz val="8"/>
      <name val="Noto Sans"/>
      <family val="2"/>
      <charset val="1"/>
    </font>
    <font>
      <sz val="9"/>
      <color rgb="FF000000"/>
      <name val="Noto Sans"/>
      <family val="2"/>
      <charset val="1"/>
    </font>
    <font>
      <vertAlign val="superscript"/>
      <sz val="10"/>
      <color indexed="8"/>
      <name val="Noto Sans"/>
      <family val="2"/>
      <charset val="1"/>
    </font>
    <font>
      <sz val="10.5"/>
      <name val="Noto Sans"/>
      <family val="2"/>
      <charset val="1"/>
    </font>
    <font>
      <sz val="10"/>
      <name val="Noto Sans"/>
      <family val="2"/>
    </font>
    <font>
      <b/>
      <sz val="10"/>
      <name val="Noto Sans"/>
      <family val="2"/>
    </font>
    <font>
      <sz val="10"/>
      <color indexed="8"/>
      <name val="Noto Sans"/>
      <family val="2"/>
    </font>
    <font>
      <b/>
      <sz val="10"/>
      <color indexed="8"/>
      <name val="Noto Sans"/>
      <family val="2"/>
    </font>
    <font>
      <b/>
      <sz val="10"/>
      <color indexed="53"/>
      <name val="Noto Sans"/>
      <family val="2"/>
    </font>
    <font>
      <sz val="12"/>
      <name val="Noto Sans"/>
      <family val="2"/>
    </font>
    <font>
      <sz val="9"/>
      <name val="Noto Sans"/>
      <family val="2"/>
    </font>
    <font>
      <b/>
      <sz val="9"/>
      <color indexed="8"/>
      <name val="Noto Sans"/>
      <family val="2"/>
    </font>
    <font>
      <b/>
      <sz val="12"/>
      <color indexed="8"/>
      <name val="Noto Sans"/>
      <family val="2"/>
    </font>
    <font>
      <b/>
      <sz val="12"/>
      <name val="Noto Sans"/>
      <family val="2"/>
    </font>
    <font>
      <b/>
      <sz val="16"/>
      <color indexed="9"/>
      <name val="Noto Sans"/>
      <family val="2"/>
    </font>
    <font>
      <sz val="14"/>
      <color indexed="8"/>
      <name val="Noto Sans"/>
      <family val="2"/>
    </font>
    <font>
      <b/>
      <sz val="16"/>
      <color indexed="8"/>
      <name val="Noto Sans"/>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4C19C"/>
        <bgColor indexed="64"/>
      </patternFill>
    </fill>
    <fill>
      <patternFill patternType="solid">
        <fgColor theme="0" tint="-4.9989318521683403E-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thick">
        <color theme="0" tint="-0.499984740745262"/>
      </top>
      <bottom/>
      <diagonal/>
    </border>
    <border>
      <left/>
      <right/>
      <top/>
      <bottom style="thick">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s>
  <cellStyleXfs count="50">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0" borderId="0"/>
    <xf numFmtId="43" fontId="20" fillId="0" borderId="0" applyFont="0" applyFill="0" applyBorder="0" applyAlignment="0" applyProtection="0"/>
    <xf numFmtId="0" fontId="2" fillId="0" borderId="0"/>
    <xf numFmtId="0" fontId="34"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370">
    <xf numFmtId="0" fontId="0" fillId="0" borderId="0" xfId="0"/>
    <xf numFmtId="0" fontId="22" fillId="33" borderId="0" xfId="0" applyFont="1" applyFill="1" applyAlignment="1">
      <alignment vertical="center"/>
    </xf>
    <xf numFmtId="0" fontId="23" fillId="33" borderId="0" xfId="0" applyFont="1" applyFill="1" applyAlignment="1">
      <alignment vertical="center"/>
    </xf>
    <xf numFmtId="0" fontId="24" fillId="0" borderId="0" xfId="0" applyFont="1"/>
    <xf numFmtId="0" fontId="25" fillId="0" borderId="0" xfId="0" applyFont="1"/>
    <xf numFmtId="0" fontId="24" fillId="0" borderId="0" xfId="0" applyFont="1" applyAlignment="1">
      <alignment horizontal="center"/>
    </xf>
    <xf numFmtId="0" fontId="24" fillId="0" borderId="0" xfId="0" applyFont="1" applyAlignment="1">
      <alignment vertical="top" wrapText="1"/>
    </xf>
    <xf numFmtId="0" fontId="27" fillId="34" borderId="11" xfId="0" applyFont="1" applyFill="1" applyBorder="1" applyAlignment="1">
      <alignment horizontal="centerContinuous" vertical="center"/>
    </xf>
    <xf numFmtId="0" fontId="28" fillId="34" borderId="12" xfId="0" applyFont="1" applyFill="1" applyBorder="1" applyAlignment="1">
      <alignment horizontal="centerContinuous" vertical="center"/>
    </xf>
    <xf numFmtId="0" fontId="28" fillId="34" borderId="12" xfId="0" applyFont="1" applyFill="1" applyBorder="1" applyAlignment="1">
      <alignment horizontal="centerContinuous" vertical="center" wrapText="1"/>
    </xf>
    <xf numFmtId="0" fontId="28" fillId="34" borderId="13" xfId="0" applyFont="1" applyFill="1" applyBorder="1" applyAlignment="1">
      <alignment horizontal="centerContinuous" vertical="center" wrapText="1"/>
    </xf>
    <xf numFmtId="0" fontId="29" fillId="0" borderId="14" xfId="0" applyFont="1" applyBorder="1" applyAlignment="1">
      <alignment vertical="center" wrapText="1"/>
    </xf>
    <xf numFmtId="0" fontId="29" fillId="0" borderId="15" xfId="0" applyFont="1" applyBorder="1" applyAlignment="1">
      <alignment horizontal="center" vertical="center" wrapText="1"/>
    </xf>
    <xf numFmtId="165" fontId="24" fillId="0" borderId="0" xfId="0" applyNumberFormat="1" applyFont="1" applyAlignment="1">
      <alignment vertical="center"/>
    </xf>
    <xf numFmtId="0" fontId="31" fillId="0" borderId="20" xfId="0" applyFont="1" applyBorder="1" applyAlignment="1">
      <alignment vertical="top" wrapText="1"/>
    </xf>
    <xf numFmtId="0" fontId="24" fillId="0" borderId="0" xfId="0" applyFont="1" applyAlignment="1">
      <alignment horizontal="center" vertical="top" wrapText="1"/>
    </xf>
    <xf numFmtId="0" fontId="25" fillId="0" borderId="20" xfId="0" applyFont="1" applyBorder="1" applyAlignment="1">
      <alignment vertical="top" wrapText="1"/>
    </xf>
    <xf numFmtId="0" fontId="32" fillId="0" borderId="23" xfId="0" applyFont="1" applyBorder="1" applyAlignment="1">
      <alignment horizontal="center" vertical="center" wrapText="1"/>
    </xf>
    <xf numFmtId="0" fontId="25" fillId="0" borderId="0" xfId="0" applyFont="1" applyAlignment="1">
      <alignment vertical="top" wrapText="1"/>
    </xf>
    <xf numFmtId="3" fontId="33" fillId="0" borderId="23" xfId="0" applyNumberFormat="1" applyFont="1" applyBorder="1" applyAlignment="1">
      <alignment horizontal="center" vertical="center" wrapText="1"/>
    </xf>
    <xf numFmtId="0" fontId="31" fillId="0" borderId="24" xfId="0" applyFont="1" applyBorder="1" applyAlignment="1">
      <alignment horizontal="justify" vertical="center"/>
    </xf>
    <xf numFmtId="0" fontId="31" fillId="0" borderId="0" xfId="0" applyFont="1" applyAlignment="1">
      <alignment vertical="top" wrapText="1"/>
    </xf>
    <xf numFmtId="0" fontId="24" fillId="0" borderId="0" xfId="0" applyFont="1" applyAlignment="1">
      <alignment horizontal="right" vertical="top" wrapText="1"/>
    </xf>
    <xf numFmtId="0" fontId="24" fillId="0" borderId="17" xfId="0" applyFont="1" applyBorder="1" applyAlignment="1">
      <alignment vertical="top" wrapText="1"/>
    </xf>
    <xf numFmtId="0" fontId="31" fillId="0" borderId="17" xfId="0" applyFont="1" applyBorder="1" applyAlignment="1">
      <alignment vertical="top" wrapText="1"/>
    </xf>
    <xf numFmtId="0" fontId="31" fillId="0" borderId="27" xfId="0" applyFont="1" applyBorder="1" applyAlignment="1">
      <alignment horizontal="justify" vertical="top" wrapText="1"/>
    </xf>
    <xf numFmtId="0" fontId="31" fillId="35" borderId="35" xfId="0" applyFont="1" applyFill="1" applyBorder="1" applyAlignment="1">
      <alignment horizontal="center" vertical="center" wrapText="1"/>
    </xf>
    <xf numFmtId="0" fontId="31" fillId="35" borderId="39" xfId="0" applyFont="1" applyFill="1" applyBorder="1" applyAlignment="1">
      <alignment horizontal="center" vertical="center" wrapText="1"/>
    </xf>
    <xf numFmtId="164" fontId="24" fillId="0" borderId="0" xfId="0" applyNumberFormat="1" applyFont="1" applyAlignment="1">
      <alignment vertical="top" wrapText="1"/>
    </xf>
    <xf numFmtId="164" fontId="24" fillId="0" borderId="0" xfId="0" applyNumberFormat="1" applyFont="1" applyAlignment="1">
      <alignment horizontal="center" vertical="center" wrapText="1"/>
    </xf>
    <xf numFmtId="0" fontId="24" fillId="0" borderId="21" xfId="0" applyFont="1" applyBorder="1" applyAlignment="1">
      <alignment horizontal="center" vertical="center" wrapText="1"/>
    </xf>
    <xf numFmtId="0" fontId="31" fillId="35" borderId="35" xfId="0" applyFont="1" applyFill="1" applyBorder="1" applyAlignment="1">
      <alignment vertical="center" wrapText="1"/>
    </xf>
    <xf numFmtId="0" fontId="31" fillId="35" borderId="45" xfId="0" applyFont="1" applyFill="1" applyBorder="1" applyAlignment="1">
      <alignment horizontal="center" vertical="center" wrapText="1"/>
    </xf>
    <xf numFmtId="0" fontId="31" fillId="0" borderId="22" xfId="0" applyFont="1" applyBorder="1" applyAlignment="1">
      <alignment horizontal="justify" vertical="top" wrapText="1"/>
    </xf>
    <xf numFmtId="0" fontId="24" fillId="0" borderId="22" xfId="0" applyFont="1" applyBorder="1" applyAlignment="1">
      <alignment vertical="top" wrapText="1"/>
    </xf>
    <xf numFmtId="4" fontId="24" fillId="0" borderId="22" xfId="0" applyNumberFormat="1" applyFont="1" applyBorder="1" applyAlignment="1">
      <alignment vertical="top" wrapText="1"/>
    </xf>
    <xf numFmtId="4" fontId="24" fillId="0" borderId="22" xfId="0" applyNumberFormat="1" applyFont="1" applyBorder="1" applyAlignment="1">
      <alignment horizontal="center" vertical="top" wrapText="1"/>
    </xf>
    <xf numFmtId="0" fontId="24" fillId="0" borderId="51" xfId="0" applyFont="1" applyBorder="1" applyAlignment="1">
      <alignment horizontal="center" vertical="top" wrapText="1"/>
    </xf>
    <xf numFmtId="0" fontId="31" fillId="0" borderId="53" xfId="0" applyFont="1" applyBorder="1" applyAlignment="1">
      <alignment horizontal="justify" vertical="top" wrapText="1"/>
    </xf>
    <xf numFmtId="0" fontId="24" fillId="0" borderId="53" xfId="0" applyFont="1" applyBorder="1" applyAlignment="1">
      <alignment vertical="top" wrapText="1"/>
    </xf>
    <xf numFmtId="4" fontId="24" fillId="0" borderId="53" xfId="0" applyNumberFormat="1" applyFont="1" applyBorder="1" applyAlignment="1">
      <alignment vertical="top" wrapText="1"/>
    </xf>
    <xf numFmtId="4" fontId="24" fillId="0" borderId="53" xfId="0" applyNumberFormat="1" applyFont="1" applyBorder="1" applyAlignment="1">
      <alignment horizontal="center" vertical="top" wrapText="1"/>
    </xf>
    <xf numFmtId="0" fontId="24" fillId="0" borderId="54" xfId="0" applyFont="1" applyBorder="1" applyAlignment="1">
      <alignment horizontal="center" vertical="top" wrapText="1"/>
    </xf>
    <xf numFmtId="167" fontId="37" fillId="0" borderId="0" xfId="43" applyNumberFormat="1" applyFont="1" applyBorder="1"/>
    <xf numFmtId="166" fontId="37" fillId="0" borderId="0" xfId="43" applyNumberFormat="1" applyFont="1" applyBorder="1"/>
    <xf numFmtId="167" fontId="37" fillId="0" borderId="0" xfId="43" applyNumberFormat="1" applyFont="1" applyBorder="1" applyAlignment="1">
      <alignment vertical="center"/>
    </xf>
    <xf numFmtId="166" fontId="37" fillId="0" borderId="0" xfId="43" applyNumberFormat="1" applyFont="1" applyBorder="1" applyAlignment="1">
      <alignment vertical="center"/>
    </xf>
    <xf numFmtId="167" fontId="37" fillId="0" borderId="0" xfId="43" applyNumberFormat="1" applyFont="1" applyFill="1" applyBorder="1"/>
    <xf numFmtId="166" fontId="37" fillId="0" borderId="0" xfId="43" applyNumberFormat="1" applyFont="1" applyFill="1" applyBorder="1"/>
    <xf numFmtId="167" fontId="41" fillId="37" borderId="0" xfId="43" applyNumberFormat="1" applyFont="1" applyFill="1" applyBorder="1" applyAlignment="1">
      <alignment vertical="top" wrapText="1"/>
    </xf>
    <xf numFmtId="167" fontId="42" fillId="0" borderId="0" xfId="43" applyNumberFormat="1" applyFont="1" applyBorder="1"/>
    <xf numFmtId="167" fontId="39" fillId="0" borderId="0" xfId="43" applyNumberFormat="1" applyFont="1" applyBorder="1"/>
    <xf numFmtId="166" fontId="39" fillId="0" borderId="0" xfId="43" applyNumberFormat="1" applyFont="1" applyBorder="1"/>
    <xf numFmtId="0" fontId="45" fillId="0" borderId="0" xfId="0" applyFont="1" applyAlignment="1">
      <alignment vertical="center"/>
    </xf>
    <xf numFmtId="0" fontId="31" fillId="0" borderId="22" xfId="0" applyFont="1" applyBorder="1" applyAlignment="1">
      <alignment horizontal="justify" vertical="top" wrapText="1"/>
    </xf>
    <xf numFmtId="0" fontId="31" fillId="0" borderId="53" xfId="0" applyFont="1" applyBorder="1" applyAlignment="1">
      <alignment horizontal="justify" vertical="top" wrapText="1"/>
    </xf>
    <xf numFmtId="0" fontId="31" fillId="35" borderId="35" xfId="0" applyFont="1" applyFill="1" applyBorder="1" applyAlignment="1">
      <alignment horizontal="center" vertical="center" wrapText="1"/>
    </xf>
    <xf numFmtId="0" fontId="24" fillId="0" borderId="0" xfId="0" applyFont="1" applyAlignment="1">
      <alignment vertical="top" wrapText="1"/>
    </xf>
    <xf numFmtId="0" fontId="48" fillId="0" borderId="0" xfId="0" applyFont="1" applyAlignment="1">
      <alignment vertical="top" wrapText="1"/>
    </xf>
    <xf numFmtId="0" fontId="48" fillId="0" borderId="0" xfId="0" applyFont="1" applyAlignment="1">
      <alignment horizontal="right" vertical="top" wrapText="1"/>
    </xf>
    <xf numFmtId="0" fontId="49" fillId="0" borderId="0" xfId="0" applyFont="1" applyAlignment="1">
      <alignment vertical="top" wrapText="1"/>
    </xf>
    <xf numFmtId="0" fontId="50" fillId="34" borderId="13" xfId="0" applyFont="1" applyFill="1" applyBorder="1" applyAlignment="1">
      <alignment horizontal="centerContinuous" vertical="center" wrapText="1"/>
    </xf>
    <xf numFmtId="0" fontId="50" fillId="34" borderId="12" xfId="0" applyFont="1" applyFill="1" applyBorder="1" applyAlignment="1">
      <alignment horizontal="centerContinuous" vertical="center" wrapText="1"/>
    </xf>
    <xf numFmtId="0" fontId="50" fillId="34" borderId="12" xfId="0" applyFont="1" applyFill="1" applyBorder="1" applyAlignment="1">
      <alignment horizontal="centerContinuous" vertical="center"/>
    </xf>
    <xf numFmtId="0" fontId="51" fillId="34" borderId="11" xfId="0" applyFont="1" applyFill="1" applyBorder="1" applyAlignment="1">
      <alignment horizontal="centerContinuous" vertical="center"/>
    </xf>
    <xf numFmtId="0" fontId="48" fillId="0" borderId="73" xfId="0" applyFont="1" applyBorder="1" applyAlignment="1">
      <alignment horizontal="center" vertical="top" wrapText="1"/>
    </xf>
    <xf numFmtId="4" fontId="48" fillId="0" borderId="74" xfId="0" applyNumberFormat="1" applyFont="1" applyBorder="1" applyAlignment="1">
      <alignment horizontal="center" vertical="top" wrapText="1"/>
    </xf>
    <xf numFmtId="4" fontId="48" fillId="0" borderId="74" xfId="0" applyNumberFormat="1" applyFont="1" applyBorder="1" applyAlignment="1">
      <alignment vertical="top" wrapText="1"/>
    </xf>
    <xf numFmtId="0" fontId="48" fillId="0" borderId="74" xfId="0" applyFont="1" applyBorder="1" applyAlignment="1">
      <alignment vertical="top" wrapText="1"/>
    </xf>
    <xf numFmtId="0" fontId="49" fillId="0" borderId="74" xfId="0" applyFont="1" applyBorder="1" applyAlignment="1">
      <alignment horizontal="justify" vertical="top" wrapText="1"/>
    </xf>
    <xf numFmtId="0" fontId="48" fillId="0" borderId="76" xfId="0" applyFont="1" applyBorder="1" applyAlignment="1">
      <alignment horizontal="center" vertical="top" wrapText="1"/>
    </xf>
    <xf numFmtId="4" fontId="48" fillId="0" borderId="22" xfId="0" applyNumberFormat="1" applyFont="1" applyBorder="1" applyAlignment="1">
      <alignment vertical="top" wrapText="1"/>
    </xf>
    <xf numFmtId="4" fontId="48" fillId="0" borderId="22" xfId="0" applyNumberFormat="1" applyFont="1" applyBorder="1" applyAlignment="1">
      <alignment horizontal="center" vertical="top" wrapText="1"/>
    </xf>
    <xf numFmtId="0" fontId="48" fillId="0" borderId="22" xfId="0" applyFont="1" applyBorder="1" applyAlignment="1">
      <alignment vertical="top" wrapText="1"/>
    </xf>
    <xf numFmtId="0" fontId="49" fillId="0" borderId="22" xfId="0" applyFont="1" applyBorder="1" applyAlignment="1">
      <alignment horizontal="justify" vertical="top" wrapText="1"/>
    </xf>
    <xf numFmtId="0" fontId="52" fillId="0" borderId="0" xfId="0" applyFont="1" applyAlignment="1">
      <alignment vertical="top" wrapText="1"/>
    </xf>
    <xf numFmtId="0" fontId="49" fillId="35" borderId="78" xfId="0" applyFont="1" applyFill="1" applyBorder="1" applyAlignment="1">
      <alignment horizontal="center" vertical="center" wrapText="1"/>
    </xf>
    <xf numFmtId="0" fontId="49" fillId="35" borderId="67" xfId="0" applyFont="1" applyFill="1" applyBorder="1" applyAlignment="1">
      <alignment horizontal="center" vertical="center" wrapText="1"/>
    </xf>
    <xf numFmtId="0" fontId="49" fillId="35" borderId="35" xfId="0" applyFont="1" applyFill="1" applyBorder="1" applyAlignment="1">
      <alignment horizontal="center" vertical="center" wrapText="1"/>
    </xf>
    <xf numFmtId="0" fontId="49" fillId="35" borderId="35" xfId="0" applyFont="1" applyFill="1" applyBorder="1" applyAlignment="1">
      <alignment vertical="center" wrapText="1"/>
    </xf>
    <xf numFmtId="0" fontId="48" fillId="0" borderId="81" xfId="0" applyFont="1" applyBorder="1" applyAlignment="1">
      <alignment horizontal="center" vertical="center" wrapText="1"/>
    </xf>
    <xf numFmtId="164" fontId="48" fillId="0" borderId="0" xfId="0" applyNumberFormat="1" applyFont="1" applyAlignment="1">
      <alignment horizontal="center" vertical="center" wrapText="1"/>
    </xf>
    <xf numFmtId="164" fontId="48" fillId="0" borderId="0" xfId="0" applyNumberFormat="1" applyFont="1" applyAlignment="1">
      <alignment vertical="top" wrapText="1"/>
    </xf>
    <xf numFmtId="0" fontId="49" fillId="0" borderId="89" xfId="0" applyFont="1" applyBorder="1" applyAlignment="1">
      <alignment horizontal="justify" vertical="top" wrapText="1"/>
    </xf>
    <xf numFmtId="0" fontId="49" fillId="0" borderId="82" xfId="0" applyFont="1" applyBorder="1" applyAlignment="1">
      <alignment vertical="top" wrapText="1"/>
    </xf>
    <xf numFmtId="0" fontId="49" fillId="0" borderId="17" xfId="0" applyFont="1" applyBorder="1" applyAlignment="1">
      <alignment vertical="top" wrapText="1"/>
    </xf>
    <xf numFmtId="0" fontId="48" fillId="0" borderId="17" xfId="0" applyFont="1" applyBorder="1" applyAlignment="1">
      <alignment vertical="top" wrapText="1"/>
    </xf>
    <xf numFmtId="0" fontId="49" fillId="0" borderId="24" xfId="0" applyFont="1" applyBorder="1" applyAlignment="1">
      <alignment horizontal="justify" vertical="center"/>
    </xf>
    <xf numFmtId="0" fontId="52" fillId="0" borderId="82" xfId="0" applyFont="1" applyBorder="1" applyAlignment="1">
      <alignment vertical="top" wrapText="1"/>
    </xf>
    <xf numFmtId="3" fontId="54" fillId="0" borderId="23" xfId="0" applyNumberFormat="1" applyFont="1" applyBorder="1" applyAlignment="1">
      <alignment horizontal="center" vertical="center" wrapText="1"/>
    </xf>
    <xf numFmtId="0" fontId="48" fillId="0" borderId="0" xfId="0" applyFont="1" applyAlignment="1">
      <alignment horizontal="center" vertical="top" wrapText="1"/>
    </xf>
    <xf numFmtId="0" fontId="55" fillId="0" borderId="23" xfId="0" applyFont="1" applyBorder="1" applyAlignment="1">
      <alignment horizontal="center" vertical="center" wrapText="1"/>
    </xf>
    <xf numFmtId="165" fontId="48" fillId="0" borderId="0" xfId="0" applyNumberFormat="1" applyFont="1" applyAlignment="1">
      <alignment vertical="center"/>
    </xf>
    <xf numFmtId="0" fontId="57" fillId="0" borderId="15" xfId="0" applyFont="1" applyBorder="1" applyAlignment="1">
      <alignment horizontal="center" vertical="center" wrapText="1"/>
    </xf>
    <xf numFmtId="0" fontId="57" fillId="0" borderId="14" xfId="0" applyFont="1" applyBorder="1" applyAlignment="1">
      <alignment vertical="center" wrapText="1"/>
    </xf>
    <xf numFmtId="0" fontId="48" fillId="0" borderId="0" xfId="0" applyFont="1"/>
    <xf numFmtId="0" fontId="48" fillId="0" borderId="0" xfId="0" applyFont="1" applyAlignment="1">
      <alignment horizontal="center"/>
    </xf>
    <xf numFmtId="0" fontId="52" fillId="0" borderId="0" xfId="0" applyFont="1"/>
    <xf numFmtId="0" fontId="58" fillId="33" borderId="0" xfId="0" applyFont="1" applyFill="1" applyAlignment="1">
      <alignment vertical="center"/>
    </xf>
    <xf numFmtId="0" fontId="59" fillId="33" borderId="0" xfId="0" applyFont="1" applyFill="1" applyAlignment="1">
      <alignment vertical="center"/>
    </xf>
    <xf numFmtId="0" fontId="24" fillId="0" borderId="73" xfId="0" applyFont="1" applyBorder="1" applyAlignment="1">
      <alignment horizontal="center" vertical="top" wrapText="1"/>
    </xf>
    <xf numFmtId="4" fontId="24" fillId="0" borderId="74" xfId="0" applyNumberFormat="1" applyFont="1" applyFill="1" applyBorder="1" applyAlignment="1">
      <alignment horizontal="center" vertical="top" wrapText="1"/>
    </xf>
    <xf numFmtId="4" fontId="24" fillId="0" borderId="74" xfId="0" applyNumberFormat="1" applyFont="1" applyBorder="1" applyAlignment="1">
      <alignment horizontal="center" vertical="top" wrapText="1"/>
    </xf>
    <xf numFmtId="4" fontId="24" fillId="0" borderId="74" xfId="0" applyNumberFormat="1" applyFont="1" applyBorder="1" applyAlignment="1">
      <alignment vertical="top" wrapText="1"/>
    </xf>
    <xf numFmtId="0" fontId="24" fillId="0" borderId="74" xfId="0" applyFont="1" applyBorder="1" applyAlignment="1">
      <alignment vertical="top" wrapText="1"/>
    </xf>
    <xf numFmtId="0" fontId="31" fillId="0" borderId="74" xfId="0" applyFont="1" applyBorder="1" applyAlignment="1">
      <alignment horizontal="justify" vertical="top" wrapText="1"/>
    </xf>
    <xf numFmtId="0" fontId="24" fillId="0" borderId="76" xfId="0" applyFont="1" applyBorder="1" applyAlignment="1">
      <alignment horizontal="center" vertical="top" wrapText="1"/>
    </xf>
    <xf numFmtId="4" fontId="24" fillId="0" borderId="22" xfId="0" applyNumberFormat="1" applyFont="1" applyFill="1" applyBorder="1" applyAlignment="1">
      <alignment horizontal="center" vertical="top" wrapText="1"/>
    </xf>
    <xf numFmtId="0" fontId="31" fillId="35" borderId="78" xfId="0" applyFont="1" applyFill="1" applyBorder="1" applyAlignment="1">
      <alignment horizontal="center" vertical="center" wrapText="1"/>
    </xf>
    <xf numFmtId="0" fontId="31" fillId="35" borderId="67" xfId="0" applyFont="1" applyFill="1" applyBorder="1" applyAlignment="1">
      <alignment horizontal="center" vertical="center" wrapText="1"/>
    </xf>
    <xf numFmtId="0" fontId="24" fillId="0" borderId="81" xfId="0" applyFont="1" applyBorder="1" applyAlignment="1">
      <alignment horizontal="center" vertical="center" wrapText="1"/>
    </xf>
    <xf numFmtId="164" fontId="24" fillId="0" borderId="0" xfId="0" applyNumberFormat="1" applyFont="1" applyFill="1" applyBorder="1" applyAlignment="1">
      <alignment horizontal="center" vertical="center" wrapText="1"/>
    </xf>
    <xf numFmtId="0" fontId="31" fillId="0" borderId="89" xfId="0" applyFont="1" applyBorder="1" applyAlignment="1">
      <alignment horizontal="justify" vertical="top" wrapText="1"/>
    </xf>
    <xf numFmtId="0" fontId="31" fillId="0" borderId="0" xfId="0" applyFont="1" applyBorder="1" applyAlignment="1">
      <alignment vertical="top" wrapText="1"/>
    </xf>
    <xf numFmtId="0" fontId="24" fillId="0" borderId="0" xfId="0" applyFont="1" applyBorder="1" applyAlignment="1">
      <alignment vertical="top" wrapText="1"/>
    </xf>
    <xf numFmtId="0" fontId="31" fillId="0" borderId="82" xfId="0" applyFont="1" applyBorder="1" applyAlignment="1">
      <alignment vertical="top" wrapText="1"/>
    </xf>
    <xf numFmtId="0" fontId="25" fillId="0" borderId="82" xfId="0" applyFont="1" applyBorder="1" applyAlignment="1">
      <alignment vertical="top" wrapText="1"/>
    </xf>
    <xf numFmtId="0" fontId="25" fillId="0" borderId="0" xfId="0" applyFont="1" applyBorder="1" applyAlignment="1">
      <alignment vertical="top" wrapText="1"/>
    </xf>
    <xf numFmtId="0" fontId="24" fillId="0" borderId="0" xfId="0" applyFont="1" applyBorder="1" applyAlignment="1">
      <alignment horizontal="center" vertical="top" wrapText="1"/>
    </xf>
    <xf numFmtId="165" fontId="24" fillId="0" borderId="0" xfId="0" applyNumberFormat="1" applyFont="1" applyFill="1" applyBorder="1" applyAlignment="1">
      <alignment vertical="center"/>
    </xf>
    <xf numFmtId="0" fontId="29" fillId="0" borderId="15" xfId="0" applyFont="1" applyFill="1" applyBorder="1" applyAlignment="1">
      <alignment horizontal="center" vertical="center" wrapText="1"/>
    </xf>
    <xf numFmtId="0" fontId="24" fillId="0" borderId="0" xfId="0" applyFont="1" applyFill="1" applyBorder="1" applyAlignment="1">
      <alignment vertical="top" wrapText="1"/>
    </xf>
    <xf numFmtId="0" fontId="29" fillId="0" borderId="14" xfId="0" applyFont="1" applyFill="1" applyBorder="1" applyAlignment="1">
      <alignment vertical="center" wrapText="1"/>
    </xf>
    <xf numFmtId="0" fontId="24" fillId="0" borderId="0" xfId="0" applyFont="1" applyFill="1" applyAlignment="1">
      <alignment vertical="top" wrapText="1"/>
    </xf>
    <xf numFmtId="0" fontId="24" fillId="0" borderId="0" xfId="0" applyNumberFormat="1" applyFont="1" applyFill="1" applyBorder="1" applyAlignment="1" applyProtection="1"/>
    <xf numFmtId="0" fontId="24" fillId="0" borderId="0" xfId="0" applyFont="1" applyFill="1"/>
    <xf numFmtId="0" fontId="24" fillId="0" borderId="0" xfId="0" applyFont="1" applyFill="1" applyAlignment="1">
      <alignment horizontal="center"/>
    </xf>
    <xf numFmtId="0" fontId="37" fillId="0" borderId="0" xfId="47" applyFont="1"/>
    <xf numFmtId="0" fontId="37" fillId="0" borderId="0" xfId="47" applyFont="1" applyAlignment="1">
      <alignment horizontal="right"/>
    </xf>
    <xf numFmtId="0" fontId="39" fillId="0" borderId="0" xfId="47" applyFont="1"/>
    <xf numFmtId="0" fontId="39" fillId="0" borderId="0" xfId="47" applyFont="1" applyFill="1"/>
    <xf numFmtId="0" fontId="39" fillId="0" borderId="0" xfId="47" applyFont="1" applyAlignment="1">
      <alignment horizontal="right"/>
    </xf>
    <xf numFmtId="43" fontId="37" fillId="0" borderId="0" xfId="43" applyNumberFormat="1" applyFont="1" applyBorder="1"/>
    <xf numFmtId="0" fontId="43" fillId="0" borderId="0" xfId="48" applyFont="1"/>
    <xf numFmtId="3" fontId="44" fillId="37" borderId="0" xfId="45" applyNumberFormat="1" applyFont="1" applyFill="1" applyBorder="1" applyAlignment="1">
      <alignment vertical="top" wrapText="1"/>
    </xf>
    <xf numFmtId="3" fontId="37" fillId="0" borderId="0" xfId="47" applyNumberFormat="1" applyFont="1"/>
    <xf numFmtId="166" fontId="41" fillId="37" borderId="0" xfId="49" applyNumberFormat="1" applyFont="1" applyFill="1" applyBorder="1" applyAlignment="1">
      <alignment vertical="top" wrapText="1"/>
    </xf>
    <xf numFmtId="0" fontId="28" fillId="0" borderId="0" xfId="47" applyFont="1"/>
    <xf numFmtId="165" fontId="28" fillId="37" borderId="59" xfId="47" applyNumberFormat="1" applyFont="1" applyFill="1" applyBorder="1" applyAlignment="1">
      <alignment vertical="center"/>
    </xf>
    <xf numFmtId="3" fontId="28" fillId="37" borderId="59" xfId="47" applyNumberFormat="1" applyFont="1" applyFill="1" applyBorder="1" applyAlignment="1">
      <alignment vertical="center"/>
    </xf>
    <xf numFmtId="3" fontId="28" fillId="37" borderId="59" xfId="47" applyNumberFormat="1" applyFont="1" applyFill="1" applyBorder="1" applyAlignment="1">
      <alignment horizontal="center"/>
    </xf>
    <xf numFmtId="0" fontId="28" fillId="37" borderId="59" xfId="47" applyFont="1" applyFill="1" applyBorder="1" applyAlignment="1">
      <alignment vertical="top" wrapText="1"/>
    </xf>
    <xf numFmtId="3" fontId="28" fillId="37" borderId="59" xfId="47" applyNumberFormat="1" applyFont="1" applyFill="1" applyBorder="1" applyAlignment="1">
      <alignment vertical="top"/>
    </xf>
    <xf numFmtId="3" fontId="28" fillId="37" borderId="0" xfId="47" applyNumberFormat="1" applyFont="1" applyFill="1" applyAlignment="1">
      <alignment horizontal="center"/>
    </xf>
    <xf numFmtId="3" fontId="28" fillId="37" borderId="0" xfId="47" applyNumberFormat="1" applyFont="1" applyFill="1" applyAlignment="1">
      <alignment horizontal="left"/>
    </xf>
    <xf numFmtId="165" fontId="28" fillId="37" borderId="0" xfId="47" applyNumberFormat="1" applyFont="1" applyFill="1" applyAlignment="1">
      <alignment vertical="center"/>
    </xf>
    <xf numFmtId="3" fontId="28" fillId="37" borderId="0" xfId="47" applyNumberFormat="1" applyFont="1" applyFill="1" applyAlignment="1">
      <alignment vertical="center"/>
    </xf>
    <xf numFmtId="0" fontId="28" fillId="37" borderId="0" xfId="47" applyFont="1" applyFill="1" applyAlignment="1">
      <alignment vertical="top" wrapText="1"/>
    </xf>
    <xf numFmtId="3" fontId="28" fillId="37" borderId="0" xfId="47" applyNumberFormat="1" applyFont="1" applyFill="1" applyAlignment="1">
      <alignment vertical="top"/>
    </xf>
    <xf numFmtId="3" fontId="24" fillId="37" borderId="0" xfId="47" applyNumberFormat="1" applyFont="1" applyFill="1" applyAlignment="1">
      <alignment horizontal="left"/>
    </xf>
    <xf numFmtId="3" fontId="24" fillId="37" borderId="0" xfId="47" applyNumberFormat="1" applyFont="1" applyFill="1" applyAlignment="1">
      <alignment horizontal="center"/>
    </xf>
    <xf numFmtId="168" fontId="28" fillId="37" borderId="0" xfId="47" applyNumberFormat="1" applyFont="1" applyFill="1" applyAlignment="1">
      <alignment vertical="top"/>
    </xf>
    <xf numFmtId="3" fontId="27" fillId="37" borderId="0" xfId="47" applyNumberFormat="1" applyFont="1" applyFill="1" applyAlignment="1">
      <alignment horizontal="center" vertical="center"/>
    </xf>
    <xf numFmtId="3" fontId="27" fillId="37" borderId="0" xfId="47" applyNumberFormat="1" applyFont="1" applyFill="1" applyAlignment="1">
      <alignment horizontal="left" vertical="center"/>
    </xf>
    <xf numFmtId="3" fontId="28" fillId="37" borderId="0" xfId="47" applyNumberFormat="1" applyFont="1" applyFill="1" applyAlignment="1">
      <alignment horizontal="center" vertical="center"/>
    </xf>
    <xf numFmtId="0" fontId="28" fillId="37" borderId="0" xfId="47" applyFont="1" applyFill="1" applyBorder="1" applyAlignment="1">
      <alignment horizontal="left" vertical="center"/>
    </xf>
    <xf numFmtId="165" fontId="27" fillId="37" borderId="0" xfId="47" applyNumberFormat="1" applyFont="1" applyFill="1" applyAlignment="1">
      <alignment vertical="center"/>
    </xf>
    <xf numFmtId="3" fontId="27" fillId="37" borderId="0" xfId="47" applyNumberFormat="1" applyFont="1" applyFill="1" applyAlignment="1">
      <alignment vertical="center"/>
    </xf>
    <xf numFmtId="0" fontId="37" fillId="0" borderId="61" xfId="47" applyFont="1" applyBorder="1"/>
    <xf numFmtId="0" fontId="37" fillId="0" borderId="61" xfId="47" applyFont="1" applyBorder="1" applyAlignment="1">
      <alignment horizontal="right"/>
    </xf>
    <xf numFmtId="0" fontId="40" fillId="0" borderId="62" xfId="47" applyFont="1" applyBorder="1" applyAlignment="1">
      <alignment horizontal="center"/>
    </xf>
    <xf numFmtId="0" fontId="40" fillId="0" borderId="62" xfId="47" applyFont="1" applyBorder="1" applyAlignment="1">
      <alignment horizontal="center" vertical="center" wrapText="1"/>
    </xf>
    <xf numFmtId="0" fontId="40" fillId="0" borderId="62" xfId="47" applyFont="1" applyBorder="1" applyAlignment="1">
      <alignment horizontal="center" vertical="center"/>
    </xf>
    <xf numFmtId="0" fontId="40" fillId="36" borderId="0" xfId="47" applyFont="1" applyFill="1" applyAlignment="1">
      <alignment horizontal="center"/>
    </xf>
    <xf numFmtId="0" fontId="37" fillId="0" borderId="0" xfId="47" applyFont="1" applyAlignment="1">
      <alignment vertical="center"/>
    </xf>
    <xf numFmtId="0" fontId="40" fillId="36" borderId="0" xfId="47" applyFont="1" applyFill="1" applyAlignment="1">
      <alignment horizontal="center" vertical="center" wrapText="1"/>
    </xf>
    <xf numFmtId="0" fontId="37" fillId="0" borderId="0" xfId="47" applyFont="1" applyAlignment="1">
      <alignment horizontal="center" vertical="center"/>
    </xf>
    <xf numFmtId="0" fontId="36" fillId="0" borderId="0" xfId="47" applyFont="1" applyAlignment="1">
      <alignment vertical="center"/>
    </xf>
    <xf numFmtId="0" fontId="42" fillId="0" borderId="0" xfId="47" applyFont="1"/>
    <xf numFmtId="0" fontId="42" fillId="0" borderId="0" xfId="47" applyFont="1" applyAlignment="1">
      <alignment horizontal="right"/>
    </xf>
    <xf numFmtId="0" fontId="28" fillId="37" borderId="0" xfId="47" applyFont="1" applyFill="1" applyBorder="1" applyAlignment="1">
      <alignment horizontal="center" vertical="center" wrapText="1"/>
    </xf>
    <xf numFmtId="0" fontId="28" fillId="37" borderId="35" xfId="47" applyFont="1" applyFill="1" applyBorder="1" applyAlignment="1">
      <alignment horizontal="center" vertical="center" wrapText="1"/>
    </xf>
    <xf numFmtId="0" fontId="28" fillId="37" borderId="35" xfId="47" applyFont="1" applyFill="1" applyBorder="1" applyAlignment="1">
      <alignment vertical="top" wrapText="1"/>
    </xf>
    <xf numFmtId="3" fontId="28" fillId="37" borderId="35" xfId="47" applyNumberFormat="1" applyFont="1" applyFill="1" applyBorder="1" applyAlignment="1">
      <alignment vertical="top"/>
    </xf>
    <xf numFmtId="1" fontId="27" fillId="37" borderId="0" xfId="47" applyNumberFormat="1" applyFont="1" applyFill="1" applyAlignment="1">
      <alignment horizontal="center" vertical="center"/>
    </xf>
    <xf numFmtId="0" fontId="40" fillId="0" borderId="61" xfId="47" applyFont="1" applyBorder="1" applyAlignment="1">
      <alignment horizontal="center" vertical="center"/>
    </xf>
    <xf numFmtId="0" fontId="40" fillId="0" borderId="61" xfId="47" applyFont="1" applyBorder="1" applyAlignment="1">
      <alignment horizontal="center" vertical="center" wrapText="1"/>
    </xf>
    <xf numFmtId="0" fontId="38" fillId="0" borderId="0" xfId="47" applyFont="1" applyAlignment="1">
      <alignment horizontal="center" vertical="center" wrapText="1"/>
    </xf>
    <xf numFmtId="0" fontId="24" fillId="0" borderId="22" xfId="0" applyNumberFormat="1" applyFont="1" applyBorder="1" applyAlignment="1">
      <alignment horizontal="center" vertical="top" wrapText="1"/>
    </xf>
    <xf numFmtId="0" fontId="24" fillId="0" borderId="53" xfId="0" applyNumberFormat="1" applyFont="1" applyBorder="1" applyAlignment="1">
      <alignment horizontal="center" vertical="top" wrapText="1"/>
    </xf>
    <xf numFmtId="3" fontId="27" fillId="37" borderId="0" xfId="47" applyNumberFormat="1" applyFont="1" applyFill="1" applyAlignment="1">
      <alignment horizontal="center"/>
    </xf>
    <xf numFmtId="0" fontId="40" fillId="36" borderId="0" xfId="47" applyFont="1" applyFill="1" applyAlignment="1">
      <alignment horizontal="center" vertical="center" wrapText="1"/>
    </xf>
    <xf numFmtId="0" fontId="40" fillId="36" borderId="64" xfId="47" applyFont="1" applyFill="1" applyBorder="1" applyAlignment="1">
      <alignment horizontal="center" vertical="center" wrapText="1"/>
    </xf>
    <xf numFmtId="0" fontId="40" fillId="36" borderId="63" xfId="47" applyFont="1" applyFill="1" applyBorder="1" applyAlignment="1">
      <alignment horizontal="center" vertical="center"/>
    </xf>
    <xf numFmtId="0" fontId="43" fillId="0" borderId="0" xfId="48" applyFont="1" applyAlignment="1">
      <alignment horizontal="left" vertical="top" wrapText="1"/>
    </xf>
    <xf numFmtId="0" fontId="27" fillId="37" borderId="60" xfId="47" applyFont="1" applyFill="1" applyBorder="1" applyAlignment="1">
      <alignment horizontal="left" vertical="center"/>
    </xf>
    <xf numFmtId="0" fontId="24" fillId="0" borderId="58" xfId="48" applyFont="1" applyBorder="1" applyAlignment="1">
      <alignment horizontal="left" vertical="top" wrapText="1"/>
    </xf>
    <xf numFmtId="0" fontId="35" fillId="36" borderId="0" xfId="47" applyFont="1" applyFill="1" applyAlignment="1">
      <alignment horizontal="center" vertical="center" wrapText="1"/>
    </xf>
    <xf numFmtId="0" fontId="38" fillId="0" borderId="62" xfId="47" applyFont="1" applyBorder="1" applyAlignment="1">
      <alignment horizontal="center" vertical="center" wrapText="1"/>
    </xf>
    <xf numFmtId="0" fontId="38" fillId="0" borderId="0" xfId="47" applyFont="1" applyAlignment="1">
      <alignment horizontal="center" vertical="center" wrapText="1"/>
    </xf>
    <xf numFmtId="0" fontId="40" fillId="36" borderId="0" xfId="47" applyFont="1" applyFill="1" applyAlignment="1">
      <alignment horizontal="center" vertical="center"/>
    </xf>
    <xf numFmtId="0" fontId="40" fillId="36" borderId="65" xfId="47" applyFont="1" applyFill="1" applyBorder="1" applyAlignment="1">
      <alignment horizontal="center" vertical="center"/>
    </xf>
    <xf numFmtId="0" fontId="27" fillId="37" borderId="0" xfId="47" applyFont="1" applyFill="1" applyAlignment="1">
      <alignment horizontal="left" vertical="center"/>
    </xf>
    <xf numFmtId="0" fontId="33" fillId="0" borderId="0" xfId="0" applyFont="1" applyBorder="1" applyAlignment="1">
      <alignment horizontal="left" vertical="top" wrapText="1"/>
    </xf>
    <xf numFmtId="0" fontId="33" fillId="0" borderId="44" xfId="0" applyFont="1" applyBorder="1" applyAlignment="1">
      <alignment horizontal="left" vertical="center" wrapText="1"/>
    </xf>
    <xf numFmtId="0" fontId="40" fillId="36" borderId="65" xfId="47" applyFont="1" applyFill="1" applyBorder="1" applyAlignment="1">
      <alignment horizontal="center" vertical="center" wrapText="1"/>
    </xf>
    <xf numFmtId="0" fontId="31" fillId="0" borderId="20" xfId="0" applyFont="1" applyBorder="1" applyAlignment="1">
      <alignment horizontal="justify" vertical="center" wrapText="1"/>
    </xf>
    <xf numFmtId="0" fontId="31" fillId="0" borderId="0" xfId="0" applyFont="1" applyAlignment="1">
      <alignment horizontal="justify" vertical="center" wrapText="1"/>
    </xf>
    <xf numFmtId="0" fontId="24" fillId="0" borderId="0" xfId="0" applyFont="1" applyAlignment="1">
      <alignment horizontal="center" vertical="center" wrapText="1"/>
    </xf>
    <xf numFmtId="0" fontId="31" fillId="0" borderId="25" xfId="0" applyFont="1" applyBorder="1" applyAlignment="1">
      <alignment horizontal="justify" vertical="top" wrapText="1"/>
    </xf>
    <xf numFmtId="0" fontId="31" fillId="0" borderId="17" xfId="0" applyFont="1" applyBorder="1" applyAlignment="1">
      <alignment horizontal="justify" vertical="top" wrapText="1"/>
    </xf>
    <xf numFmtId="0" fontId="31" fillId="0" borderId="26" xfId="0" applyFont="1" applyBorder="1" applyAlignment="1">
      <alignment horizontal="justify" vertical="top" wrapText="1"/>
    </xf>
    <xf numFmtId="0" fontId="31" fillId="0" borderId="38" xfId="0" applyFont="1" applyBorder="1" applyAlignment="1">
      <alignment horizontal="justify" vertical="top" wrapText="1"/>
    </xf>
    <xf numFmtId="0" fontId="31" fillId="0" borderId="39" xfId="0" applyFont="1" applyBorder="1" applyAlignment="1">
      <alignment horizontal="justify" vertical="top" wrapText="1"/>
    </xf>
    <xf numFmtId="0" fontId="31" fillId="0" borderId="47" xfId="0" applyFont="1" applyBorder="1" applyAlignment="1">
      <alignment horizontal="justify" vertical="top" wrapText="1"/>
    </xf>
    <xf numFmtId="0" fontId="31" fillId="35" borderId="25" xfId="0" applyFont="1" applyFill="1" applyBorder="1" applyAlignment="1">
      <alignment horizontal="center" vertical="center"/>
    </xf>
    <xf numFmtId="0" fontId="31" fillId="35" borderId="17" xfId="0" applyFont="1" applyFill="1" applyBorder="1" applyAlignment="1">
      <alignment horizontal="center" vertical="center"/>
    </xf>
    <xf numFmtId="0" fontId="31" fillId="35" borderId="48" xfId="0" applyFont="1" applyFill="1" applyBorder="1" applyAlignment="1">
      <alignment horizontal="center" vertical="center"/>
    </xf>
    <xf numFmtId="0" fontId="31" fillId="35" borderId="38" xfId="0" applyFont="1" applyFill="1" applyBorder="1" applyAlignment="1">
      <alignment horizontal="center" vertical="center"/>
    </xf>
    <xf numFmtId="0" fontId="31" fillId="35" borderId="39" xfId="0" applyFont="1" applyFill="1" applyBorder="1" applyAlignment="1">
      <alignment horizontal="center" vertical="center"/>
    </xf>
    <xf numFmtId="0" fontId="31" fillId="35" borderId="49" xfId="0" applyFont="1" applyFill="1" applyBorder="1" applyAlignment="1">
      <alignment horizontal="center" vertical="center"/>
    </xf>
    <xf numFmtId="0" fontId="31" fillId="35" borderId="35" xfId="0" applyFont="1" applyFill="1" applyBorder="1" applyAlignment="1">
      <alignment horizontal="center" vertical="center" wrapText="1"/>
    </xf>
    <xf numFmtId="0" fontId="31" fillId="35" borderId="33" xfId="0" applyFont="1" applyFill="1" applyBorder="1" applyAlignment="1">
      <alignment horizontal="center" vertical="center" wrapText="1"/>
    </xf>
    <xf numFmtId="0" fontId="31" fillId="35" borderId="34" xfId="0" applyFont="1" applyFill="1" applyBorder="1" applyAlignment="1">
      <alignment horizontal="center" vertical="center" wrapText="1"/>
    </xf>
    <xf numFmtId="0" fontId="31" fillId="0" borderId="50" xfId="0" applyFont="1" applyBorder="1" applyAlignment="1">
      <alignment horizontal="justify" vertical="top" wrapText="1"/>
    </xf>
    <xf numFmtId="0" fontId="31" fillId="0" borderId="22" xfId="0" applyFont="1" applyBorder="1" applyAlignment="1">
      <alignment horizontal="justify" vertical="top" wrapText="1"/>
    </xf>
    <xf numFmtId="0" fontId="31" fillId="0" borderId="52" xfId="0" applyFont="1" applyBorder="1" applyAlignment="1">
      <alignment horizontal="justify" vertical="top" wrapText="1"/>
    </xf>
    <xf numFmtId="0" fontId="31" fillId="0" borderId="53" xfId="0" applyFont="1" applyBorder="1" applyAlignment="1">
      <alignment horizontal="justify" vertical="top" wrapText="1"/>
    </xf>
    <xf numFmtId="0" fontId="31" fillId="0" borderId="55" xfId="0" applyFont="1" applyBorder="1" applyAlignment="1">
      <alignment horizontal="justify" vertical="top" wrapText="1"/>
    </xf>
    <xf numFmtId="0" fontId="31" fillId="0" borderId="57" xfId="0" applyFont="1" applyBorder="1" applyAlignment="1">
      <alignment horizontal="justify" vertical="top" wrapText="1"/>
    </xf>
    <xf numFmtId="0" fontId="31" fillId="0" borderId="56" xfId="0" applyFont="1" applyBorder="1" applyAlignment="1">
      <alignment horizontal="justify" vertical="top" wrapText="1"/>
    </xf>
    <xf numFmtId="0" fontId="24" fillId="0" borderId="29" xfId="0" applyFont="1" applyBorder="1" applyAlignment="1">
      <alignment horizontal="justify" vertical="top" wrapText="1"/>
    </xf>
    <xf numFmtId="0" fontId="24" fillId="0" borderId="28" xfId="0" applyFont="1" applyBorder="1" applyAlignment="1">
      <alignment horizontal="justify" vertical="top" wrapText="1"/>
    </xf>
    <xf numFmtId="0" fontId="31" fillId="35" borderId="30" xfId="0" applyFont="1" applyFill="1" applyBorder="1" applyAlignment="1">
      <alignment horizontal="center" vertical="center" wrapText="1"/>
    </xf>
    <xf numFmtId="0" fontId="31" fillId="35" borderId="32" xfId="0" applyFont="1" applyFill="1" applyBorder="1" applyAlignment="1">
      <alignment horizontal="center" vertical="center" wrapText="1"/>
    </xf>
    <xf numFmtId="0" fontId="31" fillId="35" borderId="31" xfId="0" applyFont="1" applyFill="1" applyBorder="1" applyAlignment="1">
      <alignment horizontal="center" vertical="center" wrapText="1"/>
    </xf>
    <xf numFmtId="0" fontId="31" fillId="35" borderId="37" xfId="0" applyFont="1" applyFill="1" applyBorder="1" applyAlignment="1">
      <alignment horizontal="center" vertical="center" wrapText="1"/>
    </xf>
    <xf numFmtId="0" fontId="31" fillId="35" borderId="36" xfId="0" applyFont="1" applyFill="1" applyBorder="1" applyAlignment="1">
      <alignment horizontal="center" vertical="center" wrapText="1"/>
    </xf>
    <xf numFmtId="0" fontId="31" fillId="35" borderId="38" xfId="0" applyFont="1" applyFill="1" applyBorder="1" applyAlignment="1">
      <alignment horizontal="center" vertical="center" wrapText="1"/>
    </xf>
    <xf numFmtId="0" fontId="31" fillId="35" borderId="39" xfId="0" applyFont="1" applyFill="1" applyBorder="1" applyAlignment="1">
      <alignment horizontal="center" vertical="center" wrapText="1"/>
    </xf>
    <xf numFmtId="0" fontId="31" fillId="35" borderId="40" xfId="0" applyFont="1" applyFill="1" applyBorder="1" applyAlignment="1">
      <alignment horizontal="center" vertical="center" wrapText="1"/>
    </xf>
    <xf numFmtId="0" fontId="31" fillId="35" borderId="41" xfId="0" applyFont="1" applyFill="1" applyBorder="1" applyAlignment="1">
      <alignment horizontal="center" vertical="center" wrapText="1"/>
    </xf>
    <xf numFmtId="0" fontId="31" fillId="35" borderId="42" xfId="0" applyFont="1" applyFill="1" applyBorder="1" applyAlignment="1">
      <alignment horizontal="center" vertical="center" wrapText="1"/>
    </xf>
    <xf numFmtId="0" fontId="31" fillId="35" borderId="43" xfId="0" applyFont="1" applyFill="1" applyBorder="1" applyAlignment="1">
      <alignment horizontal="center" vertical="center" wrapText="1"/>
    </xf>
    <xf numFmtId="0" fontId="31" fillId="35" borderId="44" xfId="0" applyFont="1" applyFill="1" applyBorder="1" applyAlignment="1">
      <alignment horizontal="center" vertical="center" wrapText="1"/>
    </xf>
    <xf numFmtId="0" fontId="31" fillId="35" borderId="46" xfId="0" applyFont="1" applyFill="1" applyBorder="1" applyAlignment="1">
      <alignment horizontal="center" vertical="center" wrapText="1"/>
    </xf>
    <xf numFmtId="0" fontId="31" fillId="35" borderId="47" xfId="0" applyFont="1" applyFill="1" applyBorder="1" applyAlignment="1">
      <alignment horizontal="center" vertical="center" wrapText="1"/>
    </xf>
    <xf numFmtId="0" fontId="24" fillId="0" borderId="0" xfId="0" applyFont="1" applyAlignment="1">
      <alignment horizontal="justify" vertical="top" wrapText="1"/>
    </xf>
    <xf numFmtId="0" fontId="24" fillId="0" borderId="21" xfId="0" applyFont="1" applyBorder="1" applyAlignment="1">
      <alignment horizontal="justify" vertical="top" wrapText="1"/>
    </xf>
    <xf numFmtId="0" fontId="24" fillId="0" borderId="0" xfId="0" applyFont="1" applyAlignment="1">
      <alignment vertical="top" wrapText="1"/>
    </xf>
    <xf numFmtId="0" fontId="24" fillId="0" borderId="21" xfId="0" applyFont="1" applyBorder="1" applyAlignment="1">
      <alignment vertical="top" wrapText="1"/>
    </xf>
    <xf numFmtId="164" fontId="26" fillId="0" borderId="19" xfId="0" applyNumberFormat="1" applyFont="1" applyBorder="1" applyAlignment="1">
      <alignment horizontal="left" vertical="center" wrapText="1"/>
    </xf>
    <xf numFmtId="164" fontId="26" fillId="0" borderId="18" xfId="0" applyNumberFormat="1" applyFont="1" applyBorder="1" applyAlignment="1">
      <alignment horizontal="left" vertical="center" wrapText="1"/>
    </xf>
    <xf numFmtId="0" fontId="31" fillId="0" borderId="25" xfId="0" applyFont="1" applyBorder="1" applyAlignment="1">
      <alignment horizontal="center" vertical="top" wrapText="1"/>
    </xf>
    <xf numFmtId="0" fontId="31" fillId="0" borderId="17" xfId="0" applyFont="1" applyBorder="1" applyAlignment="1">
      <alignment horizontal="center" vertical="top" wrapText="1"/>
    </xf>
    <xf numFmtId="0" fontId="31" fillId="0" borderId="26" xfId="0" applyFont="1" applyBorder="1" applyAlignment="1">
      <alignment horizontal="center" vertical="top" wrapText="1"/>
    </xf>
    <xf numFmtId="0" fontId="21" fillId="36" borderId="0" xfId="0" applyFont="1" applyFill="1" applyAlignment="1">
      <alignment horizontal="center" vertical="center" wrapText="1"/>
    </xf>
    <xf numFmtId="0" fontId="26" fillId="0" borderId="10" xfId="0" applyFont="1" applyBorder="1" applyAlignment="1">
      <alignment horizontal="center" vertical="center" wrapText="1"/>
    </xf>
    <xf numFmtId="0" fontId="29" fillId="0" borderId="15" xfId="0" applyFont="1" applyBorder="1" applyAlignment="1">
      <alignment horizontal="justify" vertical="center" wrapText="1"/>
    </xf>
    <xf numFmtId="0" fontId="29" fillId="0" borderId="16" xfId="0" applyFont="1" applyBorder="1" applyAlignment="1">
      <alignment horizontal="justify" vertical="center" wrapText="1"/>
    </xf>
    <xf numFmtId="0" fontId="29" fillId="0" borderId="14" xfId="0" applyFont="1" applyBorder="1" applyAlignment="1">
      <alignment horizontal="justify" vertical="center" wrapText="1"/>
    </xf>
    <xf numFmtId="0" fontId="30" fillId="0" borderId="15" xfId="0" applyFont="1" applyBorder="1" applyAlignment="1">
      <alignment horizontal="justify" vertical="center" wrapText="1"/>
    </xf>
    <xf numFmtId="0" fontId="30" fillId="0" borderId="16" xfId="0" applyFont="1" applyBorder="1" applyAlignment="1">
      <alignment horizontal="justify" vertical="center" wrapText="1"/>
    </xf>
    <xf numFmtId="165" fontId="31" fillId="0" borderId="14" xfId="0" applyNumberFormat="1" applyFont="1" applyBorder="1" applyAlignment="1">
      <alignment horizontal="center" vertical="center" wrapText="1"/>
    </xf>
    <xf numFmtId="165" fontId="31" fillId="0" borderId="15" xfId="0" applyNumberFormat="1" applyFont="1" applyBorder="1" applyAlignment="1">
      <alignment horizontal="center" vertical="center" wrapText="1"/>
    </xf>
    <xf numFmtId="0" fontId="32" fillId="0" borderId="22" xfId="0" applyFont="1" applyBorder="1" applyAlignment="1">
      <alignment horizontal="center" vertical="center" wrapText="1"/>
    </xf>
    <xf numFmtId="164" fontId="39" fillId="0" borderId="19" xfId="0" applyNumberFormat="1" applyFont="1" applyBorder="1" applyAlignment="1">
      <alignment horizontal="left" vertical="center" wrapText="1"/>
    </xf>
    <xf numFmtId="164" fontId="39" fillId="0" borderId="18" xfId="0" applyNumberFormat="1" applyFont="1" applyBorder="1" applyAlignment="1">
      <alignment horizontal="left" vertical="center" wrapText="1"/>
    </xf>
    <xf numFmtId="164" fontId="47" fillId="0" borderId="19" xfId="0" applyNumberFormat="1" applyFont="1" applyBorder="1" applyAlignment="1">
      <alignment horizontal="left" vertical="center" wrapText="1"/>
    </xf>
    <xf numFmtId="164" fontId="47" fillId="0" borderId="18" xfId="0" applyNumberFormat="1" applyFont="1" applyBorder="1" applyAlignment="1">
      <alignment horizontal="left" vertical="center" wrapText="1"/>
    </xf>
    <xf numFmtId="164" fontId="24" fillId="0" borderId="19" xfId="0" applyNumberFormat="1" applyFont="1" applyBorder="1" applyAlignment="1">
      <alignment horizontal="left" vertical="center" wrapText="1"/>
    </xf>
    <xf numFmtId="164" fontId="24" fillId="0" borderId="18" xfId="0" applyNumberFormat="1" applyFont="1" applyBorder="1" applyAlignment="1">
      <alignment horizontal="left" vertical="center" wrapText="1"/>
    </xf>
    <xf numFmtId="0" fontId="33" fillId="0" borderId="0" xfId="0" applyFont="1" applyAlignment="1">
      <alignment horizontal="center" vertical="center" wrapText="1"/>
    </xf>
    <xf numFmtId="0" fontId="49" fillId="0" borderId="70" xfId="0" applyFont="1" applyBorder="1" applyAlignment="1">
      <alignment horizontal="justify" vertical="top" wrapText="1"/>
    </xf>
    <xf numFmtId="0" fontId="49" fillId="0" borderId="17" xfId="0" applyFont="1" applyBorder="1" applyAlignment="1">
      <alignment horizontal="justify" vertical="top" wrapText="1"/>
    </xf>
    <xf numFmtId="0" fontId="49" fillId="0" borderId="69" xfId="0" applyFont="1" applyBorder="1" applyAlignment="1">
      <alignment horizontal="justify" vertical="top" wrapText="1"/>
    </xf>
    <xf numFmtId="0" fontId="49" fillId="0" borderId="72" xfId="0" applyFont="1" applyBorder="1" applyAlignment="1">
      <alignment horizontal="justify" vertical="top" wrapText="1"/>
    </xf>
    <xf numFmtId="0" fontId="49" fillId="0" borderId="57" xfId="0" applyFont="1" applyBorder="1" applyAlignment="1">
      <alignment horizontal="justify" vertical="top" wrapText="1"/>
    </xf>
    <xf numFmtId="0" fontId="49" fillId="0" borderId="71" xfId="0" applyFont="1" applyBorder="1" applyAlignment="1">
      <alignment horizontal="justify" vertical="top" wrapText="1"/>
    </xf>
    <xf numFmtId="0" fontId="49" fillId="0" borderId="68" xfId="0" applyFont="1" applyBorder="1" applyAlignment="1">
      <alignment horizontal="justify" vertical="top" wrapText="1"/>
    </xf>
    <xf numFmtId="0" fontId="49" fillId="0" borderId="67" xfId="0" applyFont="1" applyBorder="1" applyAlignment="1">
      <alignment horizontal="justify" vertical="top" wrapText="1"/>
    </xf>
    <xf numFmtId="0" fontId="49" fillId="0" borderId="66" xfId="0" applyFont="1" applyBorder="1" applyAlignment="1">
      <alignment horizontal="justify" vertical="top" wrapText="1"/>
    </xf>
    <xf numFmtId="0" fontId="49" fillId="35" borderId="35" xfId="0" applyFont="1" applyFill="1" applyBorder="1" applyAlignment="1">
      <alignment horizontal="center" vertical="center" wrapText="1"/>
    </xf>
    <xf numFmtId="0" fontId="49" fillId="35" borderId="33" xfId="0" applyFont="1" applyFill="1" applyBorder="1" applyAlignment="1">
      <alignment horizontal="center" vertical="center" wrapText="1"/>
    </xf>
    <xf numFmtId="0" fontId="49" fillId="35" borderId="80" xfId="0" applyFont="1" applyFill="1" applyBorder="1" applyAlignment="1">
      <alignment horizontal="center" vertical="center" wrapText="1"/>
    </xf>
    <xf numFmtId="0" fontId="49" fillId="0" borderId="77" xfId="0" applyFont="1" applyBorder="1" applyAlignment="1">
      <alignment horizontal="justify" vertical="top" wrapText="1"/>
    </xf>
    <xf numFmtId="0" fontId="49" fillId="0" borderId="22" xfId="0" applyFont="1" applyBorder="1" applyAlignment="1">
      <alignment horizontal="justify" vertical="top" wrapText="1"/>
    </xf>
    <xf numFmtId="0" fontId="49" fillId="0" borderId="75" xfId="0" applyFont="1" applyBorder="1" applyAlignment="1">
      <alignment horizontal="justify" vertical="top" wrapText="1"/>
    </xf>
    <xf numFmtId="0" fontId="49" fillId="0" borderId="74" xfId="0" applyFont="1" applyBorder="1" applyAlignment="1">
      <alignment horizontal="justify" vertical="top" wrapText="1"/>
    </xf>
    <xf numFmtId="0" fontId="49" fillId="0" borderId="82" xfId="0" applyFont="1" applyBorder="1" applyAlignment="1">
      <alignment horizontal="justify" vertical="center" wrapText="1"/>
    </xf>
    <xf numFmtId="0" fontId="49" fillId="0" borderId="0" xfId="0" applyFont="1" applyAlignment="1">
      <alignment horizontal="justify" vertical="center" wrapText="1"/>
    </xf>
    <xf numFmtId="0" fontId="48" fillId="0" borderId="0" xfId="0" applyFont="1" applyAlignment="1">
      <alignment horizontal="center" vertical="center" wrapText="1"/>
    </xf>
    <xf numFmtId="0" fontId="49" fillId="35" borderId="70" xfId="0" applyFont="1" applyFill="1" applyBorder="1" applyAlignment="1">
      <alignment horizontal="center" vertical="center"/>
    </xf>
    <xf numFmtId="0" fontId="49" fillId="35" borderId="17" xfId="0" applyFont="1" applyFill="1" applyBorder="1" applyAlignment="1">
      <alignment horizontal="center" vertical="center"/>
    </xf>
    <xf numFmtId="0" fontId="49" fillId="35" borderId="48" xfId="0" applyFont="1" applyFill="1" applyBorder="1" applyAlignment="1">
      <alignment horizontal="center" vertical="center"/>
    </xf>
    <xf numFmtId="0" fontId="49" fillId="35" borderId="68" xfId="0" applyFont="1" applyFill="1" applyBorder="1" applyAlignment="1">
      <alignment horizontal="center" vertical="center"/>
    </xf>
    <xf numFmtId="0" fontId="49" fillId="35" borderId="67" xfId="0" applyFont="1" applyFill="1" applyBorder="1" applyAlignment="1">
      <alignment horizontal="center" vertical="center"/>
    </xf>
    <xf numFmtId="0" fontId="49" fillId="35" borderId="79" xfId="0" applyFont="1" applyFill="1" applyBorder="1" applyAlignment="1">
      <alignment horizontal="center" vertical="center"/>
    </xf>
    <xf numFmtId="0" fontId="49" fillId="35" borderId="40" xfId="0" applyFont="1" applyFill="1" applyBorder="1" applyAlignment="1">
      <alignment horizontal="center" vertical="center" wrapText="1"/>
    </xf>
    <xf numFmtId="0" fontId="49" fillId="35" borderId="84" xfId="0" applyFont="1" applyFill="1" applyBorder="1" applyAlignment="1">
      <alignment horizontal="center" vertical="center" wrapText="1"/>
    </xf>
    <xf numFmtId="0" fontId="49" fillId="35" borderId="42" xfId="0" applyFont="1" applyFill="1" applyBorder="1" applyAlignment="1">
      <alignment horizontal="center" vertical="center" wrapText="1"/>
    </xf>
    <xf numFmtId="0" fontId="49" fillId="35" borderId="83" xfId="0" applyFont="1" applyFill="1" applyBorder="1" applyAlignment="1">
      <alignment horizontal="center" vertical="center" wrapText="1"/>
    </xf>
    <xf numFmtId="0" fontId="49" fillId="35" borderId="44" xfId="0" applyFont="1" applyFill="1" applyBorder="1" applyAlignment="1">
      <alignment horizontal="center" vertical="center" wrapText="1"/>
    </xf>
    <xf numFmtId="0" fontId="49" fillId="35" borderId="67" xfId="0" applyFont="1" applyFill="1" applyBorder="1" applyAlignment="1">
      <alignment horizontal="center" vertical="center" wrapText="1"/>
    </xf>
    <xf numFmtId="0" fontId="49" fillId="35" borderId="85" xfId="0" applyFont="1" applyFill="1" applyBorder="1" applyAlignment="1">
      <alignment horizontal="center" vertical="center" wrapText="1"/>
    </xf>
    <xf numFmtId="0" fontId="49" fillId="35" borderId="66" xfId="0" applyFont="1" applyFill="1" applyBorder="1" applyAlignment="1">
      <alignment horizontal="center" vertical="center" wrapText="1"/>
    </xf>
    <xf numFmtId="0" fontId="49" fillId="35" borderId="86" xfId="0" applyFont="1" applyFill="1" applyBorder="1" applyAlignment="1">
      <alignment horizontal="center" vertical="center" wrapText="1"/>
    </xf>
    <xf numFmtId="0" fontId="49" fillId="35" borderId="36" xfId="0" applyFont="1" applyFill="1" applyBorder="1" applyAlignment="1">
      <alignment horizontal="center" vertical="center" wrapText="1"/>
    </xf>
    <xf numFmtId="0" fontId="49" fillId="35" borderId="68" xfId="0" applyFont="1" applyFill="1" applyBorder="1" applyAlignment="1">
      <alignment horizontal="center" vertical="center" wrapText="1"/>
    </xf>
    <xf numFmtId="0" fontId="48" fillId="0" borderId="0" xfId="0" applyFont="1" applyAlignment="1">
      <alignment horizontal="justify" vertical="top" wrapText="1"/>
    </xf>
    <xf numFmtId="0" fontId="48" fillId="0" borderId="81" xfId="0" applyFont="1" applyBorder="1" applyAlignment="1">
      <alignment horizontal="justify" vertical="top" wrapText="1"/>
    </xf>
    <xf numFmtId="0" fontId="48" fillId="0" borderId="29" xfId="0" applyFont="1" applyBorder="1" applyAlignment="1">
      <alignment horizontal="justify" vertical="top" wrapText="1"/>
    </xf>
    <xf numFmtId="0" fontId="48" fillId="0" borderId="88" xfId="0" applyFont="1" applyBorder="1" applyAlignment="1">
      <alignment horizontal="justify" vertical="top" wrapText="1"/>
    </xf>
    <xf numFmtId="0" fontId="49" fillId="35" borderId="87" xfId="0" applyFont="1" applyFill="1" applyBorder="1" applyAlignment="1">
      <alignment horizontal="center" vertical="center" wrapText="1"/>
    </xf>
    <xf numFmtId="0" fontId="49" fillId="35" borderId="32" xfId="0" applyFont="1" applyFill="1" applyBorder="1" applyAlignment="1">
      <alignment horizontal="center" vertical="center" wrapText="1"/>
    </xf>
    <xf numFmtId="0" fontId="49" fillId="35" borderId="31" xfId="0" applyFont="1" applyFill="1" applyBorder="1" applyAlignment="1">
      <alignment horizontal="center" vertical="center" wrapText="1"/>
    </xf>
    <xf numFmtId="164" fontId="53" fillId="0" borderId="19" xfId="0" applyNumberFormat="1" applyFont="1" applyBorder="1" applyAlignment="1">
      <alignment horizontal="left" vertical="center" wrapText="1"/>
    </xf>
    <xf numFmtId="164" fontId="53" fillId="0" borderId="18" xfId="0" applyNumberFormat="1" applyFont="1" applyBorder="1" applyAlignment="1">
      <alignment horizontal="left" vertical="center" wrapText="1"/>
    </xf>
    <xf numFmtId="0" fontId="49" fillId="0" borderId="70" xfId="0" applyFont="1" applyBorder="1" applyAlignment="1">
      <alignment horizontal="center" vertical="top" wrapText="1"/>
    </xf>
    <xf numFmtId="0" fontId="49" fillId="0" borderId="17" xfId="0" applyFont="1" applyBorder="1" applyAlignment="1">
      <alignment horizontal="center" vertical="top" wrapText="1"/>
    </xf>
    <xf numFmtId="0" fontId="49" fillId="0" borderId="69" xfId="0" applyFont="1" applyBorder="1" applyAlignment="1">
      <alignment horizontal="center" vertical="top" wrapText="1"/>
    </xf>
    <xf numFmtId="0" fontId="48" fillId="0" borderId="0" xfId="0" applyFont="1" applyAlignment="1">
      <alignment vertical="top" wrapText="1"/>
    </xf>
    <xf numFmtId="0" fontId="48" fillId="0" borderId="81" xfId="0" applyFont="1" applyBorder="1" applyAlignment="1">
      <alignment vertical="top" wrapText="1"/>
    </xf>
    <xf numFmtId="0" fontId="55" fillId="0" borderId="22" xfId="0" applyFont="1" applyBorder="1" applyAlignment="1">
      <alignment horizontal="center" vertical="center" wrapText="1"/>
    </xf>
    <xf numFmtId="0" fontId="60" fillId="36" borderId="0" xfId="0" applyFont="1" applyFill="1" applyAlignment="1">
      <alignment horizontal="center" vertical="center" wrapText="1"/>
    </xf>
    <xf numFmtId="0" fontId="53" fillId="0" borderId="10" xfId="0" applyFont="1" applyBorder="1" applyAlignment="1">
      <alignment horizontal="center" vertical="center" wrapText="1"/>
    </xf>
    <xf numFmtId="0" fontId="57" fillId="0" borderId="15" xfId="0" applyFont="1" applyBorder="1" applyAlignment="1">
      <alignment horizontal="justify" vertical="center" wrapText="1"/>
    </xf>
    <xf numFmtId="0" fontId="57" fillId="0" borderId="16" xfId="0" applyFont="1" applyBorder="1" applyAlignment="1">
      <alignment horizontal="justify" vertical="center" wrapText="1"/>
    </xf>
    <xf numFmtId="0" fontId="57" fillId="0" borderId="14" xfId="0" applyFont="1" applyBorder="1" applyAlignment="1">
      <alignment horizontal="justify" vertical="center" wrapText="1"/>
    </xf>
    <xf numFmtId="0" fontId="56" fillId="0" borderId="15" xfId="0" applyFont="1" applyBorder="1" applyAlignment="1">
      <alignment horizontal="justify" vertical="center" wrapText="1"/>
    </xf>
    <xf numFmtId="0" fontId="56" fillId="0" borderId="16" xfId="0" applyFont="1" applyBorder="1" applyAlignment="1">
      <alignment horizontal="justify" vertical="center" wrapText="1"/>
    </xf>
    <xf numFmtId="165" fontId="49" fillId="0" borderId="14" xfId="0" applyNumberFormat="1" applyFont="1" applyBorder="1" applyAlignment="1">
      <alignment horizontal="center" vertical="center" wrapText="1"/>
    </xf>
    <xf numFmtId="165" fontId="49" fillId="0" borderId="15" xfId="0" applyNumberFormat="1" applyFont="1" applyBorder="1" applyAlignment="1">
      <alignment horizontal="center" vertical="center" wrapText="1"/>
    </xf>
    <xf numFmtId="164" fontId="54" fillId="0" borderId="19" xfId="0" applyNumberFormat="1" applyFont="1" applyBorder="1" applyAlignment="1">
      <alignment horizontal="left" vertical="center" wrapText="1"/>
    </xf>
    <xf numFmtId="164" fontId="54" fillId="0" borderId="18" xfId="0" applyNumberFormat="1" applyFont="1" applyBorder="1" applyAlignment="1">
      <alignment horizontal="left" vertical="center" wrapText="1"/>
    </xf>
    <xf numFmtId="0" fontId="31" fillId="0" borderId="70" xfId="0" applyFont="1" applyFill="1" applyBorder="1" applyAlignment="1">
      <alignment horizontal="justify" vertical="top" wrapText="1"/>
    </xf>
    <xf numFmtId="0" fontId="31" fillId="0" borderId="17" xfId="0" applyFont="1" applyFill="1" applyBorder="1" applyAlignment="1">
      <alignment horizontal="justify" vertical="top" wrapText="1"/>
    </xf>
    <xf numFmtId="0" fontId="31" fillId="0" borderId="69" xfId="0" applyFont="1" applyFill="1" applyBorder="1" applyAlignment="1">
      <alignment horizontal="justify" vertical="top" wrapText="1"/>
    </xf>
    <xf numFmtId="0" fontId="31" fillId="0" borderId="72" xfId="0" applyFont="1" applyFill="1" applyBorder="1" applyAlignment="1">
      <alignment horizontal="justify" vertical="top" wrapText="1"/>
    </xf>
    <xf numFmtId="0" fontId="31" fillId="0" borderId="57" xfId="0" applyFont="1" applyFill="1" applyBorder="1" applyAlignment="1">
      <alignment horizontal="justify" vertical="top" wrapText="1"/>
    </xf>
    <xf numFmtId="0" fontId="31" fillId="0" borderId="71" xfId="0" applyFont="1" applyFill="1" applyBorder="1" applyAlignment="1">
      <alignment horizontal="justify" vertical="top" wrapText="1"/>
    </xf>
    <xf numFmtId="0" fontId="31" fillId="0" borderId="68" xfId="0" applyFont="1" applyFill="1" applyBorder="1" applyAlignment="1">
      <alignment horizontal="justify" vertical="top" wrapText="1"/>
    </xf>
    <xf numFmtId="0" fontId="31" fillId="0" borderId="67" xfId="0" applyFont="1" applyFill="1" applyBorder="1" applyAlignment="1">
      <alignment horizontal="justify" vertical="top" wrapText="1"/>
    </xf>
    <xf numFmtId="0" fontId="31" fillId="0" borderId="66" xfId="0" applyFont="1" applyFill="1" applyBorder="1" applyAlignment="1">
      <alignment horizontal="justify" vertical="top" wrapText="1"/>
    </xf>
    <xf numFmtId="0" fontId="31" fillId="35" borderId="70" xfId="0" applyFont="1" applyFill="1" applyBorder="1" applyAlignment="1">
      <alignment horizontal="center" vertical="center"/>
    </xf>
    <xf numFmtId="0" fontId="31" fillId="35" borderId="68" xfId="0" applyFont="1" applyFill="1" applyBorder="1" applyAlignment="1">
      <alignment horizontal="center" vertical="center"/>
    </xf>
    <xf numFmtId="0" fontId="31" fillId="35" borderId="67" xfId="0" applyFont="1" applyFill="1" applyBorder="1" applyAlignment="1">
      <alignment horizontal="center" vertical="center"/>
    </xf>
    <xf numFmtId="0" fontId="31" fillId="35" borderId="79" xfId="0" applyFont="1" applyFill="1" applyBorder="1" applyAlignment="1">
      <alignment horizontal="center" vertical="center"/>
    </xf>
    <xf numFmtId="0" fontId="31" fillId="35" borderId="80" xfId="0" applyFont="1" applyFill="1" applyBorder="1" applyAlignment="1">
      <alignment horizontal="center" vertical="center" wrapText="1"/>
    </xf>
    <xf numFmtId="0" fontId="31" fillId="0" borderId="77" xfId="0" applyFont="1" applyBorder="1" applyAlignment="1">
      <alignment horizontal="justify" vertical="top" wrapText="1"/>
    </xf>
    <xf numFmtId="0" fontId="31" fillId="0" borderId="75" xfId="0" applyFont="1" applyBorder="1" applyAlignment="1">
      <alignment horizontal="justify" vertical="top" wrapText="1"/>
    </xf>
    <xf numFmtId="0" fontId="31" fillId="0" borderId="74" xfId="0" applyFont="1" applyBorder="1" applyAlignment="1">
      <alignment horizontal="justify" vertical="top" wrapText="1"/>
    </xf>
    <xf numFmtId="0" fontId="31" fillId="0" borderId="82" xfId="0" applyFont="1" applyBorder="1" applyAlignment="1">
      <alignment horizontal="justify" vertical="center" wrapText="1"/>
    </xf>
    <xf numFmtId="0" fontId="31" fillId="0" borderId="0" xfId="0" applyFont="1" applyBorder="1" applyAlignment="1">
      <alignment horizontal="justify" vertical="center" wrapText="1"/>
    </xf>
    <xf numFmtId="0" fontId="24"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31" fillId="35" borderId="86" xfId="0" applyFont="1" applyFill="1" applyBorder="1" applyAlignment="1">
      <alignment horizontal="center" vertical="center" wrapText="1"/>
    </xf>
    <xf numFmtId="0" fontId="31" fillId="35" borderId="68" xfId="0" applyFont="1" applyFill="1" applyBorder="1" applyAlignment="1">
      <alignment horizontal="center" vertical="center" wrapText="1"/>
    </xf>
    <xf numFmtId="0" fontId="31" fillId="35" borderId="67" xfId="0" applyFont="1" applyFill="1" applyBorder="1" applyAlignment="1">
      <alignment horizontal="center" vertical="center" wrapText="1"/>
    </xf>
    <xf numFmtId="0" fontId="24" fillId="0" borderId="88" xfId="0" applyFont="1" applyBorder="1" applyAlignment="1">
      <alignment horizontal="justify" vertical="top" wrapText="1"/>
    </xf>
    <xf numFmtId="0" fontId="31" fillId="35" borderId="87" xfId="0" applyFont="1" applyFill="1" applyBorder="1" applyAlignment="1">
      <alignment horizontal="center" vertical="center" wrapText="1"/>
    </xf>
    <xf numFmtId="0" fontId="31" fillId="35" borderId="84" xfId="0" applyFont="1" applyFill="1" applyBorder="1" applyAlignment="1">
      <alignment horizontal="center" vertical="center" wrapText="1"/>
    </xf>
    <xf numFmtId="0" fontId="31" fillId="35" borderId="83" xfId="0" applyFont="1" applyFill="1" applyBorder="1" applyAlignment="1">
      <alignment horizontal="center" vertical="center" wrapText="1"/>
    </xf>
    <xf numFmtId="0" fontId="31" fillId="35" borderId="85" xfId="0" applyFont="1" applyFill="1" applyBorder="1" applyAlignment="1">
      <alignment horizontal="center" vertical="center" wrapText="1"/>
    </xf>
    <xf numFmtId="0" fontId="31" fillId="35" borderId="66" xfId="0" applyFont="1" applyFill="1" applyBorder="1" applyAlignment="1">
      <alignment horizontal="center" vertical="center" wrapText="1"/>
    </xf>
    <xf numFmtId="0" fontId="24" fillId="0" borderId="0" xfId="0" applyFont="1" applyBorder="1" applyAlignment="1">
      <alignment horizontal="justify" vertical="top" wrapText="1"/>
    </xf>
    <xf numFmtId="0" fontId="24" fillId="0" borderId="81" xfId="0" applyFont="1" applyBorder="1" applyAlignment="1">
      <alignment horizontal="justify" vertical="top" wrapText="1"/>
    </xf>
    <xf numFmtId="0" fontId="24" fillId="0" borderId="0" xfId="0" applyFont="1" applyBorder="1" applyAlignment="1">
      <alignment vertical="top" wrapText="1"/>
    </xf>
    <xf numFmtId="0" fontId="24" fillId="0" borderId="81" xfId="0" applyFont="1" applyBorder="1" applyAlignment="1">
      <alignment vertical="top" wrapText="1"/>
    </xf>
    <xf numFmtId="164" fontId="26" fillId="0" borderId="19" xfId="0" applyNumberFormat="1" applyFont="1" applyFill="1" applyBorder="1" applyAlignment="1">
      <alignment horizontal="left" vertical="center" wrapText="1"/>
    </xf>
    <xf numFmtId="164" fontId="26" fillId="0" borderId="18" xfId="0" applyNumberFormat="1" applyFont="1" applyFill="1" applyBorder="1" applyAlignment="1">
      <alignment horizontal="left" vertical="center" wrapText="1"/>
    </xf>
    <xf numFmtId="0" fontId="31" fillId="0" borderId="70" xfId="0" applyFont="1" applyBorder="1" applyAlignment="1">
      <alignment horizontal="center" vertical="top" wrapText="1"/>
    </xf>
    <xf numFmtId="0" fontId="31" fillId="0" borderId="69" xfId="0" applyFont="1" applyBorder="1" applyAlignment="1">
      <alignment horizontal="center" vertical="top" wrapText="1"/>
    </xf>
    <xf numFmtId="0" fontId="29" fillId="0" borderId="15" xfId="0" applyFont="1" applyFill="1" applyBorder="1" applyAlignment="1">
      <alignment horizontal="justify" vertical="center" wrapText="1"/>
    </xf>
    <xf numFmtId="0" fontId="29" fillId="0" borderId="16" xfId="0" applyFont="1" applyFill="1" applyBorder="1" applyAlignment="1">
      <alignment horizontal="justify" vertical="center" wrapText="1"/>
    </xf>
    <xf numFmtId="0" fontId="29" fillId="0" borderId="14" xfId="0" applyFont="1" applyFill="1" applyBorder="1" applyAlignment="1">
      <alignment horizontal="justify" vertical="center" wrapText="1"/>
    </xf>
    <xf numFmtId="0" fontId="30" fillId="0" borderId="15" xfId="0" applyFont="1" applyFill="1" applyBorder="1" applyAlignment="1">
      <alignment horizontal="justify" vertical="center" wrapText="1"/>
    </xf>
    <xf numFmtId="0" fontId="30" fillId="0" borderId="16" xfId="0" applyFont="1" applyFill="1" applyBorder="1" applyAlignment="1">
      <alignment horizontal="justify" vertical="center" wrapText="1"/>
    </xf>
    <xf numFmtId="165" fontId="31" fillId="0" borderId="14" xfId="0" applyNumberFormat="1" applyFont="1" applyFill="1" applyBorder="1" applyAlignment="1">
      <alignment horizontal="center" vertical="center" wrapText="1"/>
    </xf>
    <xf numFmtId="165" fontId="31" fillId="0" borderId="15" xfId="0" applyNumberFormat="1" applyFont="1" applyFill="1" applyBorder="1" applyAlignment="1">
      <alignment horizontal="center" vertical="center" wrapText="1"/>
    </xf>
  </cellXfs>
  <cellStyles count="5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Millares 3" xfId="46"/>
    <cellStyle name="Millares 3 2" xfId="49"/>
    <cellStyle name="Neutral" xfId="8" builtinId="28" customBuiltin="1"/>
    <cellStyle name="Normal" xfId="0" builtinId="0" customBuiltin="1"/>
    <cellStyle name="Normal 2 2" xfId="42"/>
    <cellStyle name="Normal 2 2 2" xfId="47"/>
    <cellStyle name="Normal 2 2 3" xfId="45"/>
    <cellStyle name="Normal 3" xfId="44"/>
    <cellStyle name="Normal 3 2" xfId="48"/>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
  <sheetViews>
    <sheetView showGridLines="0" tabSelected="1" view="pageBreakPreview" zoomScale="110" zoomScaleNormal="90" zoomScaleSheetLayoutView="110" workbookViewId="0">
      <selection sqref="A1:D1"/>
    </sheetView>
  </sheetViews>
  <sheetFormatPr baseColWidth="10" defaultColWidth="10.875" defaultRowHeight="19.5" x14ac:dyDescent="0.45"/>
  <cols>
    <col min="1" max="1" width="3.375" style="127" customWidth="1"/>
    <col min="2" max="2" width="3.75" style="127" customWidth="1"/>
    <col min="3" max="3" width="50.375" style="127" customWidth="1"/>
    <col min="4" max="4" width="20.375" style="127" customWidth="1"/>
    <col min="5" max="5" width="14.375" style="127" customWidth="1"/>
    <col min="6" max="6" width="20.875" style="127" customWidth="1"/>
    <col min="7" max="7" width="21.375" style="127" customWidth="1"/>
    <col min="8" max="8" width="21" style="127" customWidth="1"/>
    <col min="9" max="9" width="20.25" style="127" customWidth="1"/>
    <col min="10" max="10" width="16.625" style="127" customWidth="1"/>
    <col min="11" max="11" width="15.25" style="127" customWidth="1"/>
    <col min="12" max="12" width="2.75" style="127" customWidth="1"/>
    <col min="13" max="13" width="15.375" style="43" customWidth="1"/>
    <col min="14" max="14" width="15.25" style="43" customWidth="1"/>
    <col min="15" max="15" width="15.375" style="43" customWidth="1"/>
    <col min="16" max="16" width="18.375" style="43" customWidth="1"/>
    <col min="17" max="18" width="18.875" style="44" customWidth="1"/>
    <col min="19" max="19" width="18.375" style="44" customWidth="1"/>
    <col min="20" max="20" width="16.875" style="44" customWidth="1"/>
    <col min="21" max="16384" width="10.875" style="127"/>
  </cols>
  <sheetData>
    <row r="1" spans="1:22" ht="46.5" customHeight="1" x14ac:dyDescent="0.45">
      <c r="A1" s="187" t="s">
        <v>2186</v>
      </c>
      <c r="B1" s="187"/>
      <c r="C1" s="187"/>
      <c r="D1" s="187"/>
      <c r="E1" s="167" t="s">
        <v>2185</v>
      </c>
    </row>
    <row r="2" spans="1:22" ht="24.75" customHeight="1" x14ac:dyDescent="0.45"/>
    <row r="3" spans="1:22" ht="37.5" customHeight="1" thickBot="1" x14ac:dyDescent="0.5">
      <c r="B3" s="188" t="s">
        <v>2199</v>
      </c>
      <c r="C3" s="188"/>
      <c r="D3" s="188"/>
      <c r="E3" s="188"/>
      <c r="F3" s="188"/>
      <c r="G3" s="188"/>
      <c r="H3" s="188"/>
      <c r="I3" s="188"/>
      <c r="J3" s="188"/>
      <c r="K3" s="188"/>
    </row>
    <row r="4" spans="1:22" ht="6.75" customHeight="1" x14ac:dyDescent="0.45">
      <c r="B4" s="189"/>
      <c r="C4" s="189"/>
      <c r="D4" s="189"/>
      <c r="E4" s="189"/>
      <c r="F4" s="189"/>
      <c r="G4" s="189"/>
      <c r="H4" s="189"/>
      <c r="I4" s="189"/>
      <c r="J4" s="189"/>
      <c r="K4" s="189"/>
    </row>
    <row r="5" spans="1:22" ht="30" customHeight="1" x14ac:dyDescent="0.45">
      <c r="B5" s="190" t="s">
        <v>3</v>
      </c>
      <c r="C5" s="190"/>
      <c r="D5" s="181" t="s">
        <v>2184</v>
      </c>
      <c r="E5" s="181" t="s">
        <v>2183</v>
      </c>
      <c r="F5" s="191" t="s">
        <v>2182</v>
      </c>
      <c r="G5" s="191"/>
      <c r="H5" s="191"/>
      <c r="I5" s="191"/>
      <c r="J5" s="191"/>
      <c r="K5" s="191"/>
    </row>
    <row r="6" spans="1:22" ht="30" customHeight="1" x14ac:dyDescent="0.45">
      <c r="B6" s="190"/>
      <c r="C6" s="190"/>
      <c r="D6" s="181"/>
      <c r="E6" s="181"/>
      <c r="F6" s="181" t="s">
        <v>2181</v>
      </c>
      <c r="G6" s="181" t="s">
        <v>2178</v>
      </c>
      <c r="H6" s="181" t="s">
        <v>2180</v>
      </c>
      <c r="I6" s="182" t="s">
        <v>2323</v>
      </c>
      <c r="J6" s="183" t="s">
        <v>2179</v>
      </c>
      <c r="K6" s="183"/>
    </row>
    <row r="7" spans="1:22" s="164" customFormat="1" ht="39" x14ac:dyDescent="0.2">
      <c r="A7" s="166"/>
      <c r="B7" s="190"/>
      <c r="C7" s="190"/>
      <c r="D7" s="181"/>
      <c r="E7" s="181"/>
      <c r="F7" s="181"/>
      <c r="G7" s="181"/>
      <c r="H7" s="181"/>
      <c r="I7" s="181"/>
      <c r="J7" s="165" t="s">
        <v>2178</v>
      </c>
      <c r="K7" s="165" t="s">
        <v>2177</v>
      </c>
      <c r="M7" s="45"/>
      <c r="N7" s="45"/>
      <c r="O7" s="45"/>
      <c r="P7" s="45"/>
      <c r="Q7" s="46"/>
      <c r="R7" s="46"/>
      <c r="S7" s="46"/>
      <c r="T7" s="46"/>
    </row>
    <row r="8" spans="1:22" x14ac:dyDescent="0.45">
      <c r="B8" s="190"/>
      <c r="C8" s="190"/>
      <c r="D8" s="181"/>
      <c r="E8" s="181"/>
      <c r="F8" s="163" t="s">
        <v>2176</v>
      </c>
      <c r="G8" s="163" t="s">
        <v>2175</v>
      </c>
      <c r="H8" s="163" t="s">
        <v>2174</v>
      </c>
      <c r="I8" s="163" t="s">
        <v>2173</v>
      </c>
      <c r="J8" s="163" t="s">
        <v>2172</v>
      </c>
      <c r="K8" s="163" t="s">
        <v>2171</v>
      </c>
    </row>
    <row r="9" spans="1:22" ht="6.75" customHeight="1" thickBot="1" x14ac:dyDescent="0.5">
      <c r="B9" s="162"/>
      <c r="C9" s="162"/>
      <c r="D9" s="161"/>
      <c r="E9" s="161"/>
      <c r="F9" s="160"/>
      <c r="G9" s="160"/>
      <c r="H9" s="160"/>
      <c r="I9" s="160"/>
      <c r="J9" s="160"/>
      <c r="K9" s="160"/>
      <c r="M9" s="47"/>
      <c r="N9" s="47"/>
      <c r="O9" s="47"/>
      <c r="P9" s="47"/>
      <c r="Q9" s="48"/>
      <c r="R9" s="48"/>
      <c r="S9" s="48"/>
      <c r="T9" s="48"/>
    </row>
    <row r="10" spans="1:22" ht="6.75" customHeight="1" thickBot="1" x14ac:dyDescent="0.5">
      <c r="B10" s="158"/>
      <c r="C10" s="158"/>
      <c r="D10" s="159"/>
      <c r="E10" s="158"/>
      <c r="F10" s="158"/>
      <c r="G10" s="158"/>
      <c r="H10" s="158"/>
      <c r="I10" s="158"/>
      <c r="J10" s="158"/>
      <c r="K10" s="158"/>
    </row>
    <row r="11" spans="1:22" x14ac:dyDescent="0.45">
      <c r="B11" s="185" t="s">
        <v>2170</v>
      </c>
      <c r="C11" s="185"/>
      <c r="D11" s="152">
        <f>SUM(D12:D45)</f>
        <v>105</v>
      </c>
      <c r="E11" s="152">
        <f>SUM(E12:E45)</f>
        <v>410</v>
      </c>
      <c r="F11" s="157">
        <f>SUM(F12:F40)-F51+F45</f>
        <v>479240752241</v>
      </c>
      <c r="G11" s="157">
        <f>SUM(G12:G40)-G51+G45</f>
        <v>478840518992</v>
      </c>
      <c r="H11" s="157">
        <f>SUM(H12:H40)-H51+H45</f>
        <v>139659028855</v>
      </c>
      <c r="I11" s="157">
        <f>SUM(I12:I40)-I51+I45</f>
        <v>133682126132</v>
      </c>
      <c r="J11" s="156">
        <f>I11/G11*100</f>
        <v>27.917880970769193</v>
      </c>
      <c r="K11" s="156">
        <f>I11/H11*100</f>
        <v>95.720360672702739</v>
      </c>
      <c r="M11" s="152"/>
      <c r="N11" s="152"/>
      <c r="O11" s="49"/>
      <c r="P11" s="136"/>
      <c r="U11" s="44"/>
      <c r="V11" s="44"/>
    </row>
    <row r="12" spans="1:22" x14ac:dyDescent="0.45">
      <c r="B12" s="151">
        <v>1</v>
      </c>
      <c r="C12" s="155" t="s">
        <v>5</v>
      </c>
      <c r="D12" s="154">
        <v>1</v>
      </c>
      <c r="E12" s="154">
        <v>6</v>
      </c>
      <c r="F12" s="146">
        <v>6000000</v>
      </c>
      <c r="G12" s="146">
        <v>6000000</v>
      </c>
      <c r="H12" s="146">
        <v>1750000</v>
      </c>
      <c r="I12" s="146">
        <v>135000</v>
      </c>
      <c r="J12" s="145">
        <v>2.2999999999999998</v>
      </c>
      <c r="K12" s="145">
        <v>7.7</v>
      </c>
      <c r="M12" s="153"/>
      <c r="N12" s="152"/>
      <c r="O12" s="49"/>
      <c r="P12" s="136"/>
      <c r="U12" s="44"/>
      <c r="V12" s="44"/>
    </row>
    <row r="13" spans="1:22" x14ac:dyDescent="0.45">
      <c r="B13" s="151">
        <v>4</v>
      </c>
      <c r="C13" s="147" t="s">
        <v>75</v>
      </c>
      <c r="D13" s="143">
        <v>3</v>
      </c>
      <c r="E13" s="143">
        <v>2</v>
      </c>
      <c r="F13" s="146">
        <v>10883237</v>
      </c>
      <c r="G13" s="146">
        <v>5695737</v>
      </c>
      <c r="H13" s="146">
        <v>35340</v>
      </c>
      <c r="I13" s="146">
        <v>19200</v>
      </c>
      <c r="J13" s="145">
        <v>0.3</v>
      </c>
      <c r="K13" s="145">
        <v>54.3</v>
      </c>
      <c r="M13" s="144"/>
      <c r="N13" s="143"/>
      <c r="O13" s="49"/>
      <c r="P13" s="136"/>
      <c r="U13" s="44"/>
      <c r="V13" s="44"/>
    </row>
    <row r="14" spans="1:22" x14ac:dyDescent="0.45">
      <c r="B14" s="151">
        <v>5</v>
      </c>
      <c r="C14" s="147" t="s">
        <v>104</v>
      </c>
      <c r="D14" s="143">
        <v>3</v>
      </c>
      <c r="E14" s="143">
        <v>9</v>
      </c>
      <c r="F14" s="146">
        <v>17000000</v>
      </c>
      <c r="G14" s="146">
        <v>16603504</v>
      </c>
      <c r="H14" s="146">
        <v>12196302</v>
      </c>
      <c r="I14" s="146">
        <v>11307196</v>
      </c>
      <c r="J14" s="145">
        <v>68.099999999999994</v>
      </c>
      <c r="K14" s="145">
        <v>92.7</v>
      </c>
      <c r="M14" s="144"/>
      <c r="N14" s="143"/>
      <c r="O14" s="49"/>
      <c r="P14" s="136"/>
      <c r="U14" s="44"/>
      <c r="V14" s="44"/>
    </row>
    <row r="15" spans="1:22" x14ac:dyDescent="0.45">
      <c r="B15" s="151">
        <v>6</v>
      </c>
      <c r="C15" s="147" t="s">
        <v>175</v>
      </c>
      <c r="D15" s="143">
        <v>1</v>
      </c>
      <c r="E15" s="143">
        <v>8</v>
      </c>
      <c r="F15" s="146">
        <v>4000000</v>
      </c>
      <c r="G15" s="146">
        <v>4000000</v>
      </c>
      <c r="H15" s="146">
        <v>0</v>
      </c>
      <c r="I15" s="146">
        <v>0</v>
      </c>
      <c r="J15" s="145">
        <v>0</v>
      </c>
      <c r="K15" s="145">
        <v>0</v>
      </c>
      <c r="M15" s="144"/>
      <c r="N15" s="143"/>
      <c r="O15" s="49"/>
      <c r="P15" s="136"/>
      <c r="U15" s="44"/>
      <c r="V15" s="44"/>
    </row>
    <row r="16" spans="1:22" x14ac:dyDescent="0.45">
      <c r="B16" s="151">
        <v>7</v>
      </c>
      <c r="C16" s="147" t="s">
        <v>214</v>
      </c>
      <c r="D16" s="143">
        <v>1</v>
      </c>
      <c r="E16" s="143">
        <v>9</v>
      </c>
      <c r="F16" s="146">
        <v>153413633</v>
      </c>
      <c r="G16" s="146">
        <v>153413633</v>
      </c>
      <c r="H16" s="146">
        <v>0</v>
      </c>
      <c r="I16" s="146">
        <v>0</v>
      </c>
      <c r="J16" s="145">
        <v>0</v>
      </c>
      <c r="K16" s="145">
        <v>0</v>
      </c>
      <c r="L16" s="137"/>
      <c r="M16" s="144"/>
      <c r="N16" s="143"/>
      <c r="O16" s="49"/>
      <c r="P16" s="136"/>
      <c r="U16" s="44"/>
      <c r="V16" s="44"/>
    </row>
    <row r="17" spans="2:22" x14ac:dyDescent="0.45">
      <c r="B17" s="151">
        <v>8</v>
      </c>
      <c r="C17" s="147" t="s">
        <v>2314</v>
      </c>
      <c r="D17" s="143">
        <v>7</v>
      </c>
      <c r="E17" s="143">
        <v>9</v>
      </c>
      <c r="F17" s="146">
        <v>16980019989</v>
      </c>
      <c r="G17" s="146">
        <v>16730557266</v>
      </c>
      <c r="H17" s="146">
        <v>7314526826</v>
      </c>
      <c r="I17" s="146">
        <v>7241595062</v>
      </c>
      <c r="J17" s="145">
        <v>43.3</v>
      </c>
      <c r="K17" s="145">
        <v>99</v>
      </c>
      <c r="L17" s="137"/>
      <c r="M17" s="144"/>
      <c r="N17" s="143"/>
      <c r="O17" s="49"/>
      <c r="P17" s="136"/>
      <c r="U17" s="44"/>
      <c r="V17" s="44"/>
    </row>
    <row r="18" spans="2:22" x14ac:dyDescent="0.45">
      <c r="B18" s="151">
        <v>9</v>
      </c>
      <c r="C18" s="147" t="s">
        <v>332</v>
      </c>
      <c r="D18" s="143">
        <v>1</v>
      </c>
      <c r="E18" s="143">
        <v>2</v>
      </c>
      <c r="F18" s="146">
        <v>44432165</v>
      </c>
      <c r="G18" s="146">
        <v>40010849</v>
      </c>
      <c r="H18" s="146">
        <v>193287</v>
      </c>
      <c r="I18" s="146">
        <v>189030</v>
      </c>
      <c r="J18" s="145">
        <v>0.5</v>
      </c>
      <c r="K18" s="145">
        <v>97.8</v>
      </c>
      <c r="L18" s="137"/>
      <c r="M18" s="144"/>
      <c r="N18" s="143"/>
      <c r="O18" s="49"/>
      <c r="P18" s="136"/>
      <c r="U18" s="44"/>
      <c r="V18" s="44"/>
    </row>
    <row r="19" spans="2:22" x14ac:dyDescent="0.45">
      <c r="B19" s="151">
        <v>10</v>
      </c>
      <c r="C19" s="147" t="s">
        <v>345</v>
      </c>
      <c r="D19" s="143">
        <v>1</v>
      </c>
      <c r="E19" s="143">
        <v>1</v>
      </c>
      <c r="F19" s="146">
        <v>40000</v>
      </c>
      <c r="G19" s="146">
        <v>40000</v>
      </c>
      <c r="H19" s="146">
        <v>0</v>
      </c>
      <c r="I19" s="146">
        <v>0</v>
      </c>
      <c r="J19" s="145">
        <v>0</v>
      </c>
      <c r="K19" s="145">
        <v>0</v>
      </c>
      <c r="L19" s="137"/>
      <c r="M19" s="144"/>
      <c r="N19" s="143"/>
      <c r="O19" s="49"/>
      <c r="P19" s="136"/>
      <c r="U19" s="44"/>
      <c r="V19" s="44"/>
    </row>
    <row r="20" spans="2:22" x14ac:dyDescent="0.45">
      <c r="B20" s="151">
        <v>11</v>
      </c>
      <c r="C20" s="147" t="s">
        <v>374</v>
      </c>
      <c r="D20" s="143">
        <v>13</v>
      </c>
      <c r="E20" s="143">
        <v>44</v>
      </c>
      <c r="F20" s="146">
        <v>130184819159</v>
      </c>
      <c r="G20" s="146">
        <v>130268007590</v>
      </c>
      <c r="H20" s="146">
        <v>27479433726</v>
      </c>
      <c r="I20" s="146">
        <v>27425523911</v>
      </c>
      <c r="J20" s="145">
        <v>21.1</v>
      </c>
      <c r="K20" s="145">
        <v>99.8</v>
      </c>
      <c r="L20" s="137"/>
      <c r="M20" s="144"/>
      <c r="N20" s="143"/>
      <c r="O20" s="49"/>
      <c r="P20" s="136"/>
      <c r="U20" s="44"/>
      <c r="V20" s="44"/>
    </row>
    <row r="21" spans="2:22" x14ac:dyDescent="0.45">
      <c r="B21" s="151">
        <v>12</v>
      </c>
      <c r="C21" s="147" t="s">
        <v>657</v>
      </c>
      <c r="D21" s="143">
        <v>8</v>
      </c>
      <c r="E21" s="143">
        <v>113</v>
      </c>
      <c r="F21" s="146">
        <v>5141683017</v>
      </c>
      <c r="G21" s="146">
        <v>5191088988</v>
      </c>
      <c r="H21" s="146">
        <v>515504443</v>
      </c>
      <c r="I21" s="146">
        <v>374299771</v>
      </c>
      <c r="J21" s="145">
        <v>7.2</v>
      </c>
      <c r="K21" s="145">
        <v>72.599999999999994</v>
      </c>
      <c r="L21" s="137"/>
      <c r="M21" s="144"/>
      <c r="N21" s="143"/>
      <c r="O21" s="49"/>
      <c r="P21" s="136"/>
      <c r="U21" s="44"/>
      <c r="V21" s="44"/>
    </row>
    <row r="22" spans="2:22" x14ac:dyDescent="0.45">
      <c r="B22" s="148">
        <v>13</v>
      </c>
      <c r="C22" s="147" t="s">
        <v>1047</v>
      </c>
      <c r="D22" s="143">
        <v>1</v>
      </c>
      <c r="E22" s="143">
        <v>3</v>
      </c>
      <c r="F22" s="146">
        <v>6860000</v>
      </c>
      <c r="G22" s="146">
        <v>6860000</v>
      </c>
      <c r="H22" s="146">
        <v>0</v>
      </c>
      <c r="I22" s="146">
        <v>0</v>
      </c>
      <c r="J22" s="145">
        <v>0</v>
      </c>
      <c r="K22" s="145">
        <v>0</v>
      </c>
      <c r="L22" s="137"/>
      <c r="M22" s="144"/>
      <c r="N22" s="143"/>
      <c r="O22" s="49"/>
      <c r="P22" s="136"/>
      <c r="U22" s="44"/>
      <c r="V22" s="44"/>
    </row>
    <row r="23" spans="2:22" x14ac:dyDescent="0.45">
      <c r="B23" s="148">
        <v>14</v>
      </c>
      <c r="C23" s="147" t="s">
        <v>1066</v>
      </c>
      <c r="D23" s="143">
        <v>4</v>
      </c>
      <c r="E23" s="143">
        <v>17</v>
      </c>
      <c r="F23" s="146">
        <v>12994568681</v>
      </c>
      <c r="G23" s="146">
        <v>12991608554</v>
      </c>
      <c r="H23" s="146">
        <v>3375370806</v>
      </c>
      <c r="I23" s="146">
        <v>3151718814</v>
      </c>
      <c r="J23" s="145">
        <v>24.3</v>
      </c>
      <c r="K23" s="145">
        <v>93.4</v>
      </c>
      <c r="L23" s="137"/>
      <c r="M23" s="144"/>
      <c r="N23" s="143"/>
      <c r="O23" s="49"/>
      <c r="P23" s="136"/>
      <c r="U23" s="44"/>
      <c r="V23" s="44"/>
    </row>
    <row r="24" spans="2:22" x14ac:dyDescent="0.45">
      <c r="B24" s="148">
        <v>15</v>
      </c>
      <c r="C24" s="147" t="s">
        <v>1158</v>
      </c>
      <c r="D24" s="143">
        <v>3</v>
      </c>
      <c r="E24" s="143">
        <v>7</v>
      </c>
      <c r="F24" s="146">
        <v>21362812927</v>
      </c>
      <c r="G24" s="146">
        <v>21197964716</v>
      </c>
      <c r="H24" s="146">
        <v>3779904516</v>
      </c>
      <c r="I24" s="146">
        <v>2621866193</v>
      </c>
      <c r="J24" s="145">
        <v>12.4</v>
      </c>
      <c r="K24" s="145">
        <v>69.400000000000006</v>
      </c>
      <c r="L24" s="137"/>
      <c r="M24" s="144"/>
      <c r="N24" s="143"/>
      <c r="O24" s="49"/>
      <c r="P24" s="136"/>
      <c r="U24" s="44"/>
      <c r="V24" s="44"/>
    </row>
    <row r="25" spans="2:22" x14ac:dyDescent="0.45">
      <c r="B25" s="148">
        <v>16</v>
      </c>
      <c r="C25" s="147" t="s">
        <v>1205</v>
      </c>
      <c r="D25" s="143">
        <v>3</v>
      </c>
      <c r="E25" s="143">
        <v>6</v>
      </c>
      <c r="F25" s="146">
        <v>150205767</v>
      </c>
      <c r="G25" s="146">
        <v>150162668</v>
      </c>
      <c r="H25" s="146">
        <v>15538577</v>
      </c>
      <c r="I25" s="146">
        <v>15528852</v>
      </c>
      <c r="J25" s="145">
        <v>10.3</v>
      </c>
      <c r="K25" s="145">
        <v>99.9</v>
      </c>
      <c r="L25" s="137"/>
      <c r="M25" s="144"/>
      <c r="N25" s="143"/>
      <c r="O25" s="49"/>
      <c r="P25" s="136"/>
      <c r="U25" s="44"/>
      <c r="V25" s="44"/>
    </row>
    <row r="26" spans="2:22" x14ac:dyDescent="0.45">
      <c r="B26" s="148">
        <v>18</v>
      </c>
      <c r="C26" s="147" t="s">
        <v>2205</v>
      </c>
      <c r="D26" s="143">
        <v>4</v>
      </c>
      <c r="E26" s="143">
        <v>16</v>
      </c>
      <c r="F26" s="146">
        <v>7928226</v>
      </c>
      <c r="G26" s="146">
        <v>8287483</v>
      </c>
      <c r="H26" s="146">
        <v>1627647</v>
      </c>
      <c r="I26" s="146">
        <v>1486677</v>
      </c>
      <c r="J26" s="145">
        <v>17.899999999999999</v>
      </c>
      <c r="K26" s="145">
        <v>91.3</v>
      </c>
      <c r="L26" s="137"/>
      <c r="M26" s="144"/>
      <c r="N26" s="143"/>
      <c r="O26" s="49"/>
      <c r="P26" s="136"/>
      <c r="U26" s="44"/>
      <c r="V26" s="44"/>
    </row>
    <row r="27" spans="2:22" x14ac:dyDescent="0.45">
      <c r="B27" s="148">
        <v>19</v>
      </c>
      <c r="C27" s="147" t="s">
        <v>1322</v>
      </c>
      <c r="D27" s="150">
        <v>1</v>
      </c>
      <c r="E27" s="143">
        <v>1</v>
      </c>
      <c r="F27" s="146">
        <v>206234</v>
      </c>
      <c r="G27" s="146">
        <v>206234</v>
      </c>
      <c r="H27" s="146">
        <v>99745</v>
      </c>
      <c r="I27" s="146">
        <v>90678</v>
      </c>
      <c r="J27" s="145">
        <v>44</v>
      </c>
      <c r="K27" s="145">
        <v>90.9</v>
      </c>
      <c r="L27" s="137"/>
      <c r="M27" s="149"/>
      <c r="N27" s="143"/>
      <c r="O27" s="49"/>
      <c r="P27" s="136"/>
      <c r="U27" s="44"/>
      <c r="V27" s="44"/>
    </row>
    <row r="28" spans="2:22" x14ac:dyDescent="0.45">
      <c r="B28" s="148">
        <v>20</v>
      </c>
      <c r="C28" s="147" t="s">
        <v>1351</v>
      </c>
      <c r="D28" s="143">
        <v>4</v>
      </c>
      <c r="E28" s="143">
        <v>7</v>
      </c>
      <c r="F28" s="146">
        <v>282504579479</v>
      </c>
      <c r="G28" s="146">
        <v>282389276615</v>
      </c>
      <c r="H28" s="146">
        <v>95256219103</v>
      </c>
      <c r="I28" s="146">
        <v>91089180085</v>
      </c>
      <c r="J28" s="145">
        <v>32.299999999999997</v>
      </c>
      <c r="K28" s="145">
        <v>95.6</v>
      </c>
      <c r="L28" s="137"/>
      <c r="M28" s="144"/>
      <c r="N28" s="143"/>
      <c r="O28" s="49"/>
      <c r="P28" s="136"/>
      <c r="U28" s="44"/>
      <c r="V28" s="44"/>
    </row>
    <row r="29" spans="2:22" x14ac:dyDescent="0.45">
      <c r="B29" s="148">
        <v>21</v>
      </c>
      <c r="C29" s="147" t="s">
        <v>1408</v>
      </c>
      <c r="D29" s="143">
        <v>1</v>
      </c>
      <c r="E29" s="143">
        <v>5</v>
      </c>
      <c r="F29" s="146">
        <v>5970011</v>
      </c>
      <c r="G29" s="146">
        <v>5970011</v>
      </c>
      <c r="H29" s="146">
        <v>33640</v>
      </c>
      <c r="I29" s="146">
        <v>0</v>
      </c>
      <c r="J29" s="145">
        <v>0</v>
      </c>
      <c r="K29" s="145">
        <v>0</v>
      </c>
      <c r="L29" s="137"/>
      <c r="M29" s="144"/>
      <c r="N29" s="143"/>
      <c r="O29" s="49"/>
      <c r="P29" s="136"/>
      <c r="U29" s="44"/>
      <c r="V29" s="44"/>
    </row>
    <row r="30" spans="2:22" x14ac:dyDescent="0.45">
      <c r="B30" s="148">
        <v>22</v>
      </c>
      <c r="C30" s="147" t="s">
        <v>1420</v>
      </c>
      <c r="D30" s="143">
        <v>5</v>
      </c>
      <c r="E30" s="143">
        <v>26</v>
      </c>
      <c r="F30" s="146">
        <v>66632319</v>
      </c>
      <c r="G30" s="146">
        <v>66632319</v>
      </c>
      <c r="H30" s="146">
        <v>10179507</v>
      </c>
      <c r="I30" s="146">
        <v>2659152</v>
      </c>
      <c r="J30" s="145">
        <v>4</v>
      </c>
      <c r="K30" s="145">
        <v>26.1</v>
      </c>
      <c r="L30" s="137"/>
      <c r="M30" s="144"/>
      <c r="N30" s="143"/>
      <c r="O30" s="49"/>
      <c r="P30" s="136"/>
      <c r="U30" s="44"/>
      <c r="V30" s="44"/>
    </row>
    <row r="31" spans="2:22" x14ac:dyDescent="0.45">
      <c r="B31" s="148">
        <v>35</v>
      </c>
      <c r="C31" s="147" t="s">
        <v>1469</v>
      </c>
      <c r="D31" s="143">
        <v>2</v>
      </c>
      <c r="E31" s="143">
        <v>19</v>
      </c>
      <c r="F31" s="146">
        <v>40758470</v>
      </c>
      <c r="G31" s="146">
        <v>40758470</v>
      </c>
      <c r="H31" s="146">
        <v>8727115</v>
      </c>
      <c r="I31" s="146">
        <v>4983871</v>
      </c>
      <c r="J31" s="145">
        <v>12.2</v>
      </c>
      <c r="K31" s="145">
        <v>57.1</v>
      </c>
      <c r="L31" s="137"/>
      <c r="M31" s="144"/>
      <c r="N31" s="143"/>
      <c r="O31" s="49"/>
      <c r="P31" s="136"/>
      <c r="U31" s="44"/>
      <c r="V31" s="44"/>
    </row>
    <row r="32" spans="2:22" x14ac:dyDescent="0.45">
      <c r="B32" s="148">
        <v>36</v>
      </c>
      <c r="C32" s="147" t="s">
        <v>1510</v>
      </c>
      <c r="D32" s="143">
        <v>1</v>
      </c>
      <c r="E32" s="143">
        <v>2</v>
      </c>
      <c r="F32" s="146">
        <v>4196131</v>
      </c>
      <c r="G32" s="146">
        <v>3996000</v>
      </c>
      <c r="H32" s="146">
        <v>0</v>
      </c>
      <c r="I32" s="146">
        <v>0</v>
      </c>
      <c r="J32" s="145">
        <v>0</v>
      </c>
      <c r="K32" s="145">
        <v>0</v>
      </c>
      <c r="L32" s="137"/>
      <c r="M32" s="144"/>
      <c r="N32" s="143"/>
      <c r="O32" s="49"/>
      <c r="P32" s="136"/>
      <c r="U32" s="44"/>
      <c r="V32" s="44"/>
    </row>
    <row r="33" spans="2:22" x14ac:dyDescent="0.45">
      <c r="B33" s="148">
        <v>38</v>
      </c>
      <c r="C33" s="147" t="s">
        <v>1539</v>
      </c>
      <c r="D33" s="143">
        <v>1</v>
      </c>
      <c r="E33" s="143">
        <v>8</v>
      </c>
      <c r="F33" s="146">
        <v>7047022295</v>
      </c>
      <c r="G33" s="146">
        <v>7047022295</v>
      </c>
      <c r="H33" s="146">
        <v>1649169756</v>
      </c>
      <c r="I33" s="146">
        <v>1648012444</v>
      </c>
      <c r="J33" s="145">
        <v>23.4</v>
      </c>
      <c r="K33" s="145">
        <v>99.9</v>
      </c>
      <c r="L33" s="137"/>
      <c r="M33" s="144"/>
      <c r="N33" s="143"/>
      <c r="O33" s="49"/>
      <c r="P33" s="136"/>
      <c r="U33" s="44"/>
      <c r="V33" s="44"/>
    </row>
    <row r="34" spans="2:22" x14ac:dyDescent="0.45">
      <c r="B34" s="148">
        <v>40</v>
      </c>
      <c r="C34" s="147" t="s">
        <v>1561</v>
      </c>
      <c r="D34" s="143">
        <v>1</v>
      </c>
      <c r="E34" s="143">
        <v>9</v>
      </c>
      <c r="F34" s="146">
        <v>109559249</v>
      </c>
      <c r="G34" s="146">
        <v>109559249</v>
      </c>
      <c r="H34" s="146">
        <v>27390104</v>
      </c>
      <c r="I34" s="146">
        <v>27390104</v>
      </c>
      <c r="J34" s="145">
        <v>25</v>
      </c>
      <c r="K34" s="145">
        <v>100</v>
      </c>
      <c r="L34" s="137"/>
      <c r="M34" s="144"/>
      <c r="N34" s="143"/>
      <c r="O34" s="49"/>
      <c r="P34" s="136"/>
      <c r="U34" s="44"/>
      <c r="V34" s="44"/>
    </row>
    <row r="35" spans="2:22" x14ac:dyDescent="0.45">
      <c r="B35" s="148">
        <v>41</v>
      </c>
      <c r="C35" s="147" t="s">
        <v>2169</v>
      </c>
      <c r="D35" s="143">
        <v>2</v>
      </c>
      <c r="E35" s="143" t="s">
        <v>2166</v>
      </c>
      <c r="F35" s="146">
        <v>1000000</v>
      </c>
      <c r="G35" s="146">
        <v>1000000</v>
      </c>
      <c r="H35" s="146">
        <v>366454</v>
      </c>
      <c r="I35" s="146">
        <v>0</v>
      </c>
      <c r="J35" s="145">
        <v>0</v>
      </c>
      <c r="K35" s="145">
        <v>0</v>
      </c>
      <c r="L35" s="137"/>
      <c r="M35" s="144"/>
      <c r="N35" s="143"/>
      <c r="O35" s="49"/>
      <c r="P35" s="136"/>
      <c r="U35" s="44"/>
      <c r="V35" s="44"/>
    </row>
    <row r="36" spans="2:22" x14ac:dyDescent="0.45">
      <c r="B36" s="148">
        <v>43</v>
      </c>
      <c r="C36" s="147" t="s">
        <v>2168</v>
      </c>
      <c r="D36" s="143">
        <v>1</v>
      </c>
      <c r="E36" s="143" t="s">
        <v>2166</v>
      </c>
      <c r="F36" s="146">
        <v>3303287</v>
      </c>
      <c r="G36" s="146">
        <v>3298178</v>
      </c>
      <c r="H36" s="146">
        <v>1374050</v>
      </c>
      <c r="I36" s="146">
        <v>1374050</v>
      </c>
      <c r="J36" s="145">
        <v>41.7</v>
      </c>
      <c r="K36" s="145">
        <v>100</v>
      </c>
      <c r="L36" s="137"/>
      <c r="M36" s="144"/>
      <c r="N36" s="143"/>
      <c r="O36" s="49"/>
      <c r="P36" s="136"/>
      <c r="U36" s="44"/>
      <c r="V36" s="44"/>
    </row>
    <row r="37" spans="2:22" x14ac:dyDescent="0.45">
      <c r="B37" s="148">
        <v>45</v>
      </c>
      <c r="C37" s="147" t="s">
        <v>2167</v>
      </c>
      <c r="D37" s="143">
        <v>1</v>
      </c>
      <c r="E37" s="143" t="s">
        <v>2166</v>
      </c>
      <c r="F37" s="146">
        <v>300000</v>
      </c>
      <c r="G37" s="146">
        <v>300000</v>
      </c>
      <c r="H37" s="146">
        <v>150000</v>
      </c>
      <c r="I37" s="146">
        <v>0</v>
      </c>
      <c r="J37" s="145">
        <v>0</v>
      </c>
      <c r="K37" s="145">
        <v>0</v>
      </c>
      <c r="L37" s="137"/>
      <c r="M37" s="144"/>
      <c r="N37" s="143"/>
      <c r="O37" s="49"/>
      <c r="P37" s="136"/>
      <c r="U37" s="44"/>
      <c r="V37" s="44"/>
    </row>
    <row r="38" spans="2:22" x14ac:dyDescent="0.45">
      <c r="B38" s="148">
        <v>47</v>
      </c>
      <c r="C38" s="147" t="s">
        <v>1579</v>
      </c>
      <c r="D38" s="143">
        <v>2</v>
      </c>
      <c r="E38" s="143">
        <v>12</v>
      </c>
      <c r="F38" s="146">
        <v>189732411</v>
      </c>
      <c r="G38" s="146">
        <v>199648390</v>
      </c>
      <c r="H38" s="146">
        <v>50277737</v>
      </c>
      <c r="I38" s="146">
        <v>20387742</v>
      </c>
      <c r="J38" s="145">
        <v>10.199999999999999</v>
      </c>
      <c r="K38" s="145">
        <v>40.6</v>
      </c>
      <c r="L38" s="137"/>
      <c r="M38" s="144"/>
      <c r="N38" s="143"/>
      <c r="O38" s="49"/>
      <c r="P38" s="136"/>
      <c r="U38" s="44"/>
      <c r="V38" s="44"/>
    </row>
    <row r="39" spans="2:22" x14ac:dyDescent="0.45">
      <c r="B39" s="148">
        <v>48</v>
      </c>
      <c r="C39" s="147" t="s">
        <v>1625</v>
      </c>
      <c r="D39" s="143">
        <v>2</v>
      </c>
      <c r="E39" s="143">
        <v>3</v>
      </c>
      <c r="F39" s="146">
        <v>33763254</v>
      </c>
      <c r="G39" s="146">
        <v>33257528</v>
      </c>
      <c r="H39" s="146">
        <v>1751036</v>
      </c>
      <c r="I39" s="146">
        <v>1689095</v>
      </c>
      <c r="J39" s="145">
        <v>5.0999999999999996</v>
      </c>
      <c r="K39" s="145">
        <v>96.5</v>
      </c>
      <c r="L39" s="137"/>
      <c r="M39" s="144"/>
      <c r="N39" s="143"/>
      <c r="O39" s="49"/>
      <c r="P39" s="136"/>
      <c r="U39" s="44"/>
      <c r="V39" s="44"/>
    </row>
    <row r="40" spans="2:22" x14ac:dyDescent="0.45">
      <c r="B40" s="148">
        <v>49</v>
      </c>
      <c r="C40" s="147" t="s">
        <v>1693</v>
      </c>
      <c r="D40" s="143">
        <v>4</v>
      </c>
      <c r="E40" s="143">
        <v>13</v>
      </c>
      <c r="F40" s="146">
        <v>78540881</v>
      </c>
      <c r="G40" s="146">
        <v>78771296</v>
      </c>
      <c r="H40" s="146">
        <v>19312831</v>
      </c>
      <c r="I40" s="146">
        <v>17150541</v>
      </c>
      <c r="J40" s="145">
        <v>21.8</v>
      </c>
      <c r="K40" s="145">
        <v>88.8</v>
      </c>
      <c r="L40" s="137"/>
      <c r="M40" s="144"/>
      <c r="N40" s="143"/>
      <c r="O40" s="49"/>
      <c r="P40" s="136"/>
      <c r="U40" s="44"/>
      <c r="V40" s="44"/>
    </row>
    <row r="41" spans="2:22" x14ac:dyDescent="0.45">
      <c r="B41" s="148">
        <v>50</v>
      </c>
      <c r="C41" s="147" t="s">
        <v>2201</v>
      </c>
      <c r="D41" s="143">
        <v>3</v>
      </c>
      <c r="E41" s="143">
        <v>10</v>
      </c>
      <c r="F41" s="146">
        <v>29229393830.000015</v>
      </c>
      <c r="G41" s="146">
        <v>29440462177.01265</v>
      </c>
      <c r="H41" s="146">
        <v>7862240216.9483318</v>
      </c>
      <c r="I41" s="146">
        <v>6036358502.7671986</v>
      </c>
      <c r="J41" s="145">
        <v>20.503613246535362</v>
      </c>
      <c r="K41" s="145">
        <v>76.776571768372719</v>
      </c>
      <c r="L41" s="137"/>
      <c r="M41" s="144"/>
      <c r="N41" s="143"/>
      <c r="O41" s="49"/>
      <c r="P41" s="136"/>
      <c r="U41" s="44"/>
      <c r="V41" s="44"/>
    </row>
    <row r="42" spans="2:22" ht="35.25" x14ac:dyDescent="0.45">
      <c r="B42" s="148">
        <v>51</v>
      </c>
      <c r="C42" s="147" t="s">
        <v>2202</v>
      </c>
      <c r="D42" s="143">
        <v>2</v>
      </c>
      <c r="E42" s="143">
        <v>5</v>
      </c>
      <c r="F42" s="146">
        <v>226305813</v>
      </c>
      <c r="G42" s="146">
        <v>2072112630</v>
      </c>
      <c r="H42" s="146">
        <v>431640933</v>
      </c>
      <c r="I42" s="146">
        <v>341659857</v>
      </c>
      <c r="J42" s="145">
        <v>16.5</v>
      </c>
      <c r="K42" s="145">
        <v>79.2</v>
      </c>
      <c r="L42" s="137"/>
      <c r="M42" s="144"/>
      <c r="N42" s="143"/>
      <c r="O42" s="49"/>
      <c r="P42" s="136"/>
      <c r="U42" s="44"/>
      <c r="V42" s="44"/>
    </row>
    <row r="43" spans="2:22" x14ac:dyDescent="0.45">
      <c r="B43" s="148">
        <v>52</v>
      </c>
      <c r="C43" s="147" t="s">
        <v>2203</v>
      </c>
      <c r="D43" s="143">
        <v>1</v>
      </c>
      <c r="E43" s="143">
        <v>6</v>
      </c>
      <c r="F43" s="146">
        <v>13700000</v>
      </c>
      <c r="G43" s="146">
        <v>13700000</v>
      </c>
      <c r="H43" s="146">
        <v>0</v>
      </c>
      <c r="I43" s="146">
        <v>0</v>
      </c>
      <c r="J43" s="145">
        <v>0</v>
      </c>
      <c r="K43" s="145">
        <v>0</v>
      </c>
      <c r="L43" s="137"/>
      <c r="M43" s="144"/>
      <c r="N43" s="143"/>
      <c r="O43" s="49"/>
      <c r="P43" s="136"/>
      <c r="U43" s="44"/>
      <c r="V43" s="44"/>
    </row>
    <row r="44" spans="2:22" x14ac:dyDescent="0.45">
      <c r="B44" s="148">
        <v>53</v>
      </c>
      <c r="C44" s="147" t="s">
        <v>2204</v>
      </c>
      <c r="D44" s="143">
        <v>10</v>
      </c>
      <c r="E44" s="143">
        <v>29</v>
      </c>
      <c r="F44" s="146">
        <v>6639751</v>
      </c>
      <c r="G44" s="146">
        <v>6639751</v>
      </c>
      <c r="H44" s="146">
        <v>1215624</v>
      </c>
      <c r="I44" s="146">
        <v>262997</v>
      </c>
      <c r="J44" s="145">
        <v>4</v>
      </c>
      <c r="K44" s="145">
        <v>21.6</v>
      </c>
      <c r="L44" s="137"/>
      <c r="M44" s="144"/>
      <c r="N44" s="143"/>
      <c r="O44" s="49"/>
      <c r="P44" s="136"/>
      <c r="U44" s="44"/>
      <c r="V44" s="44"/>
    </row>
    <row r="45" spans="2:22" ht="15.75" customHeight="1" thickBot="1" x14ac:dyDescent="0.5">
      <c r="B45" s="142">
        <v>54</v>
      </c>
      <c r="C45" s="141" t="s">
        <v>2313</v>
      </c>
      <c r="D45" s="140">
        <v>7</v>
      </c>
      <c r="E45" s="140">
        <v>3</v>
      </c>
      <c r="F45" s="139">
        <v>2093520195</v>
      </c>
      <c r="G45" s="139">
        <v>2093520195</v>
      </c>
      <c r="H45" s="139">
        <v>137896307</v>
      </c>
      <c r="I45" s="139">
        <v>25538664</v>
      </c>
      <c r="J45" s="138">
        <v>1.2</v>
      </c>
      <c r="K45" s="138">
        <v>18.5</v>
      </c>
      <c r="L45" s="137"/>
      <c r="M45" s="50"/>
      <c r="N45" s="50"/>
      <c r="O45" s="49"/>
      <c r="P45" s="136"/>
      <c r="U45" s="44"/>
      <c r="V45" s="44"/>
    </row>
    <row r="46" spans="2:22" ht="32.25" customHeight="1" thickTop="1" x14ac:dyDescent="0.45">
      <c r="B46" s="186" t="s">
        <v>2312</v>
      </c>
      <c r="C46" s="186"/>
      <c r="D46" s="186"/>
      <c r="E46" s="186"/>
      <c r="F46" s="186"/>
      <c r="G46" s="186"/>
      <c r="H46" s="186"/>
      <c r="I46" s="186"/>
      <c r="J46" s="186"/>
      <c r="K46" s="186"/>
    </row>
    <row r="47" spans="2:22" ht="15" customHeight="1" x14ac:dyDescent="0.45">
      <c r="B47" s="133" t="s">
        <v>2165</v>
      </c>
      <c r="D47" s="128"/>
      <c r="F47" s="135"/>
      <c r="O47" s="51"/>
      <c r="S47" s="134"/>
      <c r="T47" s="134"/>
      <c r="U47" s="134"/>
      <c r="V47" s="134"/>
    </row>
    <row r="48" spans="2:22" ht="35.25" customHeight="1" x14ac:dyDescent="0.45">
      <c r="B48" s="184" t="s">
        <v>2311</v>
      </c>
      <c r="C48" s="184"/>
      <c r="D48" s="184"/>
      <c r="E48" s="184"/>
      <c r="F48" s="184"/>
      <c r="G48" s="184"/>
      <c r="H48" s="184"/>
      <c r="I48" s="184"/>
      <c r="J48" s="184"/>
      <c r="K48" s="184"/>
      <c r="O48" s="51"/>
      <c r="S48" s="134"/>
      <c r="T48" s="134"/>
      <c r="U48" s="134"/>
      <c r="V48" s="134"/>
    </row>
    <row r="49" spans="2:22" x14ac:dyDescent="0.45">
      <c r="B49" s="133" t="s">
        <v>2164</v>
      </c>
      <c r="D49" s="128"/>
      <c r="S49" s="132"/>
      <c r="T49" s="132"/>
      <c r="U49" s="132"/>
      <c r="V49" s="132"/>
    </row>
    <row r="50" spans="2:22" x14ac:dyDescent="0.45">
      <c r="D50" s="128"/>
      <c r="P50" s="51"/>
    </row>
    <row r="51" spans="2:22" s="129" customFormat="1" ht="25.15" hidden="1" customHeight="1" x14ac:dyDescent="0.45">
      <c r="D51" s="131"/>
      <c r="F51" s="130">
        <v>2998776</v>
      </c>
      <c r="G51" s="129">
        <v>2998776</v>
      </c>
      <c r="H51" s="129">
        <v>0</v>
      </c>
      <c r="I51" s="129">
        <v>0</v>
      </c>
      <c r="M51" s="43"/>
      <c r="N51" s="43"/>
      <c r="O51" s="43"/>
      <c r="P51" s="43"/>
      <c r="Q51" s="52"/>
      <c r="R51" s="52"/>
      <c r="S51" s="52"/>
      <c r="T51" s="52"/>
    </row>
    <row r="52" spans="2:22" x14ac:dyDescent="0.45">
      <c r="D52" s="128"/>
    </row>
    <row r="53" spans="2:22" x14ac:dyDescent="0.45">
      <c r="D53" s="128"/>
    </row>
    <row r="54" spans="2:22" x14ac:dyDescent="0.45">
      <c r="D54" s="128"/>
    </row>
    <row r="55" spans="2:22" x14ac:dyDescent="0.45">
      <c r="D55" s="128"/>
    </row>
    <row r="56" spans="2:22" x14ac:dyDescent="0.45">
      <c r="D56" s="128"/>
    </row>
    <row r="57" spans="2:22" x14ac:dyDescent="0.45">
      <c r="D57" s="128"/>
    </row>
    <row r="58" spans="2:22" x14ac:dyDescent="0.45">
      <c r="D58" s="128"/>
    </row>
    <row r="59" spans="2:22" x14ac:dyDescent="0.45">
      <c r="D59" s="128"/>
    </row>
    <row r="60" spans="2:22" x14ac:dyDescent="0.45">
      <c r="D60" s="128"/>
    </row>
    <row r="61" spans="2:22" x14ac:dyDescent="0.45">
      <c r="D61" s="128"/>
    </row>
    <row r="62" spans="2:22" x14ac:dyDescent="0.45">
      <c r="D62" s="128"/>
    </row>
    <row r="63" spans="2:22" x14ac:dyDescent="0.45">
      <c r="D63" s="128"/>
    </row>
    <row r="64" spans="2:22" x14ac:dyDescent="0.45">
      <c r="D64" s="128"/>
    </row>
    <row r="65" spans="4:4" x14ac:dyDescent="0.45">
      <c r="D65" s="128"/>
    </row>
    <row r="66" spans="4:4" x14ac:dyDescent="0.45">
      <c r="D66" s="128"/>
    </row>
    <row r="67" spans="4:4" x14ac:dyDescent="0.45">
      <c r="D67" s="128"/>
    </row>
    <row r="68" spans="4:4" x14ac:dyDescent="0.45">
      <c r="D68" s="128"/>
    </row>
    <row r="69" spans="4:4" x14ac:dyDescent="0.45">
      <c r="D69" s="128"/>
    </row>
    <row r="70" spans="4:4" x14ac:dyDescent="0.45">
      <c r="D70" s="128"/>
    </row>
    <row r="71" spans="4:4" x14ac:dyDescent="0.45">
      <c r="D71" s="128"/>
    </row>
    <row r="72" spans="4:4" x14ac:dyDescent="0.45">
      <c r="D72" s="128"/>
    </row>
    <row r="73" spans="4:4" x14ac:dyDescent="0.45">
      <c r="D73" s="128"/>
    </row>
    <row r="74" spans="4:4" x14ac:dyDescent="0.45">
      <c r="D74" s="128"/>
    </row>
    <row r="75" spans="4:4" x14ac:dyDescent="0.45">
      <c r="D75" s="128"/>
    </row>
    <row r="76" spans="4:4" x14ac:dyDescent="0.45">
      <c r="D76" s="128"/>
    </row>
    <row r="77" spans="4:4" x14ac:dyDescent="0.45">
      <c r="D77" s="128"/>
    </row>
    <row r="78" spans="4:4" x14ac:dyDescent="0.45">
      <c r="D78" s="128"/>
    </row>
    <row r="79" spans="4:4" x14ac:dyDescent="0.45">
      <c r="D79" s="128"/>
    </row>
    <row r="80" spans="4:4" x14ac:dyDescent="0.45">
      <c r="D80" s="128"/>
    </row>
    <row r="81" spans="4:4" x14ac:dyDescent="0.45">
      <c r="D81" s="128"/>
    </row>
    <row r="82" spans="4:4" x14ac:dyDescent="0.45">
      <c r="D82" s="128"/>
    </row>
    <row r="83" spans="4:4" x14ac:dyDescent="0.45">
      <c r="D83" s="128"/>
    </row>
    <row r="84" spans="4:4" x14ac:dyDescent="0.45">
      <c r="D84" s="128"/>
    </row>
    <row r="85" spans="4:4" x14ac:dyDescent="0.45">
      <c r="D85" s="128"/>
    </row>
    <row r="86" spans="4:4" x14ac:dyDescent="0.45">
      <c r="D86" s="128"/>
    </row>
  </sheetData>
  <mergeCells count="15">
    <mergeCell ref="B48:K48"/>
    <mergeCell ref="B11:C11"/>
    <mergeCell ref="B46:K46"/>
    <mergeCell ref="A1:D1"/>
    <mergeCell ref="B3:K3"/>
    <mergeCell ref="B4:K4"/>
    <mergeCell ref="B5:C8"/>
    <mergeCell ref="D5:D8"/>
    <mergeCell ref="E5:E8"/>
    <mergeCell ref="F5:K5"/>
    <mergeCell ref="F6:F7"/>
    <mergeCell ref="G6:G7"/>
    <mergeCell ref="H6:H7"/>
    <mergeCell ref="I6:I7"/>
    <mergeCell ref="J6:K6"/>
  </mergeCells>
  <pageMargins left="0.70866141732283472" right="0.70866141732283472" top="0.74803149606299213" bottom="0.74803149606299213" header="0.31496062992125984" footer="0.31496062992125984"/>
  <pageSetup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showGridLines="0" view="pageBreakPreview" zoomScale="110" zoomScaleNormal="100" zoomScaleSheetLayoutView="110" workbookViewId="0">
      <selection sqref="A1:D1"/>
    </sheetView>
  </sheetViews>
  <sheetFormatPr baseColWidth="10" defaultColWidth="9.625" defaultRowHeight="19.5" x14ac:dyDescent="0.45"/>
  <cols>
    <col min="1" max="1" width="3" style="127" customWidth="1"/>
    <col min="2" max="2" width="3.375" style="127" customWidth="1"/>
    <col min="3" max="3" width="44.125" style="127" customWidth="1"/>
    <col min="4" max="4" width="14.375" style="127" customWidth="1"/>
    <col min="5" max="5" width="12.75" style="127" customWidth="1"/>
    <col min="6" max="7" width="12.125" style="127" customWidth="1"/>
    <col min="8" max="8" width="1.125" style="127" customWidth="1"/>
    <col min="9" max="10" width="12.125" style="127" customWidth="1"/>
    <col min="11" max="11" width="12.375" style="127" customWidth="1"/>
    <col min="12" max="12" width="13.375" style="127" customWidth="1"/>
    <col min="13" max="13" width="2.375" style="127" customWidth="1"/>
    <col min="14" max="16384" width="9.625" style="127"/>
  </cols>
  <sheetData>
    <row r="1" spans="1:15" ht="49.5" customHeight="1" x14ac:dyDescent="0.45">
      <c r="A1" s="187" t="s">
        <v>2186</v>
      </c>
      <c r="B1" s="187"/>
      <c r="C1" s="187"/>
      <c r="D1" s="187"/>
      <c r="E1" s="167" t="s">
        <v>2185</v>
      </c>
    </row>
    <row r="3" spans="1:15" ht="30.75" customHeight="1" thickBot="1" x14ac:dyDescent="0.5">
      <c r="B3" s="188" t="s">
        <v>2198</v>
      </c>
      <c r="C3" s="188"/>
      <c r="D3" s="188"/>
      <c r="E3" s="188"/>
      <c r="F3" s="188"/>
      <c r="G3" s="188"/>
      <c r="H3" s="188"/>
      <c r="I3" s="188"/>
      <c r="J3" s="188"/>
      <c r="K3" s="188"/>
      <c r="L3" s="188"/>
    </row>
    <row r="4" spans="1:15" ht="8.25" customHeight="1" x14ac:dyDescent="0.45">
      <c r="B4" s="177"/>
      <c r="C4" s="177"/>
      <c r="D4" s="177"/>
      <c r="E4" s="177"/>
      <c r="F4" s="177"/>
      <c r="G4" s="177"/>
      <c r="H4" s="177"/>
      <c r="I4" s="177"/>
      <c r="J4" s="177"/>
      <c r="K4" s="177"/>
      <c r="L4" s="177"/>
    </row>
    <row r="5" spans="1:15" ht="45.75" customHeight="1" x14ac:dyDescent="0.45">
      <c r="B5" s="191" t="s">
        <v>2197</v>
      </c>
      <c r="C5" s="191"/>
      <c r="D5" s="191"/>
      <c r="E5" s="191"/>
      <c r="F5" s="191"/>
      <c r="G5" s="191"/>
      <c r="H5" s="163"/>
      <c r="I5" s="195" t="str">
        <f>"Avances en "&amp;TEXT(I10+J10+K10+L10,"#,##0")&amp;" indicadores"&amp;CHAR(10)&amp;"por rangos de porcentaje"</f>
        <v>Avances en 204 indicadores
por rangos de porcentaje</v>
      </c>
      <c r="J5" s="191"/>
      <c r="K5" s="191"/>
      <c r="L5" s="191"/>
    </row>
    <row r="6" spans="1:15" ht="24" customHeight="1" x14ac:dyDescent="0.45">
      <c r="B6" s="190" t="s">
        <v>3</v>
      </c>
      <c r="C6" s="190"/>
      <c r="D6" s="181" t="s">
        <v>2170</v>
      </c>
      <c r="E6" s="181" t="s">
        <v>2196</v>
      </c>
      <c r="F6" s="181" t="s">
        <v>2195</v>
      </c>
      <c r="G6" s="181" t="s">
        <v>2194</v>
      </c>
      <c r="H6" s="165"/>
      <c r="I6" s="181" t="s">
        <v>2193</v>
      </c>
      <c r="J6" s="181" t="s">
        <v>2192</v>
      </c>
      <c r="K6" s="181" t="s">
        <v>2191</v>
      </c>
      <c r="L6" s="190" t="s">
        <v>2190</v>
      </c>
    </row>
    <row r="7" spans="1:15" s="164" customFormat="1" ht="35.25" customHeight="1" x14ac:dyDescent="0.2">
      <c r="A7" s="166"/>
      <c r="B7" s="190"/>
      <c r="C7" s="190"/>
      <c r="D7" s="181"/>
      <c r="E7" s="181"/>
      <c r="F7" s="181"/>
      <c r="G7" s="181"/>
      <c r="H7" s="165"/>
      <c r="I7" s="181"/>
      <c r="J7" s="190"/>
      <c r="K7" s="190"/>
      <c r="L7" s="190"/>
    </row>
    <row r="8" spans="1:15" s="164" customFormat="1" ht="8.25" customHeight="1" thickBot="1" x14ac:dyDescent="0.25">
      <c r="A8" s="166"/>
      <c r="B8" s="162"/>
      <c r="C8" s="162"/>
      <c r="D8" s="161"/>
      <c r="E8" s="161"/>
      <c r="F8" s="161"/>
      <c r="G8" s="161"/>
      <c r="H8" s="161"/>
      <c r="I8" s="161"/>
      <c r="J8" s="162"/>
      <c r="K8" s="162"/>
      <c r="L8" s="162"/>
    </row>
    <row r="9" spans="1:15" s="164" customFormat="1" ht="8.25" customHeight="1" thickBot="1" x14ac:dyDescent="0.25">
      <c r="A9" s="166"/>
      <c r="B9" s="175"/>
      <c r="C9" s="175"/>
      <c r="D9" s="176"/>
      <c r="E9" s="176"/>
      <c r="F9" s="176"/>
      <c r="G9" s="176"/>
      <c r="H9" s="176"/>
      <c r="I9" s="176"/>
      <c r="J9" s="175"/>
      <c r="K9" s="175"/>
      <c r="L9" s="175"/>
    </row>
    <row r="10" spans="1:15" x14ac:dyDescent="0.45">
      <c r="B10" s="192" t="s">
        <v>2189</v>
      </c>
      <c r="C10" s="192"/>
      <c r="D10" s="152">
        <f t="shared" ref="D10:L10" si="0">SUM(D12:D43)</f>
        <v>410</v>
      </c>
      <c r="E10" s="152">
        <f t="shared" si="0"/>
        <v>199</v>
      </c>
      <c r="F10" s="152">
        <f t="shared" si="0"/>
        <v>204</v>
      </c>
      <c r="G10" s="152">
        <f t="shared" si="0"/>
        <v>7</v>
      </c>
      <c r="H10" s="157">
        <f t="shared" si="0"/>
        <v>0</v>
      </c>
      <c r="I10" s="152">
        <f t="shared" si="0"/>
        <v>8</v>
      </c>
      <c r="J10" s="152">
        <f t="shared" si="0"/>
        <v>10</v>
      </c>
      <c r="K10" s="174">
        <f t="shared" si="0"/>
        <v>38</v>
      </c>
      <c r="L10" s="174">
        <f t="shared" si="0"/>
        <v>148</v>
      </c>
      <c r="N10" s="152"/>
      <c r="O10" s="135"/>
    </row>
    <row r="11" spans="1:15" x14ac:dyDescent="0.45">
      <c r="B11" s="192" t="s">
        <v>2188</v>
      </c>
      <c r="C11" s="192"/>
      <c r="D11" s="152"/>
      <c r="E11" s="180">
        <f>+E10/$D$10*100</f>
        <v>48.536585365853654</v>
      </c>
      <c r="F11" s="180">
        <f t="shared" ref="F11:H11" si="1">+F10/$D$10*100</f>
        <v>49.756097560975611</v>
      </c>
      <c r="G11" s="180">
        <f t="shared" si="1"/>
        <v>1.7073170731707319</v>
      </c>
      <c r="H11" s="180">
        <f t="shared" si="1"/>
        <v>0</v>
      </c>
      <c r="I11" s="180">
        <f>+I10/$F$10*100</f>
        <v>3.9215686274509802</v>
      </c>
      <c r="J11" s="180">
        <f t="shared" ref="J11:L11" si="2">+J10/$F$10*100</f>
        <v>4.9019607843137258</v>
      </c>
      <c r="K11" s="180">
        <f t="shared" si="2"/>
        <v>18.627450980392158</v>
      </c>
      <c r="L11" s="180">
        <f t="shared" si="2"/>
        <v>72.549019607843135</v>
      </c>
      <c r="N11" s="152"/>
      <c r="O11" s="135"/>
    </row>
    <row r="12" spans="1:15" x14ac:dyDescent="0.45">
      <c r="B12" s="151">
        <v>1</v>
      </c>
      <c r="C12" s="147" t="s">
        <v>5</v>
      </c>
      <c r="D12" s="143">
        <v>6</v>
      </c>
      <c r="E12" s="143">
        <v>1</v>
      </c>
      <c r="F12" s="143">
        <v>5</v>
      </c>
      <c r="G12" s="143">
        <v>0</v>
      </c>
      <c r="H12" s="143" t="s">
        <v>46</v>
      </c>
      <c r="I12" s="143">
        <v>0</v>
      </c>
      <c r="J12" s="143">
        <v>0</v>
      </c>
      <c r="K12" s="143">
        <v>0</v>
      </c>
      <c r="L12" s="143">
        <v>5</v>
      </c>
      <c r="M12" s="137"/>
      <c r="N12" s="143"/>
      <c r="O12" s="135"/>
    </row>
    <row r="13" spans="1:15" x14ac:dyDescent="0.45">
      <c r="B13" s="151">
        <v>4</v>
      </c>
      <c r="C13" s="147" t="s">
        <v>75</v>
      </c>
      <c r="D13" s="143">
        <v>2</v>
      </c>
      <c r="E13" s="143">
        <v>0</v>
      </c>
      <c r="F13" s="143">
        <v>2</v>
      </c>
      <c r="G13" s="143">
        <v>0</v>
      </c>
      <c r="H13" s="143" t="s">
        <v>46</v>
      </c>
      <c r="I13" s="143">
        <v>1</v>
      </c>
      <c r="J13" s="143">
        <v>0</v>
      </c>
      <c r="K13" s="143">
        <v>0</v>
      </c>
      <c r="L13" s="143">
        <v>1</v>
      </c>
      <c r="M13" s="137"/>
      <c r="N13" s="143"/>
      <c r="O13" s="135"/>
    </row>
    <row r="14" spans="1:15" x14ac:dyDescent="0.45">
      <c r="B14" s="151">
        <v>5</v>
      </c>
      <c r="C14" s="147" t="s">
        <v>104</v>
      </c>
      <c r="D14" s="143">
        <v>9</v>
      </c>
      <c r="E14" s="143">
        <v>1</v>
      </c>
      <c r="F14" s="143">
        <v>8</v>
      </c>
      <c r="G14" s="143">
        <v>0</v>
      </c>
      <c r="H14" s="143" t="s">
        <v>46</v>
      </c>
      <c r="I14" s="143">
        <v>2</v>
      </c>
      <c r="J14" s="143">
        <v>0</v>
      </c>
      <c r="K14" s="143">
        <v>4</v>
      </c>
      <c r="L14" s="143">
        <v>2</v>
      </c>
      <c r="M14" s="137"/>
      <c r="N14" s="143"/>
      <c r="O14" s="135"/>
    </row>
    <row r="15" spans="1:15" x14ac:dyDescent="0.45">
      <c r="B15" s="151">
        <v>6</v>
      </c>
      <c r="C15" s="147" t="s">
        <v>175</v>
      </c>
      <c r="D15" s="143">
        <v>8</v>
      </c>
      <c r="E15" s="143">
        <v>4</v>
      </c>
      <c r="F15" s="143">
        <v>4</v>
      </c>
      <c r="G15" s="143">
        <v>0</v>
      </c>
      <c r="H15" s="143" t="s">
        <v>46</v>
      </c>
      <c r="I15" s="143">
        <v>0</v>
      </c>
      <c r="J15" s="143">
        <v>0</v>
      </c>
      <c r="K15" s="143">
        <v>0</v>
      </c>
      <c r="L15" s="143">
        <v>4</v>
      </c>
      <c r="M15" s="137"/>
      <c r="N15" s="143"/>
      <c r="O15" s="135"/>
    </row>
    <row r="16" spans="1:15" x14ac:dyDescent="0.45">
      <c r="B16" s="151">
        <v>7</v>
      </c>
      <c r="C16" s="147" t="s">
        <v>214</v>
      </c>
      <c r="D16" s="143">
        <v>9</v>
      </c>
      <c r="E16" s="143">
        <v>8</v>
      </c>
      <c r="F16" s="143">
        <v>1</v>
      </c>
      <c r="G16" s="143">
        <v>0</v>
      </c>
      <c r="H16" s="143" t="s">
        <v>46</v>
      </c>
      <c r="I16" s="143">
        <v>0</v>
      </c>
      <c r="J16" s="143">
        <v>0</v>
      </c>
      <c r="K16" s="143">
        <v>0</v>
      </c>
      <c r="L16" s="143">
        <v>1</v>
      </c>
      <c r="M16" s="137"/>
      <c r="N16" s="143"/>
      <c r="O16" s="135"/>
    </row>
    <row r="17" spans="2:15" ht="18.75" customHeight="1" x14ac:dyDescent="0.45">
      <c r="B17" s="151">
        <v>8</v>
      </c>
      <c r="C17" s="147" t="s">
        <v>2314</v>
      </c>
      <c r="D17" s="143">
        <v>9</v>
      </c>
      <c r="E17" s="143">
        <v>5</v>
      </c>
      <c r="F17" s="143">
        <v>4</v>
      </c>
      <c r="G17" s="143">
        <v>0</v>
      </c>
      <c r="H17" s="143" t="s">
        <v>46</v>
      </c>
      <c r="I17" s="143">
        <v>0</v>
      </c>
      <c r="J17" s="143">
        <v>0</v>
      </c>
      <c r="K17" s="143">
        <v>1</v>
      </c>
      <c r="L17" s="143">
        <v>3</v>
      </c>
      <c r="M17" s="137"/>
      <c r="N17" s="143"/>
      <c r="O17" s="135"/>
    </row>
    <row r="18" spans="2:15" x14ac:dyDescent="0.45">
      <c r="B18" s="151">
        <v>9</v>
      </c>
      <c r="C18" s="147" t="s">
        <v>332</v>
      </c>
      <c r="D18" s="143">
        <v>2</v>
      </c>
      <c r="E18" s="143">
        <v>1</v>
      </c>
      <c r="F18" s="143">
        <v>1</v>
      </c>
      <c r="G18" s="143">
        <v>0</v>
      </c>
      <c r="H18" s="143" t="s">
        <v>46</v>
      </c>
      <c r="I18" s="143">
        <v>0</v>
      </c>
      <c r="J18" s="143">
        <v>0</v>
      </c>
      <c r="K18" s="143">
        <v>0</v>
      </c>
      <c r="L18" s="143">
        <v>1</v>
      </c>
      <c r="M18" s="137"/>
      <c r="N18" s="143"/>
      <c r="O18" s="135"/>
    </row>
    <row r="19" spans="2:15" ht="18.75" customHeight="1" x14ac:dyDescent="0.45">
      <c r="B19" s="151">
        <v>10</v>
      </c>
      <c r="C19" s="147" t="s">
        <v>345</v>
      </c>
      <c r="D19" s="143">
        <v>1</v>
      </c>
      <c r="E19" s="143">
        <v>0</v>
      </c>
      <c r="F19" s="143">
        <v>1</v>
      </c>
      <c r="G19" s="143">
        <v>0</v>
      </c>
      <c r="H19" s="143" t="s">
        <v>46</v>
      </c>
      <c r="I19" s="143">
        <v>0</v>
      </c>
      <c r="J19" s="143">
        <v>0</v>
      </c>
      <c r="K19" s="143">
        <v>0</v>
      </c>
      <c r="L19" s="143">
        <v>1</v>
      </c>
      <c r="M19" s="137"/>
      <c r="N19" s="143"/>
      <c r="O19" s="135"/>
    </row>
    <row r="20" spans="2:15" x14ac:dyDescent="0.45">
      <c r="B20" s="151">
        <v>11</v>
      </c>
      <c r="C20" s="147" t="s">
        <v>374</v>
      </c>
      <c r="D20" s="143">
        <v>44</v>
      </c>
      <c r="E20" s="143">
        <v>39</v>
      </c>
      <c r="F20" s="143">
        <v>5</v>
      </c>
      <c r="G20" s="143">
        <v>0</v>
      </c>
      <c r="H20" s="143" t="s">
        <v>46</v>
      </c>
      <c r="I20" s="143">
        <v>0</v>
      </c>
      <c r="J20" s="143">
        <v>0</v>
      </c>
      <c r="K20" s="143">
        <v>1</v>
      </c>
      <c r="L20" s="143">
        <v>4</v>
      </c>
      <c r="M20" s="137"/>
      <c r="N20" s="143"/>
      <c r="O20" s="135"/>
    </row>
    <row r="21" spans="2:15" ht="18.75" customHeight="1" x14ac:dyDescent="0.45">
      <c r="B21" s="148">
        <v>12</v>
      </c>
      <c r="C21" s="147" t="s">
        <v>657</v>
      </c>
      <c r="D21" s="143">
        <v>113</v>
      </c>
      <c r="E21" s="143">
        <v>24</v>
      </c>
      <c r="F21" s="143">
        <v>87</v>
      </c>
      <c r="G21" s="143">
        <v>2</v>
      </c>
      <c r="H21" s="143" t="s">
        <v>46</v>
      </c>
      <c r="I21" s="143">
        <v>1</v>
      </c>
      <c r="J21" s="143">
        <v>5</v>
      </c>
      <c r="K21" s="143">
        <v>17</v>
      </c>
      <c r="L21" s="143">
        <v>64</v>
      </c>
      <c r="M21" s="137"/>
      <c r="N21" s="143"/>
      <c r="O21" s="135"/>
    </row>
    <row r="22" spans="2:15" x14ac:dyDescent="0.45">
      <c r="B22" s="148">
        <v>13</v>
      </c>
      <c r="C22" s="147" t="s">
        <v>1047</v>
      </c>
      <c r="D22" s="143">
        <v>3</v>
      </c>
      <c r="E22" s="143">
        <v>3</v>
      </c>
      <c r="F22" s="143">
        <v>0</v>
      </c>
      <c r="G22" s="143">
        <v>0</v>
      </c>
      <c r="H22" s="143" t="s">
        <v>46</v>
      </c>
      <c r="I22" s="143">
        <v>0</v>
      </c>
      <c r="J22" s="143">
        <v>0</v>
      </c>
      <c r="K22" s="143">
        <v>0</v>
      </c>
      <c r="L22" s="143">
        <v>0</v>
      </c>
      <c r="M22" s="137"/>
      <c r="N22" s="143"/>
      <c r="O22" s="135"/>
    </row>
    <row r="23" spans="2:15" x14ac:dyDescent="0.45">
      <c r="B23" s="148">
        <v>14</v>
      </c>
      <c r="C23" s="147" t="s">
        <v>1066</v>
      </c>
      <c r="D23" s="143">
        <v>17</v>
      </c>
      <c r="E23" s="143">
        <v>3</v>
      </c>
      <c r="F23" s="143">
        <v>14</v>
      </c>
      <c r="G23" s="143">
        <v>0</v>
      </c>
      <c r="H23" s="143" t="s">
        <v>46</v>
      </c>
      <c r="I23" s="143">
        <v>0</v>
      </c>
      <c r="J23" s="143">
        <v>4</v>
      </c>
      <c r="K23" s="143">
        <v>1</v>
      </c>
      <c r="L23" s="143">
        <v>9</v>
      </c>
      <c r="M23" s="137"/>
      <c r="N23" s="143"/>
      <c r="O23" s="135"/>
    </row>
    <row r="24" spans="2:15" x14ac:dyDescent="0.45">
      <c r="B24" s="148">
        <v>15</v>
      </c>
      <c r="C24" s="147" t="s">
        <v>1158</v>
      </c>
      <c r="D24" s="143">
        <v>7</v>
      </c>
      <c r="E24" s="143">
        <v>7</v>
      </c>
      <c r="F24" s="143">
        <v>0</v>
      </c>
      <c r="G24" s="143">
        <v>0</v>
      </c>
      <c r="H24" s="143" t="s">
        <v>46</v>
      </c>
      <c r="I24" s="143">
        <v>0</v>
      </c>
      <c r="J24" s="143">
        <v>0</v>
      </c>
      <c r="K24" s="143">
        <v>0</v>
      </c>
      <c r="L24" s="143">
        <v>0</v>
      </c>
      <c r="M24" s="137"/>
      <c r="N24" s="143"/>
      <c r="O24" s="135"/>
    </row>
    <row r="25" spans="2:15" x14ac:dyDescent="0.45">
      <c r="B25" s="148">
        <v>16</v>
      </c>
      <c r="C25" s="147" t="s">
        <v>1205</v>
      </c>
      <c r="D25" s="143">
        <v>6</v>
      </c>
      <c r="E25" s="143">
        <v>4</v>
      </c>
      <c r="F25" s="143">
        <v>2</v>
      </c>
      <c r="G25" s="143">
        <v>0</v>
      </c>
      <c r="H25" s="143" t="s">
        <v>46</v>
      </c>
      <c r="I25" s="143">
        <v>0</v>
      </c>
      <c r="J25" s="143">
        <v>0</v>
      </c>
      <c r="K25" s="143">
        <v>0</v>
      </c>
      <c r="L25" s="143">
        <v>2</v>
      </c>
      <c r="M25" s="137"/>
      <c r="N25" s="143"/>
      <c r="O25" s="135"/>
    </row>
    <row r="26" spans="2:15" x14ac:dyDescent="0.45">
      <c r="B26" s="148">
        <v>18</v>
      </c>
      <c r="C26" s="147" t="s">
        <v>1262</v>
      </c>
      <c r="D26" s="143">
        <v>16</v>
      </c>
      <c r="E26" s="143">
        <v>13</v>
      </c>
      <c r="F26" s="143">
        <v>2</v>
      </c>
      <c r="G26" s="143">
        <v>1</v>
      </c>
      <c r="H26" s="143" t="s">
        <v>46</v>
      </c>
      <c r="I26" s="143">
        <v>0</v>
      </c>
      <c r="J26" s="143">
        <v>0</v>
      </c>
      <c r="K26" s="143">
        <v>0</v>
      </c>
      <c r="L26" s="143">
        <v>2</v>
      </c>
      <c r="M26" s="137"/>
      <c r="N26" s="143"/>
      <c r="O26" s="135"/>
    </row>
    <row r="27" spans="2:15" x14ac:dyDescent="0.45">
      <c r="B27" s="148">
        <v>19</v>
      </c>
      <c r="C27" s="147" t="s">
        <v>1322</v>
      </c>
      <c r="D27" s="143">
        <v>1</v>
      </c>
      <c r="E27" s="143">
        <v>1</v>
      </c>
      <c r="F27" s="143">
        <v>0</v>
      </c>
      <c r="G27" s="143">
        <v>0</v>
      </c>
      <c r="H27" s="143" t="s">
        <v>46</v>
      </c>
      <c r="I27" s="143">
        <v>0</v>
      </c>
      <c r="J27" s="143">
        <v>0</v>
      </c>
      <c r="K27" s="143">
        <v>0</v>
      </c>
      <c r="L27" s="143">
        <v>0</v>
      </c>
      <c r="M27" s="137"/>
      <c r="N27" s="143"/>
      <c r="O27" s="135"/>
    </row>
    <row r="28" spans="2:15" x14ac:dyDescent="0.45">
      <c r="B28" s="148">
        <v>20</v>
      </c>
      <c r="C28" s="147" t="s">
        <v>1351</v>
      </c>
      <c r="D28" s="143">
        <v>7</v>
      </c>
      <c r="E28" s="143">
        <v>0</v>
      </c>
      <c r="F28" s="143">
        <v>5</v>
      </c>
      <c r="G28" s="143">
        <v>2</v>
      </c>
      <c r="H28" s="143" t="s">
        <v>46</v>
      </c>
      <c r="I28" s="143">
        <v>0</v>
      </c>
      <c r="J28" s="143">
        <v>0</v>
      </c>
      <c r="K28" s="143">
        <v>2</v>
      </c>
      <c r="L28" s="143">
        <v>3</v>
      </c>
      <c r="M28" s="137"/>
      <c r="N28" s="143"/>
      <c r="O28" s="135"/>
    </row>
    <row r="29" spans="2:15" x14ac:dyDescent="0.45">
      <c r="B29" s="148">
        <v>21</v>
      </c>
      <c r="C29" s="147" t="s">
        <v>1408</v>
      </c>
      <c r="D29" s="143">
        <v>5</v>
      </c>
      <c r="E29" s="143">
        <v>1</v>
      </c>
      <c r="F29" s="143">
        <v>4</v>
      </c>
      <c r="G29" s="143">
        <v>0</v>
      </c>
      <c r="H29" s="143" t="s">
        <v>46</v>
      </c>
      <c r="I29" s="143">
        <v>0</v>
      </c>
      <c r="J29" s="143">
        <v>0</v>
      </c>
      <c r="K29" s="143">
        <v>0</v>
      </c>
      <c r="L29" s="143">
        <v>4</v>
      </c>
      <c r="M29" s="137"/>
      <c r="N29" s="143"/>
      <c r="O29" s="135"/>
    </row>
    <row r="30" spans="2:15" x14ac:dyDescent="0.45">
      <c r="B30" s="148">
        <v>22</v>
      </c>
      <c r="C30" s="147" t="s">
        <v>1420</v>
      </c>
      <c r="D30" s="143">
        <v>26</v>
      </c>
      <c r="E30" s="143">
        <v>25</v>
      </c>
      <c r="F30" s="143">
        <v>1</v>
      </c>
      <c r="G30" s="143">
        <v>0</v>
      </c>
      <c r="H30" s="143" t="s">
        <v>46</v>
      </c>
      <c r="I30" s="143">
        <v>0</v>
      </c>
      <c r="J30" s="143">
        <v>0</v>
      </c>
      <c r="K30" s="143">
        <v>0</v>
      </c>
      <c r="L30" s="143">
        <v>1</v>
      </c>
      <c r="M30" s="137"/>
      <c r="N30" s="143"/>
      <c r="O30" s="135"/>
    </row>
    <row r="31" spans="2:15" x14ac:dyDescent="0.45">
      <c r="B31" s="148">
        <v>35</v>
      </c>
      <c r="C31" s="147" t="s">
        <v>1469</v>
      </c>
      <c r="D31" s="143">
        <v>19</v>
      </c>
      <c r="E31" s="143">
        <v>7</v>
      </c>
      <c r="F31" s="143">
        <v>12</v>
      </c>
      <c r="G31" s="143">
        <v>0</v>
      </c>
      <c r="H31" s="143" t="s">
        <v>46</v>
      </c>
      <c r="I31" s="143">
        <v>0</v>
      </c>
      <c r="J31" s="143">
        <v>0</v>
      </c>
      <c r="K31" s="143">
        <v>1</v>
      </c>
      <c r="L31" s="143">
        <v>11</v>
      </c>
      <c r="M31" s="137"/>
      <c r="N31" s="143"/>
      <c r="O31" s="135"/>
    </row>
    <row r="32" spans="2:15" x14ac:dyDescent="0.45">
      <c r="B32" s="148">
        <v>36</v>
      </c>
      <c r="C32" s="147" t="s">
        <v>1510</v>
      </c>
      <c r="D32" s="143">
        <v>2</v>
      </c>
      <c r="E32" s="143">
        <v>1</v>
      </c>
      <c r="F32" s="143">
        <v>1</v>
      </c>
      <c r="G32" s="143">
        <v>0</v>
      </c>
      <c r="H32" s="143" t="s">
        <v>46</v>
      </c>
      <c r="I32" s="143">
        <v>1</v>
      </c>
      <c r="J32" s="143">
        <v>0</v>
      </c>
      <c r="K32" s="143">
        <v>0</v>
      </c>
      <c r="L32" s="143">
        <v>0</v>
      </c>
      <c r="M32" s="137"/>
      <c r="N32" s="143"/>
      <c r="O32" s="135"/>
    </row>
    <row r="33" spans="2:15" x14ac:dyDescent="0.45">
      <c r="B33" s="148">
        <v>38</v>
      </c>
      <c r="C33" s="147" t="s">
        <v>1539</v>
      </c>
      <c r="D33" s="143">
        <v>8</v>
      </c>
      <c r="E33" s="143">
        <v>5</v>
      </c>
      <c r="F33" s="143">
        <v>3</v>
      </c>
      <c r="G33" s="143">
        <v>0</v>
      </c>
      <c r="H33" s="143" t="s">
        <v>46</v>
      </c>
      <c r="I33" s="143">
        <v>1</v>
      </c>
      <c r="J33" s="143">
        <v>0</v>
      </c>
      <c r="K33" s="143">
        <v>0</v>
      </c>
      <c r="L33" s="143">
        <v>2</v>
      </c>
      <c r="M33" s="137"/>
      <c r="N33" s="143"/>
      <c r="O33" s="135"/>
    </row>
    <row r="34" spans="2:15" x14ac:dyDescent="0.45">
      <c r="B34" s="148">
        <v>40</v>
      </c>
      <c r="C34" s="147" t="s">
        <v>1561</v>
      </c>
      <c r="D34" s="143">
        <v>9</v>
      </c>
      <c r="E34" s="143">
        <v>0</v>
      </c>
      <c r="F34" s="143">
        <v>9</v>
      </c>
      <c r="G34" s="143">
        <v>0</v>
      </c>
      <c r="H34" s="143" t="s">
        <v>46</v>
      </c>
      <c r="I34" s="143">
        <v>0</v>
      </c>
      <c r="J34" s="143">
        <v>0</v>
      </c>
      <c r="K34" s="143">
        <v>0</v>
      </c>
      <c r="L34" s="143">
        <v>9</v>
      </c>
      <c r="M34" s="137"/>
      <c r="N34" s="143"/>
      <c r="O34" s="135"/>
    </row>
    <row r="35" spans="2:15" x14ac:dyDescent="0.45">
      <c r="B35" s="148">
        <v>47</v>
      </c>
      <c r="C35" s="147" t="s">
        <v>1579</v>
      </c>
      <c r="D35" s="143">
        <v>12</v>
      </c>
      <c r="E35" s="143">
        <v>3</v>
      </c>
      <c r="F35" s="143">
        <v>7</v>
      </c>
      <c r="G35" s="143">
        <v>2</v>
      </c>
      <c r="H35" s="143" t="s">
        <v>46</v>
      </c>
      <c r="I35" s="143">
        <v>2</v>
      </c>
      <c r="J35" s="143">
        <v>0</v>
      </c>
      <c r="K35" s="143">
        <v>0</v>
      </c>
      <c r="L35" s="143">
        <v>5</v>
      </c>
      <c r="M35" s="137"/>
      <c r="N35" s="143"/>
      <c r="O35" s="135"/>
    </row>
    <row r="36" spans="2:15" x14ac:dyDescent="0.45">
      <c r="B36" s="148">
        <v>48</v>
      </c>
      <c r="C36" s="147" t="s">
        <v>1625</v>
      </c>
      <c r="D36" s="143">
        <v>3</v>
      </c>
      <c r="E36" s="143">
        <v>1</v>
      </c>
      <c r="F36" s="143">
        <v>2</v>
      </c>
      <c r="G36" s="143">
        <v>0</v>
      </c>
      <c r="H36" s="143" t="s">
        <v>46</v>
      </c>
      <c r="I36" s="143">
        <v>0</v>
      </c>
      <c r="J36" s="143">
        <v>0</v>
      </c>
      <c r="K36" s="143">
        <v>2</v>
      </c>
      <c r="L36" s="143">
        <v>0</v>
      </c>
      <c r="M36" s="137"/>
      <c r="N36" s="143"/>
      <c r="O36" s="135"/>
    </row>
    <row r="37" spans="2:15" x14ac:dyDescent="0.45">
      <c r="B37" s="148">
        <v>49</v>
      </c>
      <c r="C37" s="147" t="s">
        <v>1693</v>
      </c>
      <c r="D37" s="143">
        <v>13</v>
      </c>
      <c r="E37" s="143">
        <v>6</v>
      </c>
      <c r="F37" s="143">
        <v>7</v>
      </c>
      <c r="G37" s="143">
        <v>0</v>
      </c>
      <c r="H37" s="143" t="s">
        <v>46</v>
      </c>
      <c r="I37" s="143">
        <v>0</v>
      </c>
      <c r="J37" s="143">
        <v>0</v>
      </c>
      <c r="K37" s="143">
        <v>2</v>
      </c>
      <c r="L37" s="143">
        <v>5</v>
      </c>
      <c r="M37" s="137"/>
      <c r="N37" s="143"/>
      <c r="O37" s="135"/>
    </row>
    <row r="38" spans="2:15" x14ac:dyDescent="0.45">
      <c r="B38" s="148">
        <v>50</v>
      </c>
      <c r="C38" s="147" t="s">
        <v>1734</v>
      </c>
      <c r="D38" s="143">
        <v>10</v>
      </c>
      <c r="E38" s="143">
        <v>4</v>
      </c>
      <c r="F38" s="143">
        <v>6</v>
      </c>
      <c r="G38" s="143">
        <v>0</v>
      </c>
      <c r="H38" s="143" t="s">
        <v>46</v>
      </c>
      <c r="I38" s="143">
        <v>0</v>
      </c>
      <c r="J38" s="143">
        <v>0</v>
      </c>
      <c r="K38" s="143">
        <v>4</v>
      </c>
      <c r="L38" s="143">
        <v>2</v>
      </c>
      <c r="M38" s="137"/>
      <c r="N38" s="143"/>
      <c r="O38" s="135"/>
    </row>
    <row r="39" spans="2:15" ht="34.5" x14ac:dyDescent="0.45">
      <c r="B39" s="148">
        <v>51</v>
      </c>
      <c r="C39" s="147" t="s">
        <v>1777</v>
      </c>
      <c r="D39" s="143">
        <v>5</v>
      </c>
      <c r="E39" s="143">
        <v>0</v>
      </c>
      <c r="F39" s="143">
        <v>5</v>
      </c>
      <c r="G39" s="143">
        <v>0</v>
      </c>
      <c r="H39" s="143" t="s">
        <v>46</v>
      </c>
      <c r="I39" s="143">
        <v>0</v>
      </c>
      <c r="J39" s="143">
        <v>0</v>
      </c>
      <c r="K39" s="143">
        <v>1</v>
      </c>
      <c r="L39" s="143">
        <v>4</v>
      </c>
      <c r="M39" s="137"/>
      <c r="N39" s="143"/>
      <c r="O39" s="135"/>
    </row>
    <row r="40" spans="2:15" x14ac:dyDescent="0.45">
      <c r="B40" s="148">
        <v>52</v>
      </c>
      <c r="C40" s="147" t="s">
        <v>1813</v>
      </c>
      <c r="D40" s="143">
        <v>6</v>
      </c>
      <c r="E40" s="143">
        <v>0</v>
      </c>
      <c r="F40" s="143">
        <v>6</v>
      </c>
      <c r="G40" s="143">
        <v>0</v>
      </c>
      <c r="H40" s="143" t="s">
        <v>46</v>
      </c>
      <c r="I40" s="143">
        <v>0</v>
      </c>
      <c r="J40" s="143">
        <v>1</v>
      </c>
      <c r="K40" s="143">
        <v>2</v>
      </c>
      <c r="L40" s="143">
        <v>3</v>
      </c>
      <c r="M40" s="137"/>
      <c r="N40" s="143"/>
      <c r="O40" s="135"/>
    </row>
    <row r="41" spans="2:15" x14ac:dyDescent="0.45">
      <c r="B41" s="148">
        <v>53</v>
      </c>
      <c r="C41" s="147" t="s">
        <v>1836</v>
      </c>
      <c r="D41" s="143">
        <v>29</v>
      </c>
      <c r="E41" s="143">
        <v>29</v>
      </c>
      <c r="F41" s="143">
        <v>0</v>
      </c>
      <c r="G41" s="143">
        <v>0</v>
      </c>
      <c r="H41" s="143" t="s">
        <v>46</v>
      </c>
      <c r="I41" s="143">
        <v>0</v>
      </c>
      <c r="J41" s="143">
        <v>0</v>
      </c>
      <c r="K41" s="143">
        <v>0</v>
      </c>
      <c r="L41" s="143">
        <v>0</v>
      </c>
      <c r="M41" s="137"/>
      <c r="N41" s="143"/>
      <c r="O41" s="135"/>
    </row>
    <row r="42" spans="2:15" x14ac:dyDescent="0.45">
      <c r="B42" s="148">
        <v>54</v>
      </c>
      <c r="C42" s="147" t="s">
        <v>2316</v>
      </c>
      <c r="D42" s="143">
        <v>3</v>
      </c>
      <c r="E42" s="143">
        <v>3</v>
      </c>
      <c r="F42" s="143">
        <v>0</v>
      </c>
      <c r="G42" s="143">
        <v>0</v>
      </c>
      <c r="H42" s="143" t="s">
        <v>46</v>
      </c>
      <c r="I42" s="143">
        <v>0</v>
      </c>
      <c r="J42" s="143">
        <v>0</v>
      </c>
      <c r="K42" s="143">
        <v>0</v>
      </c>
      <c r="L42" s="143">
        <v>0</v>
      </c>
      <c r="M42" s="137"/>
      <c r="N42" s="143"/>
      <c r="O42" s="135"/>
    </row>
    <row r="43" spans="2:15" ht="5.25" customHeight="1" thickBot="1" x14ac:dyDescent="0.5">
      <c r="B43" s="173"/>
      <c r="C43" s="172"/>
      <c r="D43" s="171"/>
      <c r="E43" s="171"/>
      <c r="F43" s="171"/>
      <c r="G43" s="171"/>
      <c r="H43" s="171"/>
      <c r="I43" s="171"/>
      <c r="J43" s="171"/>
      <c r="K43" s="171"/>
      <c r="L43" s="171"/>
      <c r="M43" s="137"/>
      <c r="N43" s="143"/>
      <c r="O43" s="135"/>
    </row>
    <row r="44" spans="2:15" ht="30" customHeight="1" thickBot="1" x14ac:dyDescent="0.5">
      <c r="B44" s="194" t="s">
        <v>2187</v>
      </c>
      <c r="C44" s="194"/>
      <c r="D44" s="194"/>
      <c r="E44" s="194"/>
      <c r="F44" s="194"/>
      <c r="G44" s="194"/>
      <c r="H44" s="194"/>
      <c r="I44" s="194"/>
      <c r="J44" s="194"/>
      <c r="K44" s="194"/>
      <c r="L44" s="194"/>
      <c r="N44" s="171"/>
    </row>
    <row r="45" spans="2:15" ht="30" customHeight="1" x14ac:dyDescent="0.45">
      <c r="B45" s="193" t="s">
        <v>2315</v>
      </c>
      <c r="C45" s="193"/>
      <c r="D45" s="193"/>
      <c r="E45" s="193"/>
      <c r="F45" s="193"/>
      <c r="G45" s="193"/>
      <c r="H45" s="193"/>
      <c r="I45" s="193"/>
      <c r="J45" s="193"/>
      <c r="K45" s="193"/>
      <c r="L45" s="193"/>
      <c r="N45" s="170"/>
    </row>
    <row r="46" spans="2:15" x14ac:dyDescent="0.45">
      <c r="B46" s="53" t="s">
        <v>2164</v>
      </c>
      <c r="C46" s="168"/>
      <c r="D46" s="169"/>
      <c r="E46" s="168"/>
      <c r="F46" s="168"/>
      <c r="G46" s="168"/>
      <c r="H46" s="168"/>
      <c r="I46" s="168"/>
      <c r="J46" s="168"/>
      <c r="K46" s="168"/>
      <c r="L46" s="168"/>
    </row>
    <row r="47" spans="2:15" x14ac:dyDescent="0.45">
      <c r="D47" s="128"/>
    </row>
    <row r="48" spans="2:15" x14ac:dyDescent="0.45">
      <c r="D48" s="128"/>
    </row>
    <row r="49" spans="4:4" x14ac:dyDescent="0.45">
      <c r="D49" s="128"/>
    </row>
    <row r="50" spans="4:4" x14ac:dyDescent="0.45">
      <c r="D50" s="128"/>
    </row>
    <row r="51" spans="4:4" x14ac:dyDescent="0.45">
      <c r="D51" s="128"/>
    </row>
    <row r="52" spans="4:4" x14ac:dyDescent="0.45">
      <c r="D52" s="128"/>
    </row>
    <row r="53" spans="4:4" x14ac:dyDescent="0.45">
      <c r="D53" s="128"/>
    </row>
    <row r="54" spans="4:4" x14ac:dyDescent="0.45">
      <c r="D54" s="128"/>
    </row>
    <row r="55" spans="4:4" x14ac:dyDescent="0.45">
      <c r="D55" s="128"/>
    </row>
    <row r="56" spans="4:4" x14ac:dyDescent="0.45">
      <c r="D56" s="128"/>
    </row>
    <row r="57" spans="4:4" x14ac:dyDescent="0.45">
      <c r="D57" s="128"/>
    </row>
    <row r="58" spans="4:4" x14ac:dyDescent="0.45">
      <c r="D58" s="128"/>
    </row>
    <row r="59" spans="4:4" x14ac:dyDescent="0.45">
      <c r="D59" s="128"/>
    </row>
    <row r="60" spans="4:4" x14ac:dyDescent="0.45">
      <c r="D60" s="128"/>
    </row>
    <row r="61" spans="4:4" x14ac:dyDescent="0.45">
      <c r="D61" s="128"/>
    </row>
    <row r="62" spans="4:4" x14ac:dyDescent="0.45">
      <c r="D62" s="128"/>
    </row>
    <row r="63" spans="4:4" x14ac:dyDescent="0.45">
      <c r="D63" s="128"/>
    </row>
    <row r="64" spans="4:4" x14ac:dyDescent="0.45">
      <c r="D64" s="128"/>
    </row>
    <row r="65" spans="4:4" x14ac:dyDescent="0.45">
      <c r="D65" s="128"/>
    </row>
    <row r="66" spans="4:4" x14ac:dyDescent="0.45">
      <c r="D66" s="128"/>
    </row>
    <row r="67" spans="4:4" x14ac:dyDescent="0.45">
      <c r="D67" s="128"/>
    </row>
    <row r="68" spans="4:4" x14ac:dyDescent="0.45">
      <c r="D68" s="128"/>
    </row>
    <row r="69" spans="4:4" x14ac:dyDescent="0.45">
      <c r="D69" s="128"/>
    </row>
    <row r="70" spans="4:4" x14ac:dyDescent="0.45">
      <c r="D70" s="128"/>
    </row>
    <row r="71" spans="4:4" x14ac:dyDescent="0.45">
      <c r="D71" s="128"/>
    </row>
    <row r="72" spans="4:4" x14ac:dyDescent="0.45">
      <c r="D72" s="128"/>
    </row>
    <row r="73" spans="4:4" x14ac:dyDescent="0.45">
      <c r="D73" s="128"/>
    </row>
    <row r="74" spans="4:4" x14ac:dyDescent="0.45">
      <c r="D74" s="128"/>
    </row>
    <row r="75" spans="4:4" x14ac:dyDescent="0.45">
      <c r="D75" s="128"/>
    </row>
    <row r="76" spans="4:4" x14ac:dyDescent="0.45">
      <c r="D76" s="128"/>
    </row>
    <row r="77" spans="4:4" x14ac:dyDescent="0.45">
      <c r="D77" s="128"/>
    </row>
    <row r="78" spans="4:4" x14ac:dyDescent="0.45">
      <c r="D78" s="128"/>
    </row>
    <row r="79" spans="4:4" x14ac:dyDescent="0.45">
      <c r="D79" s="128"/>
    </row>
    <row r="80" spans="4:4" x14ac:dyDescent="0.45">
      <c r="D80" s="128"/>
    </row>
    <row r="81" spans="4:4" x14ac:dyDescent="0.45">
      <c r="D81" s="128"/>
    </row>
    <row r="82" spans="4:4" x14ac:dyDescent="0.45">
      <c r="D82" s="128"/>
    </row>
    <row r="83" spans="4:4" x14ac:dyDescent="0.45">
      <c r="D83" s="128"/>
    </row>
    <row r="84" spans="4:4" x14ac:dyDescent="0.45">
      <c r="D84" s="128"/>
    </row>
    <row r="85" spans="4:4" x14ac:dyDescent="0.45">
      <c r="D85" s="128"/>
    </row>
    <row r="86" spans="4:4" x14ac:dyDescent="0.45">
      <c r="D86" s="128"/>
    </row>
  </sheetData>
  <mergeCells count="17">
    <mergeCell ref="A1:D1"/>
    <mergeCell ref="B3:L3"/>
    <mergeCell ref="B5:G5"/>
    <mergeCell ref="I5:L5"/>
    <mergeCell ref="B6:C7"/>
    <mergeCell ref="L6:L7"/>
    <mergeCell ref="B10:C10"/>
    <mergeCell ref="B45:L45"/>
    <mergeCell ref="B11:C11"/>
    <mergeCell ref="B44:L44"/>
    <mergeCell ref="K6:K7"/>
    <mergeCell ref="D6:D7"/>
    <mergeCell ref="E6:E7"/>
    <mergeCell ref="F6:F7"/>
    <mergeCell ref="G6:G7"/>
    <mergeCell ref="I6:I7"/>
    <mergeCell ref="J6:J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8"/>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8"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v>
      </c>
      <c r="D4" s="248" t="s">
        <v>5</v>
      </c>
      <c r="E4" s="248"/>
      <c r="F4" s="248"/>
      <c r="G4" s="248"/>
      <c r="H4" s="249"/>
      <c r="J4" s="250" t="s">
        <v>6</v>
      </c>
      <c r="K4" s="248"/>
      <c r="L4" s="12" t="s">
        <v>7</v>
      </c>
      <c r="M4" s="251" t="s">
        <v>8</v>
      </c>
      <c r="N4" s="251"/>
      <c r="O4" s="251"/>
      <c r="P4" s="251"/>
      <c r="Q4" s="252"/>
      <c r="R4" s="13"/>
      <c r="S4" s="253" t="s">
        <v>1920</v>
      </c>
      <c r="T4" s="254"/>
      <c r="U4" s="254"/>
      <c r="V4" s="241" t="s">
        <v>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12</v>
      </c>
      <c r="D6" s="237" t="s">
        <v>13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v>
      </c>
      <c r="K8" s="19" t="s">
        <v>19</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56.75" customHeight="1" thickTop="1" thickBot="1" x14ac:dyDescent="0.25">
      <c r="B10" s="20" t="s">
        <v>21</v>
      </c>
      <c r="C10" s="241" t="s">
        <v>22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30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47</v>
      </c>
      <c r="C21" s="197"/>
      <c r="D21" s="197"/>
      <c r="E21" s="197"/>
      <c r="F21" s="197"/>
      <c r="G21" s="197"/>
      <c r="H21" s="197"/>
      <c r="I21" s="197"/>
      <c r="J21" s="197"/>
      <c r="K21" s="197"/>
      <c r="L21" s="197"/>
      <c r="M21" s="198" t="s">
        <v>12</v>
      </c>
      <c r="N21" s="198"/>
      <c r="O21" s="198" t="s">
        <v>48</v>
      </c>
      <c r="P21" s="198"/>
      <c r="Q21" s="198" t="s">
        <v>49</v>
      </c>
      <c r="R21" s="198"/>
      <c r="S21" s="29" t="s">
        <v>50</v>
      </c>
      <c r="T21" s="29" t="s">
        <v>51</v>
      </c>
      <c r="U21" s="29" t="s">
        <v>51</v>
      </c>
      <c r="V21" s="29">
        <f t="shared" ref="V21:V26" si="0">+IF(ISERR(U21/T21*100),"N/A",ROUND(U21/T21*100,2))</f>
        <v>100</v>
      </c>
      <c r="W21" s="30">
        <f t="shared" ref="W21:W26" si="1">+IF(ISERR(U21/S21*100),"N/A",ROUND(U21/S21*100,2))</f>
        <v>31.8</v>
      </c>
    </row>
    <row r="22" spans="2:27" ht="56.25" customHeight="1" x14ac:dyDescent="0.2">
      <c r="B22" s="196" t="s">
        <v>52</v>
      </c>
      <c r="C22" s="197"/>
      <c r="D22" s="197"/>
      <c r="E22" s="197"/>
      <c r="F22" s="197"/>
      <c r="G22" s="197"/>
      <c r="H22" s="197"/>
      <c r="I22" s="197"/>
      <c r="J22" s="197"/>
      <c r="K22" s="197"/>
      <c r="L22" s="197"/>
      <c r="M22" s="198" t="s">
        <v>12</v>
      </c>
      <c r="N22" s="198"/>
      <c r="O22" s="198" t="s">
        <v>48</v>
      </c>
      <c r="P22" s="198"/>
      <c r="Q22" s="198" t="s">
        <v>49</v>
      </c>
      <c r="R22" s="198"/>
      <c r="S22" s="29" t="s">
        <v>50</v>
      </c>
      <c r="T22" s="29" t="s">
        <v>53</v>
      </c>
      <c r="U22" s="29" t="s">
        <v>53</v>
      </c>
      <c r="V22" s="29">
        <f t="shared" si="0"/>
        <v>100</v>
      </c>
      <c r="W22" s="30">
        <f t="shared" si="1"/>
        <v>25</v>
      </c>
    </row>
    <row r="23" spans="2:27" ht="56.25" customHeight="1" x14ac:dyDescent="0.2">
      <c r="B23" s="196" t="s">
        <v>54</v>
      </c>
      <c r="C23" s="197"/>
      <c r="D23" s="197"/>
      <c r="E23" s="197"/>
      <c r="F23" s="197"/>
      <c r="G23" s="197"/>
      <c r="H23" s="197"/>
      <c r="I23" s="197"/>
      <c r="J23" s="197"/>
      <c r="K23" s="197"/>
      <c r="L23" s="197"/>
      <c r="M23" s="198" t="s">
        <v>12</v>
      </c>
      <c r="N23" s="198"/>
      <c r="O23" s="198" t="s">
        <v>48</v>
      </c>
      <c r="P23" s="198"/>
      <c r="Q23" s="198" t="s">
        <v>49</v>
      </c>
      <c r="R23" s="198"/>
      <c r="S23" s="29" t="s">
        <v>50</v>
      </c>
      <c r="T23" s="29" t="s">
        <v>55</v>
      </c>
      <c r="U23" s="29" t="s">
        <v>55</v>
      </c>
      <c r="V23" s="29">
        <f t="shared" si="0"/>
        <v>100</v>
      </c>
      <c r="W23" s="30">
        <f t="shared" si="1"/>
        <v>20</v>
      </c>
    </row>
    <row r="24" spans="2:27" ht="56.25" customHeight="1" x14ac:dyDescent="0.2">
      <c r="B24" s="196" t="s">
        <v>56</v>
      </c>
      <c r="C24" s="197"/>
      <c r="D24" s="197"/>
      <c r="E24" s="197"/>
      <c r="F24" s="197"/>
      <c r="G24" s="197"/>
      <c r="H24" s="197"/>
      <c r="I24" s="197"/>
      <c r="J24" s="197"/>
      <c r="K24" s="197"/>
      <c r="L24" s="197"/>
      <c r="M24" s="198" t="s">
        <v>12</v>
      </c>
      <c r="N24" s="198"/>
      <c r="O24" s="198" t="s">
        <v>48</v>
      </c>
      <c r="P24" s="198"/>
      <c r="Q24" s="198" t="s">
        <v>49</v>
      </c>
      <c r="R24" s="198"/>
      <c r="S24" s="29" t="s">
        <v>50</v>
      </c>
      <c r="T24" s="29" t="s">
        <v>57</v>
      </c>
      <c r="U24" s="29" t="s">
        <v>57</v>
      </c>
      <c r="V24" s="29">
        <f t="shared" si="0"/>
        <v>100</v>
      </c>
      <c r="W24" s="30">
        <f t="shared" si="1"/>
        <v>26.1</v>
      </c>
    </row>
    <row r="25" spans="2:27" ht="56.25" customHeight="1" x14ac:dyDescent="0.2">
      <c r="B25" s="196" t="s">
        <v>58</v>
      </c>
      <c r="C25" s="197"/>
      <c r="D25" s="197"/>
      <c r="E25" s="197"/>
      <c r="F25" s="197"/>
      <c r="G25" s="197"/>
      <c r="H25" s="197"/>
      <c r="I25" s="197"/>
      <c r="J25" s="197"/>
      <c r="K25" s="197"/>
      <c r="L25" s="197"/>
      <c r="M25" s="198" t="s">
        <v>12</v>
      </c>
      <c r="N25" s="198"/>
      <c r="O25" s="198" t="s">
        <v>48</v>
      </c>
      <c r="P25" s="198"/>
      <c r="Q25" s="198" t="s">
        <v>49</v>
      </c>
      <c r="R25" s="198"/>
      <c r="S25" s="29" t="s">
        <v>50</v>
      </c>
      <c r="T25" s="29" t="s">
        <v>59</v>
      </c>
      <c r="U25" s="29" t="s">
        <v>59</v>
      </c>
      <c r="V25" s="29">
        <f t="shared" si="0"/>
        <v>100</v>
      </c>
      <c r="W25" s="30">
        <f t="shared" si="1"/>
        <v>36.36</v>
      </c>
    </row>
    <row r="26" spans="2:27" ht="56.25" customHeight="1" thickBot="1" x14ac:dyDescent="0.25">
      <c r="B26" s="196" t="s">
        <v>60</v>
      </c>
      <c r="C26" s="197"/>
      <c r="D26" s="197"/>
      <c r="E26" s="197"/>
      <c r="F26" s="197"/>
      <c r="G26" s="197"/>
      <c r="H26" s="197"/>
      <c r="I26" s="197"/>
      <c r="J26" s="197"/>
      <c r="K26" s="197"/>
      <c r="L26" s="197"/>
      <c r="M26" s="198" t="s">
        <v>12</v>
      </c>
      <c r="N26" s="198"/>
      <c r="O26" s="198" t="s">
        <v>48</v>
      </c>
      <c r="P26" s="198"/>
      <c r="Q26" s="198" t="s">
        <v>49</v>
      </c>
      <c r="R26" s="198"/>
      <c r="S26" s="29" t="s">
        <v>50</v>
      </c>
      <c r="T26" s="29" t="s">
        <v>61</v>
      </c>
      <c r="U26" s="29" t="s">
        <v>61</v>
      </c>
      <c r="V26" s="29" t="str">
        <f t="shared" si="0"/>
        <v>N/A</v>
      </c>
      <c r="W26" s="30">
        <f t="shared" si="1"/>
        <v>0</v>
      </c>
    </row>
    <row r="27" spans="2:27" ht="21.75" customHeight="1" thickTop="1" thickBot="1" x14ac:dyDescent="0.25">
      <c r="B27" s="7" t="s">
        <v>62</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205" t="s">
        <v>2163</v>
      </c>
      <c r="C28" s="206"/>
      <c r="D28" s="206"/>
      <c r="E28" s="206"/>
      <c r="F28" s="206"/>
      <c r="G28" s="206"/>
      <c r="H28" s="206"/>
      <c r="I28" s="206"/>
      <c r="J28" s="206"/>
      <c r="K28" s="206"/>
      <c r="L28" s="206"/>
      <c r="M28" s="206"/>
      <c r="N28" s="206"/>
      <c r="O28" s="206"/>
      <c r="P28" s="206"/>
      <c r="Q28" s="207"/>
      <c r="R28" s="31" t="s">
        <v>41</v>
      </c>
      <c r="S28" s="211" t="s">
        <v>42</v>
      </c>
      <c r="T28" s="211"/>
      <c r="U28" s="26" t="s">
        <v>63</v>
      </c>
      <c r="V28" s="212" t="s">
        <v>64</v>
      </c>
      <c r="W28" s="213"/>
    </row>
    <row r="29" spans="2:27" ht="30.75" customHeight="1" thickBot="1" x14ac:dyDescent="0.25">
      <c r="B29" s="208"/>
      <c r="C29" s="209"/>
      <c r="D29" s="209"/>
      <c r="E29" s="209"/>
      <c r="F29" s="209"/>
      <c r="G29" s="209"/>
      <c r="H29" s="209"/>
      <c r="I29" s="209"/>
      <c r="J29" s="209"/>
      <c r="K29" s="209"/>
      <c r="L29" s="209"/>
      <c r="M29" s="209"/>
      <c r="N29" s="209"/>
      <c r="O29" s="209"/>
      <c r="P29" s="209"/>
      <c r="Q29" s="210"/>
      <c r="R29" s="27" t="s">
        <v>65</v>
      </c>
      <c r="S29" s="27" t="s">
        <v>65</v>
      </c>
      <c r="T29" s="27" t="s">
        <v>48</v>
      </c>
      <c r="U29" s="27" t="s">
        <v>65</v>
      </c>
      <c r="V29" s="27" t="s">
        <v>66</v>
      </c>
      <c r="W29" s="32" t="s">
        <v>67</v>
      </c>
      <c r="Y29" s="18"/>
    </row>
    <row r="30" spans="2:27" ht="23.25" customHeight="1" thickBot="1" x14ac:dyDescent="0.25">
      <c r="B30" s="214" t="s">
        <v>68</v>
      </c>
      <c r="C30" s="215"/>
      <c r="D30" s="215"/>
      <c r="E30" s="33" t="s">
        <v>69</v>
      </c>
      <c r="F30" s="33"/>
      <c r="G30" s="33"/>
      <c r="H30" s="34"/>
      <c r="I30" s="34"/>
      <c r="J30" s="34"/>
      <c r="K30" s="34"/>
      <c r="L30" s="34"/>
      <c r="M30" s="34"/>
      <c r="N30" s="34"/>
      <c r="O30" s="34"/>
      <c r="P30" s="35"/>
      <c r="Q30" s="35"/>
      <c r="R30" s="36" t="s">
        <v>9</v>
      </c>
      <c r="S30" s="36" t="s">
        <v>10</v>
      </c>
      <c r="T30" s="35"/>
      <c r="U30" s="36" t="s">
        <v>70</v>
      </c>
      <c r="V30" s="35"/>
      <c r="W30" s="37">
        <f>+IF(ISERR(U30/R30*100),"N/A",ROUND(U30/R30*100,2))</f>
        <v>2.33</v>
      </c>
    </row>
    <row r="31" spans="2:27" ht="26.25" customHeight="1" thickBot="1" x14ac:dyDescent="0.25">
      <c r="B31" s="216" t="s">
        <v>71</v>
      </c>
      <c r="C31" s="217"/>
      <c r="D31" s="217"/>
      <c r="E31" s="38" t="s">
        <v>69</v>
      </c>
      <c r="F31" s="38"/>
      <c r="G31" s="38"/>
      <c r="H31" s="39"/>
      <c r="I31" s="39"/>
      <c r="J31" s="39"/>
      <c r="K31" s="39"/>
      <c r="L31" s="39"/>
      <c r="M31" s="39"/>
      <c r="N31" s="39"/>
      <c r="O31" s="39"/>
      <c r="P31" s="40"/>
      <c r="Q31" s="40"/>
      <c r="R31" s="41" t="s">
        <v>9</v>
      </c>
      <c r="S31" s="41" t="s">
        <v>72</v>
      </c>
      <c r="T31" s="41">
        <f>+IF(ISERR(S31/R31*100),"N/A",ROUND(S31/R31*100,2))</f>
        <v>29.17</v>
      </c>
      <c r="U31" s="41" t="s">
        <v>70</v>
      </c>
      <c r="V31" s="41">
        <f>+IF(ISERR(U31/S31*100),"N/A",ROUND(U31/S31*100,2))</f>
        <v>8</v>
      </c>
      <c r="W31" s="42">
        <f>+IF(ISERR(U31/R31*100),"N/A",ROUND(U31/R31*100,2))</f>
        <v>2.33</v>
      </c>
    </row>
    <row r="32" spans="2:27" ht="22.5" customHeight="1" thickTop="1" thickBot="1" x14ac:dyDescent="0.25">
      <c r="B32" s="7" t="s">
        <v>73</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99" t="s">
        <v>2159</v>
      </c>
      <c r="C33" s="200"/>
      <c r="D33" s="200"/>
      <c r="E33" s="200"/>
      <c r="F33" s="200"/>
      <c r="G33" s="200"/>
      <c r="H33" s="200"/>
      <c r="I33" s="200"/>
      <c r="J33" s="200"/>
      <c r="K33" s="200"/>
      <c r="L33" s="200"/>
      <c r="M33" s="200"/>
      <c r="N33" s="200"/>
      <c r="O33" s="200"/>
      <c r="P33" s="200"/>
      <c r="Q33" s="200"/>
      <c r="R33" s="200"/>
      <c r="S33" s="200"/>
      <c r="T33" s="200"/>
      <c r="U33" s="200"/>
      <c r="V33" s="200"/>
      <c r="W33" s="201"/>
    </row>
    <row r="34" spans="2:23" ht="74.2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2160</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5"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2161</v>
      </c>
      <c r="C37" s="200"/>
      <c r="D37" s="200"/>
      <c r="E37" s="200"/>
      <c r="F37" s="200"/>
      <c r="G37" s="200"/>
      <c r="H37" s="200"/>
      <c r="I37" s="200"/>
      <c r="J37" s="200"/>
      <c r="K37" s="200"/>
      <c r="L37" s="200"/>
      <c r="M37" s="200"/>
      <c r="N37" s="200"/>
      <c r="O37" s="200"/>
      <c r="P37" s="200"/>
      <c r="Q37" s="200"/>
      <c r="R37" s="200"/>
      <c r="S37" s="200"/>
      <c r="T37" s="200"/>
      <c r="U37" s="200"/>
      <c r="V37" s="200"/>
      <c r="W37" s="201"/>
    </row>
    <row r="38" spans="2:23" ht="18" thickBot="1" x14ac:dyDescent="0.25">
      <c r="B38" s="202"/>
      <c r="C38" s="203"/>
      <c r="D38" s="203"/>
      <c r="E38" s="203"/>
      <c r="F38" s="203"/>
      <c r="G38" s="203"/>
      <c r="H38" s="203"/>
      <c r="I38" s="203"/>
      <c r="J38" s="203"/>
      <c r="K38" s="203"/>
      <c r="L38" s="203"/>
      <c r="M38" s="203"/>
      <c r="N38" s="203"/>
      <c r="O38" s="203"/>
      <c r="P38" s="203"/>
      <c r="Q38" s="203"/>
      <c r="R38" s="203"/>
      <c r="S38" s="203"/>
      <c r="T38" s="203"/>
      <c r="U38" s="203"/>
      <c r="V38" s="203"/>
      <c r="W38" s="204"/>
    </row>
  </sheetData>
  <mergeCells count="7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76</v>
      </c>
      <c r="D4" s="248" t="s">
        <v>75</v>
      </c>
      <c r="E4" s="248"/>
      <c r="F4" s="248"/>
      <c r="G4" s="248"/>
      <c r="H4" s="249"/>
      <c r="J4" s="250" t="s">
        <v>6</v>
      </c>
      <c r="K4" s="248"/>
      <c r="L4" s="12" t="s">
        <v>90</v>
      </c>
      <c r="M4" s="251" t="s">
        <v>89</v>
      </c>
      <c r="N4" s="251"/>
      <c r="O4" s="251"/>
      <c r="P4" s="251"/>
      <c r="Q4" s="252"/>
      <c r="R4" s="13"/>
      <c r="S4" s="253" t="s">
        <v>1920</v>
      </c>
      <c r="T4" s="254"/>
      <c r="U4" s="254"/>
      <c r="V4" s="241" t="s">
        <v>79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83</v>
      </c>
      <c r="D6" s="237" t="s">
        <v>88</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87</v>
      </c>
      <c r="K8" s="19" t="s">
        <v>20</v>
      </c>
      <c r="L8" s="19" t="s">
        <v>76</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77.25" customHeight="1" thickTop="1" thickBot="1" x14ac:dyDescent="0.25">
      <c r="B10" s="20" t="s">
        <v>21</v>
      </c>
      <c r="C10" s="241" t="s">
        <v>86</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85</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84</v>
      </c>
      <c r="C21" s="197"/>
      <c r="D21" s="197"/>
      <c r="E21" s="197"/>
      <c r="F21" s="197"/>
      <c r="G21" s="197"/>
      <c r="H21" s="197"/>
      <c r="I21" s="197"/>
      <c r="J21" s="197"/>
      <c r="K21" s="197"/>
      <c r="L21" s="197"/>
      <c r="M21" s="198" t="s">
        <v>83</v>
      </c>
      <c r="N21" s="198"/>
      <c r="O21" s="198" t="s">
        <v>48</v>
      </c>
      <c r="P21" s="198"/>
      <c r="Q21" s="198" t="s">
        <v>49</v>
      </c>
      <c r="R21" s="198"/>
      <c r="S21" s="29" t="s">
        <v>50</v>
      </c>
      <c r="T21" s="29" t="s">
        <v>82</v>
      </c>
      <c r="U21" s="29" t="s">
        <v>81</v>
      </c>
      <c r="V21" s="29">
        <f>+IF(ISERR(U21/T21*100),"N/A",ROUND(U21/T21*100,2))</f>
        <v>36.369999999999997</v>
      </c>
      <c r="W21" s="30">
        <f>+IF(ISERR(U21/S21*100),"N/A",ROUND(U21/S21*100,2))</f>
        <v>8.89</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80</v>
      </c>
      <c r="F25" s="33"/>
      <c r="G25" s="33"/>
      <c r="H25" s="34"/>
      <c r="I25" s="34"/>
      <c r="J25" s="34"/>
      <c r="K25" s="34"/>
      <c r="L25" s="34"/>
      <c r="M25" s="34"/>
      <c r="N25" s="34"/>
      <c r="O25" s="34"/>
      <c r="P25" s="35"/>
      <c r="Q25" s="35"/>
      <c r="R25" s="36" t="s">
        <v>79</v>
      </c>
      <c r="S25" s="36" t="s">
        <v>10</v>
      </c>
      <c r="T25" s="35"/>
      <c r="U25" s="36" t="s">
        <v>77</v>
      </c>
      <c r="V25" s="35"/>
      <c r="W25" s="37">
        <f>+IF(ISERR(U25/R25*100),"N/A",ROUND(U25/R25*100,2))</f>
        <v>1.25</v>
      </c>
    </row>
    <row r="26" spans="2:27" ht="26.25" customHeight="1" thickBot="1" x14ac:dyDescent="0.25">
      <c r="B26" s="216" t="s">
        <v>71</v>
      </c>
      <c r="C26" s="217"/>
      <c r="D26" s="217"/>
      <c r="E26" s="38" t="s">
        <v>80</v>
      </c>
      <c r="F26" s="38"/>
      <c r="G26" s="38"/>
      <c r="H26" s="39"/>
      <c r="I26" s="39"/>
      <c r="J26" s="39"/>
      <c r="K26" s="39"/>
      <c r="L26" s="39"/>
      <c r="M26" s="39"/>
      <c r="N26" s="39"/>
      <c r="O26" s="39"/>
      <c r="P26" s="40"/>
      <c r="Q26" s="40"/>
      <c r="R26" s="41" t="s">
        <v>79</v>
      </c>
      <c r="S26" s="41" t="s">
        <v>78</v>
      </c>
      <c r="T26" s="41">
        <f>+IF(ISERR(S26/R26*100),"N/A",ROUND(S26/R26*100,2))</f>
        <v>2.5</v>
      </c>
      <c r="U26" s="41" t="s">
        <v>77</v>
      </c>
      <c r="V26" s="41">
        <f>+IF(ISERR(U26/S26*100),"N/A",ROUND(U26/S26*100,2))</f>
        <v>50</v>
      </c>
      <c r="W26" s="42">
        <f>+IF(ISERR(U26/R26*100),"N/A",ROUND(U26/R26*100,2))</f>
        <v>1.25</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2156</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10.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2157</v>
      </c>
      <c r="C30" s="200"/>
      <c r="D30" s="200"/>
      <c r="E30" s="200"/>
      <c r="F30" s="200"/>
      <c r="G30" s="200"/>
      <c r="H30" s="200"/>
      <c r="I30" s="200"/>
      <c r="J30" s="200"/>
      <c r="K30" s="200"/>
      <c r="L30" s="200"/>
      <c r="M30" s="200"/>
      <c r="N30" s="200"/>
      <c r="O30" s="200"/>
      <c r="P30" s="200"/>
      <c r="Q30" s="200"/>
      <c r="R30" s="200"/>
      <c r="S30" s="200"/>
      <c r="T30" s="200"/>
      <c r="U30" s="200"/>
      <c r="V30" s="200"/>
      <c r="W30" s="201"/>
    </row>
    <row r="31" spans="2:27" ht="51.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2158</v>
      </c>
      <c r="C32" s="200"/>
      <c r="D32" s="200"/>
      <c r="E32" s="200"/>
      <c r="F32" s="200"/>
      <c r="G32" s="200"/>
      <c r="H32" s="200"/>
      <c r="I32" s="200"/>
      <c r="J32" s="200"/>
      <c r="K32" s="200"/>
      <c r="L32" s="200"/>
      <c r="M32" s="200"/>
      <c r="N32" s="200"/>
      <c r="O32" s="200"/>
      <c r="P32" s="200"/>
      <c r="Q32" s="200"/>
      <c r="R32" s="200"/>
      <c r="S32" s="200"/>
      <c r="T32" s="200"/>
      <c r="U32" s="200"/>
      <c r="V32" s="200"/>
      <c r="W32" s="201"/>
    </row>
    <row r="33" spans="2:23" ht="42"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topLeftCell="A13"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6.75" customHeight="1" thickTop="1" thickBot="1" x14ac:dyDescent="0.25">
      <c r="B4" s="11" t="s">
        <v>3</v>
      </c>
      <c r="C4" s="12" t="s">
        <v>105</v>
      </c>
      <c r="D4" s="248" t="s">
        <v>104</v>
      </c>
      <c r="E4" s="248"/>
      <c r="F4" s="248"/>
      <c r="G4" s="248"/>
      <c r="H4" s="249"/>
      <c r="J4" s="250" t="s">
        <v>6</v>
      </c>
      <c r="K4" s="248"/>
      <c r="L4" s="12" t="s">
        <v>103</v>
      </c>
      <c r="M4" s="251" t="s">
        <v>102</v>
      </c>
      <c r="N4" s="251"/>
      <c r="O4" s="251"/>
      <c r="P4" s="251"/>
      <c r="Q4" s="252"/>
      <c r="R4" s="13"/>
      <c r="S4" s="253" t="s">
        <v>1920</v>
      </c>
      <c r="T4" s="254"/>
      <c r="U4" s="254"/>
      <c r="V4" s="241" t="s">
        <v>95</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98</v>
      </c>
      <c r="D6" s="237" t="s">
        <v>101</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99</v>
      </c>
      <c r="C21" s="197"/>
      <c r="D21" s="197"/>
      <c r="E21" s="197"/>
      <c r="F21" s="197"/>
      <c r="G21" s="197"/>
      <c r="H21" s="197"/>
      <c r="I21" s="197"/>
      <c r="J21" s="197"/>
      <c r="K21" s="197"/>
      <c r="L21" s="197"/>
      <c r="M21" s="198" t="s">
        <v>98</v>
      </c>
      <c r="N21" s="198"/>
      <c r="O21" s="198" t="s">
        <v>48</v>
      </c>
      <c r="P21" s="198"/>
      <c r="Q21" s="198" t="s">
        <v>49</v>
      </c>
      <c r="R21" s="198"/>
      <c r="S21" s="29" t="s">
        <v>97</v>
      </c>
      <c r="T21" s="29" t="s">
        <v>96</v>
      </c>
      <c r="U21" s="29" t="s">
        <v>96</v>
      </c>
      <c r="V21" s="29">
        <f>+IF(ISERR(U21/T21*100),"N/A",ROUND(U21/T21*100,2))</f>
        <v>100</v>
      </c>
      <c r="W21" s="30">
        <f>+IF(ISERR(U21/S21*100),"N/A",ROUND(U21/S21*100,2))</f>
        <v>154.33000000000001</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94</v>
      </c>
      <c r="F25" s="33"/>
      <c r="G25" s="33"/>
      <c r="H25" s="34"/>
      <c r="I25" s="34"/>
      <c r="J25" s="34"/>
      <c r="K25" s="34"/>
      <c r="L25" s="34"/>
      <c r="M25" s="34"/>
      <c r="N25" s="34"/>
      <c r="O25" s="34"/>
      <c r="P25" s="35"/>
      <c r="Q25" s="35"/>
      <c r="R25" s="36" t="s">
        <v>95</v>
      </c>
      <c r="S25" s="36" t="s">
        <v>10</v>
      </c>
      <c r="T25" s="35"/>
      <c r="U25" s="36" t="s">
        <v>91</v>
      </c>
      <c r="V25" s="35"/>
      <c r="W25" s="37">
        <f>+IF(ISERR(U25/R25*100),"N/A",ROUND(U25/R25*100,2))</f>
        <v>8</v>
      </c>
    </row>
    <row r="26" spans="2:27" ht="26.25" customHeight="1" thickBot="1" x14ac:dyDescent="0.25">
      <c r="B26" s="216" t="s">
        <v>71</v>
      </c>
      <c r="C26" s="217"/>
      <c r="D26" s="217"/>
      <c r="E26" s="38" t="s">
        <v>94</v>
      </c>
      <c r="F26" s="38"/>
      <c r="G26" s="38"/>
      <c r="H26" s="39"/>
      <c r="I26" s="39"/>
      <c r="J26" s="39"/>
      <c r="K26" s="39"/>
      <c r="L26" s="39"/>
      <c r="M26" s="39"/>
      <c r="N26" s="39"/>
      <c r="O26" s="39"/>
      <c r="P26" s="40"/>
      <c r="Q26" s="40"/>
      <c r="R26" s="41" t="s">
        <v>93</v>
      </c>
      <c r="S26" s="41" t="s">
        <v>92</v>
      </c>
      <c r="T26" s="41">
        <f>+IF(ISERR(S26/R26*100),"N/A",ROUND(S26/R26*100,2))</f>
        <v>20.62</v>
      </c>
      <c r="U26" s="41" t="s">
        <v>91</v>
      </c>
      <c r="V26" s="41">
        <f>+IF(ISERR(U26/S26*100),"N/A",ROUND(U26/S26*100,2))</f>
        <v>40</v>
      </c>
      <c r="W26" s="42">
        <f>+IF(ISERR(U26/R26*100),"N/A",ROUND(U26/R26*100,2))</f>
        <v>8.25</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2153</v>
      </c>
      <c r="C28" s="200"/>
      <c r="D28" s="200"/>
      <c r="E28" s="200"/>
      <c r="F28" s="200"/>
      <c r="G28" s="200"/>
      <c r="H28" s="200"/>
      <c r="I28" s="200"/>
      <c r="J28" s="200"/>
      <c r="K28" s="200"/>
      <c r="L28" s="200"/>
      <c r="M28" s="200"/>
      <c r="N28" s="200"/>
      <c r="O28" s="200"/>
      <c r="P28" s="200"/>
      <c r="Q28" s="200"/>
      <c r="R28" s="200"/>
      <c r="S28" s="200"/>
      <c r="T28" s="200"/>
      <c r="U28" s="200"/>
      <c r="V28" s="200"/>
      <c r="W28" s="201"/>
    </row>
    <row r="29" spans="2:27" ht="54.7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2154</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2155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8"/>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105</v>
      </c>
      <c r="D4" s="248" t="s">
        <v>104</v>
      </c>
      <c r="E4" s="248"/>
      <c r="F4" s="248"/>
      <c r="G4" s="248"/>
      <c r="H4" s="249"/>
      <c r="J4" s="250" t="s">
        <v>6</v>
      </c>
      <c r="K4" s="248"/>
      <c r="L4" s="12" t="s">
        <v>133</v>
      </c>
      <c r="M4" s="251" t="s">
        <v>132</v>
      </c>
      <c r="N4" s="251"/>
      <c r="O4" s="251"/>
      <c r="P4" s="251"/>
      <c r="Q4" s="252"/>
      <c r="R4" s="13"/>
      <c r="S4" s="253" t="s">
        <v>1920</v>
      </c>
      <c r="T4" s="254"/>
      <c r="U4" s="254"/>
      <c r="V4" s="241" t="s">
        <v>108</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112</v>
      </c>
      <c r="D6" s="237" t="s">
        <v>131</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130</v>
      </c>
      <c r="K8" s="19" t="s">
        <v>129</v>
      </c>
      <c r="L8" s="19" t="s">
        <v>128</v>
      </c>
      <c r="M8" s="19" t="s">
        <v>127</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126</v>
      </c>
      <c r="C21" s="197"/>
      <c r="D21" s="197"/>
      <c r="E21" s="197"/>
      <c r="F21" s="197"/>
      <c r="G21" s="197"/>
      <c r="H21" s="197"/>
      <c r="I21" s="197"/>
      <c r="J21" s="197"/>
      <c r="K21" s="197"/>
      <c r="L21" s="197"/>
      <c r="M21" s="198" t="s">
        <v>112</v>
      </c>
      <c r="N21" s="198"/>
      <c r="O21" s="198" t="s">
        <v>48</v>
      </c>
      <c r="P21" s="198"/>
      <c r="Q21" s="198" t="s">
        <v>49</v>
      </c>
      <c r="R21" s="198"/>
      <c r="S21" s="29" t="s">
        <v>118</v>
      </c>
      <c r="T21" s="29" t="s">
        <v>53</v>
      </c>
      <c r="U21" s="29" t="s">
        <v>125</v>
      </c>
      <c r="V21" s="29">
        <f t="shared" ref="V21:V26" si="0">+IF(ISERR(U21/T21*100),"N/A",ROUND(U21/T21*100,2))</f>
        <v>99.6</v>
      </c>
      <c r="W21" s="30">
        <f t="shared" ref="W21:W26" si="1">+IF(ISERR(U21/S21*100),"N/A",ROUND(U21/S21*100,2))</f>
        <v>2.08</v>
      </c>
    </row>
    <row r="22" spans="2:27" ht="56.25" customHeight="1" x14ac:dyDescent="0.2">
      <c r="B22" s="196" t="s">
        <v>124</v>
      </c>
      <c r="C22" s="197"/>
      <c r="D22" s="197"/>
      <c r="E22" s="197"/>
      <c r="F22" s="197"/>
      <c r="G22" s="197"/>
      <c r="H22" s="197"/>
      <c r="I22" s="197"/>
      <c r="J22" s="197"/>
      <c r="K22" s="197"/>
      <c r="L22" s="197"/>
      <c r="M22" s="198" t="s">
        <v>112</v>
      </c>
      <c r="N22" s="198"/>
      <c r="O22" s="198" t="s">
        <v>48</v>
      </c>
      <c r="P22" s="198"/>
      <c r="Q22" s="198" t="s">
        <v>49</v>
      </c>
      <c r="R22" s="198"/>
      <c r="S22" s="29" t="s">
        <v>123</v>
      </c>
      <c r="T22" s="29" t="s">
        <v>53</v>
      </c>
      <c r="U22" s="29" t="s">
        <v>55</v>
      </c>
      <c r="V22" s="29">
        <f t="shared" si="0"/>
        <v>80</v>
      </c>
      <c r="W22" s="30">
        <f t="shared" si="1"/>
        <v>5</v>
      </c>
    </row>
    <row r="23" spans="2:27" ht="56.25" customHeight="1" x14ac:dyDescent="0.2">
      <c r="B23" s="196" t="s">
        <v>122</v>
      </c>
      <c r="C23" s="197"/>
      <c r="D23" s="197"/>
      <c r="E23" s="197"/>
      <c r="F23" s="197"/>
      <c r="G23" s="197"/>
      <c r="H23" s="197"/>
      <c r="I23" s="197"/>
      <c r="J23" s="197"/>
      <c r="K23" s="197"/>
      <c r="L23" s="197"/>
      <c r="M23" s="198" t="s">
        <v>112</v>
      </c>
      <c r="N23" s="198"/>
      <c r="O23" s="198" t="s">
        <v>48</v>
      </c>
      <c r="P23" s="198"/>
      <c r="Q23" s="198" t="s">
        <v>49</v>
      </c>
      <c r="R23" s="198"/>
      <c r="S23" s="29" t="s">
        <v>121</v>
      </c>
      <c r="T23" s="29" t="s">
        <v>53</v>
      </c>
      <c r="U23" s="29" t="s">
        <v>120</v>
      </c>
      <c r="V23" s="29">
        <f t="shared" si="0"/>
        <v>90.52</v>
      </c>
      <c r="W23" s="30">
        <f t="shared" si="1"/>
        <v>2.83</v>
      </c>
    </row>
    <row r="24" spans="2:27" ht="56.25" customHeight="1" x14ac:dyDescent="0.2">
      <c r="B24" s="196" t="s">
        <v>119</v>
      </c>
      <c r="C24" s="197"/>
      <c r="D24" s="197"/>
      <c r="E24" s="197"/>
      <c r="F24" s="197"/>
      <c r="G24" s="197"/>
      <c r="H24" s="197"/>
      <c r="I24" s="197"/>
      <c r="J24" s="197"/>
      <c r="K24" s="197"/>
      <c r="L24" s="197"/>
      <c r="M24" s="198" t="s">
        <v>112</v>
      </c>
      <c r="N24" s="198"/>
      <c r="O24" s="198" t="s">
        <v>48</v>
      </c>
      <c r="P24" s="198"/>
      <c r="Q24" s="198" t="s">
        <v>49</v>
      </c>
      <c r="R24" s="198"/>
      <c r="S24" s="29" t="s">
        <v>118</v>
      </c>
      <c r="T24" s="29" t="s">
        <v>53</v>
      </c>
      <c r="U24" s="29" t="s">
        <v>117</v>
      </c>
      <c r="V24" s="29">
        <f t="shared" si="0"/>
        <v>162.68</v>
      </c>
      <c r="W24" s="30">
        <f t="shared" si="1"/>
        <v>3.39</v>
      </c>
    </row>
    <row r="25" spans="2:27" ht="56.25" customHeight="1" x14ac:dyDescent="0.2">
      <c r="B25" s="196" t="s">
        <v>116</v>
      </c>
      <c r="C25" s="197"/>
      <c r="D25" s="197"/>
      <c r="E25" s="197"/>
      <c r="F25" s="197"/>
      <c r="G25" s="197"/>
      <c r="H25" s="197"/>
      <c r="I25" s="197"/>
      <c r="J25" s="197"/>
      <c r="K25" s="197"/>
      <c r="L25" s="197"/>
      <c r="M25" s="198" t="s">
        <v>112</v>
      </c>
      <c r="N25" s="198"/>
      <c r="O25" s="198" t="s">
        <v>48</v>
      </c>
      <c r="P25" s="198"/>
      <c r="Q25" s="198" t="s">
        <v>49</v>
      </c>
      <c r="R25" s="198"/>
      <c r="S25" s="29" t="s">
        <v>115</v>
      </c>
      <c r="T25" s="29" t="s">
        <v>53</v>
      </c>
      <c r="U25" s="29" t="s">
        <v>114</v>
      </c>
      <c r="V25" s="29">
        <f t="shared" si="0"/>
        <v>22.4</v>
      </c>
      <c r="W25" s="30">
        <f t="shared" si="1"/>
        <v>0.1</v>
      </c>
    </row>
    <row r="26" spans="2:27" ht="56.25" customHeight="1" thickBot="1" x14ac:dyDescent="0.25">
      <c r="B26" s="196" t="s">
        <v>113</v>
      </c>
      <c r="C26" s="197"/>
      <c r="D26" s="197"/>
      <c r="E26" s="197"/>
      <c r="F26" s="197"/>
      <c r="G26" s="197"/>
      <c r="H26" s="197"/>
      <c r="I26" s="197"/>
      <c r="J26" s="197"/>
      <c r="K26" s="197"/>
      <c r="L26" s="197"/>
      <c r="M26" s="198" t="s">
        <v>112</v>
      </c>
      <c r="N26" s="198"/>
      <c r="O26" s="198" t="s">
        <v>48</v>
      </c>
      <c r="P26" s="198"/>
      <c r="Q26" s="198" t="s">
        <v>49</v>
      </c>
      <c r="R26" s="198"/>
      <c r="S26" s="29" t="s">
        <v>111</v>
      </c>
      <c r="T26" s="29" t="s">
        <v>53</v>
      </c>
      <c r="U26" s="29" t="s">
        <v>110</v>
      </c>
      <c r="V26" s="29">
        <f t="shared" si="0"/>
        <v>23.2</v>
      </c>
      <c r="W26" s="30">
        <f t="shared" si="1"/>
        <v>0.08</v>
      </c>
    </row>
    <row r="27" spans="2:27" ht="21.75" customHeight="1" thickTop="1" thickBot="1" x14ac:dyDescent="0.25">
      <c r="B27" s="7" t="s">
        <v>62</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205" t="s">
        <v>2163</v>
      </c>
      <c r="C28" s="206"/>
      <c r="D28" s="206"/>
      <c r="E28" s="206"/>
      <c r="F28" s="206"/>
      <c r="G28" s="206"/>
      <c r="H28" s="206"/>
      <c r="I28" s="206"/>
      <c r="J28" s="206"/>
      <c r="K28" s="206"/>
      <c r="L28" s="206"/>
      <c r="M28" s="206"/>
      <c r="N28" s="206"/>
      <c r="O28" s="206"/>
      <c r="P28" s="206"/>
      <c r="Q28" s="207"/>
      <c r="R28" s="31" t="s">
        <v>41</v>
      </c>
      <c r="S28" s="211" t="s">
        <v>42</v>
      </c>
      <c r="T28" s="211"/>
      <c r="U28" s="26" t="s">
        <v>63</v>
      </c>
      <c r="V28" s="212" t="s">
        <v>64</v>
      </c>
      <c r="W28" s="213"/>
    </row>
    <row r="29" spans="2:27" ht="30.75" customHeight="1" thickBot="1" x14ac:dyDescent="0.25">
      <c r="B29" s="208"/>
      <c r="C29" s="209"/>
      <c r="D29" s="209"/>
      <c r="E29" s="209"/>
      <c r="F29" s="209"/>
      <c r="G29" s="209"/>
      <c r="H29" s="209"/>
      <c r="I29" s="209"/>
      <c r="J29" s="209"/>
      <c r="K29" s="209"/>
      <c r="L29" s="209"/>
      <c r="M29" s="209"/>
      <c r="N29" s="209"/>
      <c r="O29" s="209"/>
      <c r="P29" s="209"/>
      <c r="Q29" s="210"/>
      <c r="R29" s="27" t="s">
        <v>65</v>
      </c>
      <c r="S29" s="27" t="s">
        <v>65</v>
      </c>
      <c r="T29" s="27" t="s">
        <v>48</v>
      </c>
      <c r="U29" s="27" t="s">
        <v>65</v>
      </c>
      <c r="V29" s="27" t="s">
        <v>66</v>
      </c>
      <c r="W29" s="32" t="s">
        <v>67</v>
      </c>
      <c r="Y29" s="18"/>
    </row>
    <row r="30" spans="2:27" ht="23.25" customHeight="1" thickBot="1" x14ac:dyDescent="0.25">
      <c r="B30" s="214" t="s">
        <v>68</v>
      </c>
      <c r="C30" s="215"/>
      <c r="D30" s="215"/>
      <c r="E30" s="33" t="s">
        <v>109</v>
      </c>
      <c r="F30" s="33"/>
      <c r="G30" s="33"/>
      <c r="H30" s="34"/>
      <c r="I30" s="34"/>
      <c r="J30" s="34"/>
      <c r="K30" s="34"/>
      <c r="L30" s="34"/>
      <c r="M30" s="34"/>
      <c r="N30" s="34"/>
      <c r="O30" s="34"/>
      <c r="P30" s="35"/>
      <c r="Q30" s="35"/>
      <c r="R30" s="36" t="s">
        <v>108</v>
      </c>
      <c r="S30" s="36" t="s">
        <v>10</v>
      </c>
      <c r="T30" s="35"/>
      <c r="U30" s="36" t="s">
        <v>106</v>
      </c>
      <c r="V30" s="35"/>
      <c r="W30" s="37">
        <f>+IF(ISERR(U30/R30*100),"N/A",ROUND(U30/R30*100,2))</f>
        <v>93.58</v>
      </c>
    </row>
    <row r="31" spans="2:27" ht="26.25" customHeight="1" thickBot="1" x14ac:dyDescent="0.25">
      <c r="B31" s="216" t="s">
        <v>71</v>
      </c>
      <c r="C31" s="217"/>
      <c r="D31" s="217"/>
      <c r="E31" s="38" t="s">
        <v>109</v>
      </c>
      <c r="F31" s="38"/>
      <c r="G31" s="38"/>
      <c r="H31" s="39"/>
      <c r="I31" s="39"/>
      <c r="J31" s="39"/>
      <c r="K31" s="39"/>
      <c r="L31" s="39"/>
      <c r="M31" s="39"/>
      <c r="N31" s="39"/>
      <c r="O31" s="39"/>
      <c r="P31" s="40"/>
      <c r="Q31" s="40"/>
      <c r="R31" s="41" t="s">
        <v>108</v>
      </c>
      <c r="S31" s="41" t="s">
        <v>107</v>
      </c>
      <c r="T31" s="41">
        <f>+IF(ISERR(S31/R31*100),"N/A",ROUND(S31/R31*100,2))</f>
        <v>100</v>
      </c>
      <c r="U31" s="41" t="s">
        <v>106</v>
      </c>
      <c r="V31" s="41">
        <f>+IF(ISERR(U31/S31*100),"N/A",ROUND(U31/S31*100,2))</f>
        <v>93.58</v>
      </c>
      <c r="W31" s="42">
        <f>+IF(ISERR(U31/R31*100),"N/A",ROUND(U31/R31*100,2))</f>
        <v>93.58</v>
      </c>
    </row>
    <row r="32" spans="2:27" ht="22.5" customHeight="1" thickTop="1" thickBot="1" x14ac:dyDescent="0.25">
      <c r="B32" s="7" t="s">
        <v>73</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99" t="s">
        <v>2150</v>
      </c>
      <c r="C33" s="200"/>
      <c r="D33" s="200"/>
      <c r="E33" s="200"/>
      <c r="F33" s="200"/>
      <c r="G33" s="200"/>
      <c r="H33" s="200"/>
      <c r="I33" s="200"/>
      <c r="J33" s="200"/>
      <c r="K33" s="200"/>
      <c r="L33" s="200"/>
      <c r="M33" s="200"/>
      <c r="N33" s="200"/>
      <c r="O33" s="200"/>
      <c r="P33" s="200"/>
      <c r="Q33" s="200"/>
      <c r="R33" s="200"/>
      <c r="S33" s="200"/>
      <c r="T33" s="200"/>
      <c r="U33" s="200"/>
      <c r="V33" s="200"/>
      <c r="W33" s="201"/>
    </row>
    <row r="34" spans="2:23" ht="82.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2151</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02"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2152</v>
      </c>
      <c r="C37" s="200"/>
      <c r="D37" s="200"/>
      <c r="E37" s="200"/>
      <c r="F37" s="200"/>
      <c r="G37" s="200"/>
      <c r="H37" s="200"/>
      <c r="I37" s="200"/>
      <c r="J37" s="200"/>
      <c r="K37" s="200"/>
      <c r="L37" s="200"/>
      <c r="M37" s="200"/>
      <c r="N37" s="200"/>
      <c r="O37" s="200"/>
      <c r="P37" s="200"/>
      <c r="Q37" s="200"/>
      <c r="R37" s="200"/>
      <c r="S37" s="200"/>
      <c r="T37" s="200"/>
      <c r="U37" s="200"/>
      <c r="V37" s="200"/>
      <c r="W37" s="201"/>
    </row>
    <row r="38" spans="2:23" ht="120.75" customHeight="1" thickBot="1" x14ac:dyDescent="0.25">
      <c r="B38" s="202"/>
      <c r="C38" s="203"/>
      <c r="D38" s="203"/>
      <c r="E38" s="203"/>
      <c r="F38" s="203"/>
      <c r="G38" s="203"/>
      <c r="H38" s="203"/>
      <c r="I38" s="203"/>
      <c r="J38" s="203"/>
      <c r="K38" s="203"/>
      <c r="L38" s="203"/>
      <c r="M38" s="203"/>
      <c r="N38" s="203"/>
      <c r="O38" s="203"/>
      <c r="P38" s="203"/>
      <c r="Q38" s="203"/>
      <c r="R38" s="203"/>
      <c r="S38" s="203"/>
      <c r="T38" s="203"/>
      <c r="U38" s="203"/>
      <c r="V38" s="203"/>
      <c r="W38" s="204"/>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3" min="1" max="22" man="1"/>
    <brk id="36"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105</v>
      </c>
      <c r="D4" s="248" t="s">
        <v>104</v>
      </c>
      <c r="E4" s="248"/>
      <c r="F4" s="248"/>
      <c r="G4" s="248"/>
      <c r="H4" s="249"/>
      <c r="J4" s="250" t="s">
        <v>6</v>
      </c>
      <c r="K4" s="248"/>
      <c r="L4" s="12" t="s">
        <v>149</v>
      </c>
      <c r="M4" s="251" t="s">
        <v>148</v>
      </c>
      <c r="N4" s="251"/>
      <c r="O4" s="251"/>
      <c r="P4" s="251"/>
      <c r="Q4" s="252"/>
      <c r="R4" s="13"/>
      <c r="S4" s="253" t="s">
        <v>1920</v>
      </c>
      <c r="T4" s="254"/>
      <c r="U4" s="254"/>
      <c r="V4" s="241" t="s">
        <v>136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138</v>
      </c>
      <c r="D6" s="237" t="s">
        <v>147</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146</v>
      </c>
      <c r="K8" s="19" t="s">
        <v>145</v>
      </c>
      <c r="L8" s="19" t="s">
        <v>144</v>
      </c>
      <c r="M8" s="19" t="s">
        <v>143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73.5" customHeight="1" x14ac:dyDescent="0.2">
      <c r="B21" s="196" t="s">
        <v>142</v>
      </c>
      <c r="C21" s="197"/>
      <c r="D21" s="197"/>
      <c r="E21" s="197"/>
      <c r="F21" s="197"/>
      <c r="G21" s="197"/>
      <c r="H21" s="197"/>
      <c r="I21" s="197"/>
      <c r="J21" s="197"/>
      <c r="K21" s="197"/>
      <c r="L21" s="197"/>
      <c r="M21" s="198" t="s">
        <v>138</v>
      </c>
      <c r="N21" s="198"/>
      <c r="O21" s="198" t="s">
        <v>48</v>
      </c>
      <c r="P21" s="198"/>
      <c r="Q21" s="198" t="s">
        <v>49</v>
      </c>
      <c r="R21" s="198"/>
      <c r="S21" s="29" t="s">
        <v>141</v>
      </c>
      <c r="T21" s="29" t="s">
        <v>53</v>
      </c>
      <c r="U21" s="29" t="s">
        <v>140</v>
      </c>
      <c r="V21" s="29">
        <f>+IF(ISERR(U21/T21*100),"N/A",ROUND(U21/T21*100,2))</f>
        <v>90.4</v>
      </c>
      <c r="W21" s="30">
        <f>+IF(ISERR(U21/S21*100),"N/A",ROUND(U21/S21*100,2))</f>
        <v>0.75</v>
      </c>
    </row>
    <row r="22" spans="2:27" ht="56.25" customHeight="1" thickBot="1" x14ac:dyDescent="0.25">
      <c r="B22" s="196" t="s">
        <v>139</v>
      </c>
      <c r="C22" s="197"/>
      <c r="D22" s="197"/>
      <c r="E22" s="197"/>
      <c r="F22" s="197"/>
      <c r="G22" s="197"/>
      <c r="H22" s="197"/>
      <c r="I22" s="197"/>
      <c r="J22" s="197"/>
      <c r="K22" s="197"/>
      <c r="L22" s="197"/>
      <c r="M22" s="198" t="s">
        <v>138</v>
      </c>
      <c r="N22" s="198"/>
      <c r="O22" s="198" t="s">
        <v>48</v>
      </c>
      <c r="P22" s="198"/>
      <c r="Q22" s="198" t="s">
        <v>67</v>
      </c>
      <c r="R22" s="198"/>
      <c r="S22" s="29" t="s">
        <v>50</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135</v>
      </c>
      <c r="F26" s="33"/>
      <c r="G26" s="33"/>
      <c r="H26" s="34"/>
      <c r="I26" s="34"/>
      <c r="J26" s="34"/>
      <c r="K26" s="34"/>
      <c r="L26" s="34"/>
      <c r="M26" s="34"/>
      <c r="N26" s="34"/>
      <c r="O26" s="34"/>
      <c r="P26" s="35"/>
      <c r="Q26" s="35"/>
      <c r="R26" s="36" t="s">
        <v>136</v>
      </c>
      <c r="S26" s="36" t="s">
        <v>10</v>
      </c>
      <c r="T26" s="35"/>
      <c r="U26" s="36" t="s">
        <v>61</v>
      </c>
      <c r="V26" s="35"/>
      <c r="W26" s="37">
        <f>+IF(ISERR(U26/R26*100),"N/A",ROUND(U26/R26*100,2))</f>
        <v>0</v>
      </c>
    </row>
    <row r="27" spans="2:27" ht="26.25" customHeight="1" thickBot="1" x14ac:dyDescent="0.25">
      <c r="B27" s="216" t="s">
        <v>71</v>
      </c>
      <c r="C27" s="217"/>
      <c r="D27" s="217"/>
      <c r="E27" s="38" t="s">
        <v>135</v>
      </c>
      <c r="F27" s="38"/>
      <c r="G27" s="38"/>
      <c r="H27" s="39"/>
      <c r="I27" s="39"/>
      <c r="J27" s="39"/>
      <c r="K27" s="39"/>
      <c r="L27" s="39"/>
      <c r="M27" s="39"/>
      <c r="N27" s="39"/>
      <c r="O27" s="39"/>
      <c r="P27" s="40"/>
      <c r="Q27" s="40"/>
      <c r="R27" s="41" t="s">
        <v>134</v>
      </c>
      <c r="S27" s="41" t="s">
        <v>61</v>
      </c>
      <c r="T27" s="41">
        <f>+IF(ISERR(S27/R27*100),"N/A",ROUND(S27/R27*100,2))</f>
        <v>0</v>
      </c>
      <c r="U27" s="41" t="s">
        <v>61</v>
      </c>
      <c r="V27" s="41" t="str">
        <f>+IF(ISERR(U27/S27*100),"N/A",ROUND(U27/S27*100,2))</f>
        <v>N/A</v>
      </c>
      <c r="W27" s="42">
        <f>+IF(ISERR(U27/R27*100),"N/A",ROUND(U27/R27*100,2))</f>
        <v>0</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2147</v>
      </c>
      <c r="C29" s="200"/>
      <c r="D29" s="200"/>
      <c r="E29" s="200"/>
      <c r="F29" s="200"/>
      <c r="G29" s="200"/>
      <c r="H29" s="200"/>
      <c r="I29" s="200"/>
      <c r="J29" s="200"/>
      <c r="K29" s="200"/>
      <c r="L29" s="200"/>
      <c r="M29" s="200"/>
      <c r="N29" s="200"/>
      <c r="O29" s="200"/>
      <c r="P29" s="200"/>
      <c r="Q29" s="200"/>
      <c r="R29" s="200"/>
      <c r="S29" s="200"/>
      <c r="T29" s="200"/>
      <c r="U29" s="200"/>
      <c r="V29" s="200"/>
      <c r="W29" s="201"/>
    </row>
    <row r="30" spans="2:27" ht="74.2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2148</v>
      </c>
      <c r="C31" s="200"/>
      <c r="D31" s="200"/>
      <c r="E31" s="200"/>
      <c r="F31" s="200"/>
      <c r="G31" s="200"/>
      <c r="H31" s="200"/>
      <c r="I31" s="200"/>
      <c r="J31" s="200"/>
      <c r="K31" s="200"/>
      <c r="L31" s="200"/>
      <c r="M31" s="200"/>
      <c r="N31" s="200"/>
      <c r="O31" s="200"/>
      <c r="P31" s="200"/>
      <c r="Q31" s="200"/>
      <c r="R31" s="200"/>
      <c r="S31" s="200"/>
      <c r="T31" s="200"/>
      <c r="U31" s="200"/>
      <c r="V31" s="200"/>
      <c r="W31" s="201"/>
    </row>
    <row r="32" spans="2:27" ht="78"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2149</v>
      </c>
      <c r="C33" s="200"/>
      <c r="D33" s="200"/>
      <c r="E33" s="200"/>
      <c r="F33" s="200"/>
      <c r="G33" s="200"/>
      <c r="H33" s="200"/>
      <c r="I33" s="200"/>
      <c r="J33" s="200"/>
      <c r="K33" s="200"/>
      <c r="L33" s="200"/>
      <c r="M33" s="200"/>
      <c r="N33" s="200"/>
      <c r="O33" s="200"/>
      <c r="P33" s="200"/>
      <c r="Q33" s="200"/>
      <c r="R33" s="200"/>
      <c r="S33" s="200"/>
      <c r="T33" s="200"/>
      <c r="U33" s="200"/>
      <c r="V33" s="200"/>
      <c r="W33" s="201"/>
    </row>
    <row r="34" spans="2:23" ht="50.25" customHeight="1"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0"/>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176</v>
      </c>
      <c r="D4" s="248" t="s">
        <v>175</v>
      </c>
      <c r="E4" s="248"/>
      <c r="F4" s="248"/>
      <c r="G4" s="248"/>
      <c r="H4" s="249"/>
      <c r="J4" s="250" t="s">
        <v>6</v>
      </c>
      <c r="K4" s="248"/>
      <c r="L4" s="12" t="s">
        <v>149</v>
      </c>
      <c r="M4" s="251" t="s">
        <v>148</v>
      </c>
      <c r="N4" s="251"/>
      <c r="O4" s="251"/>
      <c r="P4" s="251"/>
      <c r="Q4" s="252"/>
      <c r="R4" s="13"/>
      <c r="S4" s="253" t="s">
        <v>1920</v>
      </c>
      <c r="T4" s="254"/>
      <c r="U4" s="254"/>
      <c r="V4" s="241" t="s">
        <v>136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153</v>
      </c>
      <c r="D6" s="237" t="s">
        <v>174</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173</v>
      </c>
      <c r="K8" s="19" t="s">
        <v>172</v>
      </c>
      <c r="L8" s="19" t="s">
        <v>171</v>
      </c>
      <c r="M8" s="19" t="s">
        <v>170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99.5" customHeight="1" thickTop="1" thickBot="1" x14ac:dyDescent="0.25">
      <c r="B10" s="20" t="s">
        <v>21</v>
      </c>
      <c r="C10" s="241" t="s">
        <v>169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168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167</v>
      </c>
      <c r="C21" s="197"/>
      <c r="D21" s="197"/>
      <c r="E21" s="197"/>
      <c r="F21" s="197"/>
      <c r="G21" s="197"/>
      <c r="H21" s="197"/>
      <c r="I21" s="197"/>
      <c r="J21" s="197"/>
      <c r="K21" s="197"/>
      <c r="L21" s="197"/>
      <c r="M21" s="198" t="s">
        <v>153</v>
      </c>
      <c r="N21" s="198"/>
      <c r="O21" s="198" t="s">
        <v>48</v>
      </c>
      <c r="P21" s="198"/>
      <c r="Q21" s="198" t="s">
        <v>155</v>
      </c>
      <c r="R21" s="198"/>
      <c r="S21" s="29" t="s">
        <v>50</v>
      </c>
      <c r="T21" s="29" t="s">
        <v>137</v>
      </c>
      <c r="U21" s="29" t="s">
        <v>137</v>
      </c>
      <c r="V21" s="29" t="str">
        <f t="shared" ref="V21:V28" si="0">+IF(ISERR(U21/T21*100),"N/A",ROUND(U21/T21*100,2))</f>
        <v>N/A</v>
      </c>
      <c r="W21" s="30" t="str">
        <f t="shared" ref="W21:W28" si="1">+IF(ISERR(U21/S21*100),"N/A",ROUND(U21/S21*100,2))</f>
        <v>N/A</v>
      </c>
    </row>
    <row r="22" spans="2:27" ht="56.25" customHeight="1" x14ac:dyDescent="0.2">
      <c r="B22" s="196" t="s">
        <v>166</v>
      </c>
      <c r="C22" s="197"/>
      <c r="D22" s="197"/>
      <c r="E22" s="197"/>
      <c r="F22" s="197"/>
      <c r="G22" s="197"/>
      <c r="H22" s="197"/>
      <c r="I22" s="197"/>
      <c r="J22" s="197"/>
      <c r="K22" s="197"/>
      <c r="L22" s="197"/>
      <c r="M22" s="198" t="s">
        <v>153</v>
      </c>
      <c r="N22" s="198"/>
      <c r="O22" s="198" t="s">
        <v>48</v>
      </c>
      <c r="P22" s="198"/>
      <c r="Q22" s="198" t="s">
        <v>67</v>
      </c>
      <c r="R22" s="198"/>
      <c r="S22" s="29" t="s">
        <v>50</v>
      </c>
      <c r="T22" s="29" t="s">
        <v>137</v>
      </c>
      <c r="U22" s="29" t="s">
        <v>137</v>
      </c>
      <c r="V22" s="29" t="str">
        <f t="shared" si="0"/>
        <v>N/A</v>
      </c>
      <c r="W22" s="30" t="str">
        <f t="shared" si="1"/>
        <v>N/A</v>
      </c>
    </row>
    <row r="23" spans="2:27" ht="56.25" customHeight="1" x14ac:dyDescent="0.2">
      <c r="B23" s="196" t="s">
        <v>165</v>
      </c>
      <c r="C23" s="197"/>
      <c r="D23" s="197"/>
      <c r="E23" s="197"/>
      <c r="F23" s="197"/>
      <c r="G23" s="197"/>
      <c r="H23" s="197"/>
      <c r="I23" s="197"/>
      <c r="J23" s="197"/>
      <c r="K23" s="197"/>
      <c r="L23" s="197"/>
      <c r="M23" s="198" t="s">
        <v>153</v>
      </c>
      <c r="N23" s="198"/>
      <c r="O23" s="198" t="s">
        <v>48</v>
      </c>
      <c r="P23" s="198"/>
      <c r="Q23" s="198" t="s">
        <v>49</v>
      </c>
      <c r="R23" s="198"/>
      <c r="S23" s="29" t="s">
        <v>50</v>
      </c>
      <c r="T23" s="29" t="s">
        <v>164</v>
      </c>
      <c r="U23" s="29" t="s">
        <v>163</v>
      </c>
      <c r="V23" s="29">
        <f t="shared" si="0"/>
        <v>105.71</v>
      </c>
      <c r="W23" s="30">
        <f t="shared" si="1"/>
        <v>37</v>
      </c>
    </row>
    <row r="24" spans="2:27" ht="56.25" customHeight="1" x14ac:dyDescent="0.2">
      <c r="B24" s="196" t="s">
        <v>162</v>
      </c>
      <c r="C24" s="197"/>
      <c r="D24" s="197"/>
      <c r="E24" s="197"/>
      <c r="F24" s="197"/>
      <c r="G24" s="197"/>
      <c r="H24" s="197"/>
      <c r="I24" s="197"/>
      <c r="J24" s="197"/>
      <c r="K24" s="197"/>
      <c r="L24" s="197"/>
      <c r="M24" s="198" t="s">
        <v>153</v>
      </c>
      <c r="N24" s="198"/>
      <c r="O24" s="198" t="s">
        <v>48</v>
      </c>
      <c r="P24" s="198"/>
      <c r="Q24" s="198" t="s">
        <v>49</v>
      </c>
      <c r="R24" s="198"/>
      <c r="S24" s="29" t="s">
        <v>50</v>
      </c>
      <c r="T24" s="29" t="s">
        <v>161</v>
      </c>
      <c r="U24" s="29" t="s">
        <v>160</v>
      </c>
      <c r="V24" s="29">
        <f t="shared" si="0"/>
        <v>125</v>
      </c>
      <c r="W24" s="30">
        <f t="shared" si="1"/>
        <v>45</v>
      </c>
    </row>
    <row r="25" spans="2:27" ht="56.25" customHeight="1" x14ac:dyDescent="0.2">
      <c r="B25" s="196" t="s">
        <v>159</v>
      </c>
      <c r="C25" s="197"/>
      <c r="D25" s="197"/>
      <c r="E25" s="197"/>
      <c r="F25" s="197"/>
      <c r="G25" s="197"/>
      <c r="H25" s="197"/>
      <c r="I25" s="197"/>
      <c r="J25" s="197"/>
      <c r="K25" s="197"/>
      <c r="L25" s="197"/>
      <c r="M25" s="198" t="s">
        <v>153</v>
      </c>
      <c r="N25" s="198"/>
      <c r="O25" s="198" t="s">
        <v>48</v>
      </c>
      <c r="P25" s="198"/>
      <c r="Q25" s="198" t="s">
        <v>49</v>
      </c>
      <c r="R25" s="198"/>
      <c r="S25" s="29" t="s">
        <v>50</v>
      </c>
      <c r="T25" s="29" t="s">
        <v>158</v>
      </c>
      <c r="U25" s="29" t="s">
        <v>97</v>
      </c>
      <c r="V25" s="29">
        <f t="shared" si="0"/>
        <v>105.88</v>
      </c>
      <c r="W25" s="30">
        <f t="shared" si="1"/>
        <v>18</v>
      </c>
    </row>
    <row r="26" spans="2:27" ht="56.25" customHeight="1" x14ac:dyDescent="0.2">
      <c r="B26" s="196" t="s">
        <v>157</v>
      </c>
      <c r="C26" s="197"/>
      <c r="D26" s="197"/>
      <c r="E26" s="197"/>
      <c r="F26" s="197"/>
      <c r="G26" s="197"/>
      <c r="H26" s="197"/>
      <c r="I26" s="197"/>
      <c r="J26" s="197"/>
      <c r="K26" s="197"/>
      <c r="L26" s="197"/>
      <c r="M26" s="198" t="s">
        <v>153</v>
      </c>
      <c r="N26" s="198"/>
      <c r="O26" s="198" t="s">
        <v>48</v>
      </c>
      <c r="P26" s="198"/>
      <c r="Q26" s="198" t="s">
        <v>49</v>
      </c>
      <c r="R26" s="198"/>
      <c r="S26" s="29" t="s">
        <v>50</v>
      </c>
      <c r="T26" s="29" t="s">
        <v>61</v>
      </c>
      <c r="U26" s="29" t="s">
        <v>61</v>
      </c>
      <c r="V26" s="29" t="str">
        <f t="shared" si="0"/>
        <v>N/A</v>
      </c>
      <c r="W26" s="30">
        <f t="shared" si="1"/>
        <v>0</v>
      </c>
    </row>
    <row r="27" spans="2:27" ht="56.25" customHeight="1" x14ac:dyDescent="0.2">
      <c r="B27" s="196" t="s">
        <v>156</v>
      </c>
      <c r="C27" s="197"/>
      <c r="D27" s="197"/>
      <c r="E27" s="197"/>
      <c r="F27" s="197"/>
      <c r="G27" s="197"/>
      <c r="H27" s="197"/>
      <c r="I27" s="197"/>
      <c r="J27" s="197"/>
      <c r="K27" s="197"/>
      <c r="L27" s="197"/>
      <c r="M27" s="198" t="s">
        <v>153</v>
      </c>
      <c r="N27" s="198"/>
      <c r="O27" s="198" t="s">
        <v>48</v>
      </c>
      <c r="P27" s="198"/>
      <c r="Q27" s="198" t="s">
        <v>155</v>
      </c>
      <c r="R27" s="198"/>
      <c r="S27" s="29" t="s">
        <v>50</v>
      </c>
      <c r="T27" s="29" t="s">
        <v>137</v>
      </c>
      <c r="U27" s="29" t="s">
        <v>137</v>
      </c>
      <c r="V27" s="29" t="str">
        <f t="shared" si="0"/>
        <v>N/A</v>
      </c>
      <c r="W27" s="30" t="str">
        <f t="shared" si="1"/>
        <v>N/A</v>
      </c>
    </row>
    <row r="28" spans="2:27" ht="56.25" customHeight="1" thickBot="1" x14ac:dyDescent="0.25">
      <c r="B28" s="196" t="s">
        <v>154</v>
      </c>
      <c r="C28" s="197"/>
      <c r="D28" s="197"/>
      <c r="E28" s="197"/>
      <c r="F28" s="197"/>
      <c r="G28" s="197"/>
      <c r="H28" s="197"/>
      <c r="I28" s="197"/>
      <c r="J28" s="197"/>
      <c r="K28" s="197"/>
      <c r="L28" s="197"/>
      <c r="M28" s="198" t="s">
        <v>153</v>
      </c>
      <c r="N28" s="198"/>
      <c r="O28" s="198" t="s">
        <v>48</v>
      </c>
      <c r="P28" s="198"/>
      <c r="Q28" s="198" t="s">
        <v>49</v>
      </c>
      <c r="R28" s="198"/>
      <c r="S28" s="29" t="s">
        <v>50</v>
      </c>
      <c r="T28" s="29" t="s">
        <v>152</v>
      </c>
      <c r="U28" s="29" t="s">
        <v>151</v>
      </c>
      <c r="V28" s="29">
        <f t="shared" si="0"/>
        <v>137.5</v>
      </c>
      <c r="W28" s="30">
        <f t="shared" si="1"/>
        <v>22</v>
      </c>
    </row>
    <row r="29" spans="2:27" ht="21.75" customHeight="1" thickTop="1" thickBot="1" x14ac:dyDescent="0.25">
      <c r="B29" s="7" t="s">
        <v>62</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205" t="s">
        <v>2163</v>
      </c>
      <c r="C30" s="206"/>
      <c r="D30" s="206"/>
      <c r="E30" s="206"/>
      <c r="F30" s="206"/>
      <c r="G30" s="206"/>
      <c r="H30" s="206"/>
      <c r="I30" s="206"/>
      <c r="J30" s="206"/>
      <c r="K30" s="206"/>
      <c r="L30" s="206"/>
      <c r="M30" s="206"/>
      <c r="N30" s="206"/>
      <c r="O30" s="206"/>
      <c r="P30" s="206"/>
      <c r="Q30" s="207"/>
      <c r="R30" s="31" t="s">
        <v>41</v>
      </c>
      <c r="S30" s="211" t="s">
        <v>42</v>
      </c>
      <c r="T30" s="211"/>
      <c r="U30" s="26" t="s">
        <v>63</v>
      </c>
      <c r="V30" s="212" t="s">
        <v>64</v>
      </c>
      <c r="W30" s="213"/>
    </row>
    <row r="31" spans="2:27" ht="30.75" customHeight="1" thickBot="1" x14ac:dyDescent="0.25">
      <c r="B31" s="208"/>
      <c r="C31" s="209"/>
      <c r="D31" s="209"/>
      <c r="E31" s="209"/>
      <c r="F31" s="209"/>
      <c r="G31" s="209"/>
      <c r="H31" s="209"/>
      <c r="I31" s="209"/>
      <c r="J31" s="209"/>
      <c r="K31" s="209"/>
      <c r="L31" s="209"/>
      <c r="M31" s="209"/>
      <c r="N31" s="209"/>
      <c r="O31" s="209"/>
      <c r="P31" s="209"/>
      <c r="Q31" s="210"/>
      <c r="R31" s="27" t="s">
        <v>65</v>
      </c>
      <c r="S31" s="27" t="s">
        <v>65</v>
      </c>
      <c r="T31" s="27" t="s">
        <v>48</v>
      </c>
      <c r="U31" s="27" t="s">
        <v>65</v>
      </c>
      <c r="V31" s="27" t="s">
        <v>66</v>
      </c>
      <c r="W31" s="32" t="s">
        <v>67</v>
      </c>
      <c r="Y31" s="18"/>
    </row>
    <row r="32" spans="2:27" ht="23.25" customHeight="1" thickBot="1" x14ac:dyDescent="0.25">
      <c r="B32" s="214" t="s">
        <v>68</v>
      </c>
      <c r="C32" s="215"/>
      <c r="D32" s="215"/>
      <c r="E32" s="33" t="s">
        <v>150</v>
      </c>
      <c r="F32" s="33"/>
      <c r="G32" s="33"/>
      <c r="H32" s="34"/>
      <c r="I32" s="34"/>
      <c r="J32" s="34"/>
      <c r="K32" s="34"/>
      <c r="L32" s="34"/>
      <c r="M32" s="34"/>
      <c r="N32" s="34"/>
      <c r="O32" s="34"/>
      <c r="P32" s="35"/>
      <c r="Q32" s="35"/>
      <c r="R32" s="36" t="s">
        <v>136</v>
      </c>
      <c r="S32" s="36" t="s">
        <v>10</v>
      </c>
      <c r="T32" s="35"/>
      <c r="U32" s="36" t="s">
        <v>61</v>
      </c>
      <c r="V32" s="35"/>
      <c r="W32" s="37">
        <f>+IF(ISERR(U32/R32*100),"N/A",ROUND(U32/R32*100,2))</f>
        <v>0</v>
      </c>
    </row>
    <row r="33" spans="2:23" ht="26.25" customHeight="1" thickBot="1" x14ac:dyDescent="0.25">
      <c r="B33" s="216" t="s">
        <v>71</v>
      </c>
      <c r="C33" s="217"/>
      <c r="D33" s="217"/>
      <c r="E33" s="38" t="s">
        <v>150</v>
      </c>
      <c r="F33" s="38"/>
      <c r="G33" s="38"/>
      <c r="H33" s="39"/>
      <c r="I33" s="39"/>
      <c r="J33" s="39"/>
      <c r="K33" s="39"/>
      <c r="L33" s="39"/>
      <c r="M33" s="39"/>
      <c r="N33" s="39"/>
      <c r="O33" s="39"/>
      <c r="P33" s="40"/>
      <c r="Q33" s="40"/>
      <c r="R33" s="41" t="s">
        <v>136</v>
      </c>
      <c r="S33" s="41" t="s">
        <v>61</v>
      </c>
      <c r="T33" s="41">
        <f>+IF(ISERR(S33/R33*100),"N/A",ROUND(S33/R33*100,2))</f>
        <v>0</v>
      </c>
      <c r="U33" s="41" t="s">
        <v>61</v>
      </c>
      <c r="V33" s="41" t="str">
        <f>+IF(ISERR(U33/S33*100),"N/A",ROUND(U33/S33*100,2))</f>
        <v>N/A</v>
      </c>
      <c r="W33" s="42">
        <f>+IF(ISERR(U33/R33*100),"N/A",ROUND(U33/R33*100,2))</f>
        <v>0</v>
      </c>
    </row>
    <row r="34" spans="2:23" ht="22.5" customHeight="1" thickTop="1" thickBot="1" x14ac:dyDescent="0.25">
      <c r="B34" s="7" t="s">
        <v>73</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99" t="s">
        <v>2144</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08"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2145</v>
      </c>
      <c r="C37" s="200"/>
      <c r="D37" s="200"/>
      <c r="E37" s="200"/>
      <c r="F37" s="200"/>
      <c r="G37" s="200"/>
      <c r="H37" s="200"/>
      <c r="I37" s="200"/>
      <c r="J37" s="200"/>
      <c r="K37" s="200"/>
      <c r="L37" s="200"/>
      <c r="M37" s="200"/>
      <c r="N37" s="200"/>
      <c r="O37" s="200"/>
      <c r="P37" s="200"/>
      <c r="Q37" s="200"/>
      <c r="R37" s="200"/>
      <c r="S37" s="200"/>
      <c r="T37" s="200"/>
      <c r="U37" s="200"/>
      <c r="V37" s="200"/>
      <c r="W37" s="201"/>
    </row>
    <row r="38" spans="2:23" ht="77.25" customHeight="1" thickBot="1" x14ac:dyDescent="0.25">
      <c r="B38" s="218"/>
      <c r="C38" s="219"/>
      <c r="D38" s="219"/>
      <c r="E38" s="219"/>
      <c r="F38" s="219"/>
      <c r="G38" s="219"/>
      <c r="H38" s="219"/>
      <c r="I38" s="219"/>
      <c r="J38" s="219"/>
      <c r="K38" s="219"/>
      <c r="L38" s="219"/>
      <c r="M38" s="219"/>
      <c r="N38" s="219"/>
      <c r="O38" s="219"/>
      <c r="P38" s="219"/>
      <c r="Q38" s="219"/>
      <c r="R38" s="219"/>
      <c r="S38" s="219"/>
      <c r="T38" s="219"/>
      <c r="U38" s="219"/>
      <c r="V38" s="219"/>
      <c r="W38" s="220"/>
    </row>
    <row r="39" spans="2:23" ht="37.5" customHeight="1" thickTop="1" x14ac:dyDescent="0.2">
      <c r="B39" s="199" t="s">
        <v>2146</v>
      </c>
      <c r="C39" s="200"/>
      <c r="D39" s="200"/>
      <c r="E39" s="200"/>
      <c r="F39" s="200"/>
      <c r="G39" s="200"/>
      <c r="H39" s="200"/>
      <c r="I39" s="200"/>
      <c r="J39" s="200"/>
      <c r="K39" s="200"/>
      <c r="L39" s="200"/>
      <c r="M39" s="200"/>
      <c r="N39" s="200"/>
      <c r="O39" s="200"/>
      <c r="P39" s="200"/>
      <c r="Q39" s="200"/>
      <c r="R39" s="200"/>
      <c r="S39" s="200"/>
      <c r="T39" s="200"/>
      <c r="U39" s="200"/>
      <c r="V39" s="200"/>
      <c r="W39" s="201"/>
    </row>
    <row r="40" spans="2:23" ht="90" customHeight="1" thickBot="1" x14ac:dyDescent="0.25">
      <c r="B40" s="202"/>
      <c r="C40" s="203"/>
      <c r="D40" s="203"/>
      <c r="E40" s="203"/>
      <c r="F40" s="203"/>
      <c r="G40" s="203"/>
      <c r="H40" s="203"/>
      <c r="I40" s="203"/>
      <c r="J40" s="203"/>
      <c r="K40" s="203"/>
      <c r="L40" s="203"/>
      <c r="M40" s="203"/>
      <c r="N40" s="203"/>
      <c r="O40" s="203"/>
      <c r="P40" s="203"/>
      <c r="Q40" s="203"/>
      <c r="R40" s="203"/>
      <c r="S40" s="203"/>
      <c r="T40" s="203"/>
      <c r="U40" s="203"/>
      <c r="V40" s="203"/>
      <c r="W40" s="204"/>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14" min="1" max="22" man="1"/>
    <brk id="28"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51"/>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215</v>
      </c>
      <c r="D4" s="248" t="s">
        <v>214</v>
      </c>
      <c r="E4" s="248"/>
      <c r="F4" s="248"/>
      <c r="G4" s="248"/>
      <c r="H4" s="249"/>
      <c r="J4" s="250" t="s">
        <v>6</v>
      </c>
      <c r="K4" s="248"/>
      <c r="L4" s="12" t="s">
        <v>213</v>
      </c>
      <c r="M4" s="251" t="s">
        <v>212</v>
      </c>
      <c r="N4" s="251"/>
      <c r="O4" s="251"/>
      <c r="P4" s="251"/>
      <c r="Q4" s="252"/>
      <c r="R4" s="13"/>
      <c r="S4" s="253" t="s">
        <v>1920</v>
      </c>
      <c r="T4" s="254"/>
      <c r="U4" s="254"/>
      <c r="V4" s="241" t="s">
        <v>211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198</v>
      </c>
      <c r="D6" s="237" t="s">
        <v>210</v>
      </c>
      <c r="E6" s="237"/>
      <c r="F6" s="237"/>
      <c r="G6" s="237"/>
      <c r="H6" s="237"/>
      <c r="J6" s="255" t="s">
        <v>14</v>
      </c>
      <c r="K6" s="255"/>
      <c r="L6" s="255" t="s">
        <v>15</v>
      </c>
      <c r="M6" s="255"/>
      <c r="N6" s="240" t="s">
        <v>10</v>
      </c>
      <c r="O6" s="240"/>
      <c r="P6" s="240"/>
      <c r="Q6" s="240"/>
      <c r="R6" s="240"/>
      <c r="S6" s="240"/>
      <c r="T6" s="240"/>
      <c r="U6" s="240"/>
      <c r="V6" s="240"/>
      <c r="W6" s="240"/>
    </row>
    <row r="7" spans="1:25" ht="33.75" customHeight="1" thickBot="1" x14ac:dyDescent="0.25">
      <c r="B7" s="16"/>
      <c r="C7" s="15" t="s">
        <v>194</v>
      </c>
      <c r="D7" s="239" t="s">
        <v>209</v>
      </c>
      <c r="E7" s="239"/>
      <c r="F7" s="239"/>
      <c r="G7" s="239"/>
      <c r="H7" s="239"/>
      <c r="J7" s="17" t="s">
        <v>16</v>
      </c>
      <c r="K7" s="17" t="s">
        <v>17</v>
      </c>
      <c r="L7" s="17" t="s">
        <v>16</v>
      </c>
      <c r="M7" s="17" t="s">
        <v>17</v>
      </c>
      <c r="N7" s="18"/>
      <c r="O7" s="240" t="s">
        <v>10</v>
      </c>
      <c r="P7" s="240"/>
      <c r="Q7" s="240"/>
      <c r="R7" s="240"/>
      <c r="S7" s="240"/>
      <c r="T7" s="240"/>
      <c r="U7" s="240"/>
      <c r="V7" s="240"/>
      <c r="W7" s="240"/>
    </row>
    <row r="8" spans="1:25" ht="33.75" customHeight="1" thickBot="1" x14ac:dyDescent="0.25">
      <c r="B8" s="16"/>
      <c r="C8" s="15" t="s">
        <v>192</v>
      </c>
      <c r="D8" s="239" t="s">
        <v>208</v>
      </c>
      <c r="E8" s="239"/>
      <c r="F8" s="239"/>
      <c r="G8" s="239"/>
      <c r="H8" s="239"/>
      <c r="J8" s="19" t="s">
        <v>207</v>
      </c>
      <c r="K8" s="19" t="s">
        <v>206</v>
      </c>
      <c r="L8" s="19" t="s">
        <v>20</v>
      </c>
      <c r="M8" s="19" t="s">
        <v>20</v>
      </c>
      <c r="N8" s="18"/>
      <c r="P8" s="240" t="s">
        <v>10</v>
      </c>
      <c r="Q8" s="240"/>
      <c r="R8" s="240"/>
      <c r="S8" s="240"/>
      <c r="T8" s="240"/>
      <c r="U8" s="240"/>
      <c r="V8" s="240"/>
      <c r="W8" s="240"/>
    </row>
    <row r="9" spans="1:25" ht="33.75" customHeight="1" x14ac:dyDescent="0.2">
      <c r="B9" s="16"/>
      <c r="C9" s="15" t="s">
        <v>189</v>
      </c>
      <c r="D9" s="239" t="s">
        <v>205</v>
      </c>
      <c r="E9" s="239"/>
      <c r="F9" s="239"/>
      <c r="G9" s="239"/>
      <c r="H9" s="239"/>
      <c r="I9" s="239" t="s">
        <v>10</v>
      </c>
      <c r="J9" s="239"/>
      <c r="K9" s="239"/>
      <c r="L9" s="239"/>
      <c r="M9" s="239"/>
      <c r="N9" s="239"/>
      <c r="O9" s="239"/>
      <c r="P9" s="239"/>
      <c r="Q9" s="239"/>
      <c r="R9" s="239"/>
      <c r="S9" s="239"/>
      <c r="T9" s="239"/>
      <c r="U9" s="239"/>
      <c r="V9" s="239"/>
      <c r="W9" s="240"/>
    </row>
    <row r="10" spans="1:25" ht="33.75" customHeight="1" x14ac:dyDescent="0.2">
      <c r="B10" s="16"/>
      <c r="C10" s="15" t="s">
        <v>187</v>
      </c>
      <c r="D10" s="239" t="s">
        <v>204</v>
      </c>
      <c r="E10" s="239"/>
      <c r="F10" s="239"/>
      <c r="G10" s="239"/>
      <c r="H10" s="239"/>
      <c r="I10" s="240" t="s">
        <v>10</v>
      </c>
      <c r="J10" s="240"/>
      <c r="K10" s="240"/>
      <c r="L10" s="240"/>
      <c r="M10" s="240"/>
      <c r="N10" s="240"/>
      <c r="O10" s="240"/>
      <c r="P10" s="240"/>
      <c r="Q10" s="240"/>
      <c r="R10" s="240"/>
      <c r="S10" s="240"/>
      <c r="T10" s="240"/>
      <c r="U10" s="240"/>
      <c r="V10" s="240"/>
      <c r="W10" s="240"/>
    </row>
    <row r="11" spans="1:25" ht="25.5" customHeight="1" thickBot="1" x14ac:dyDescent="0.25">
      <c r="B11" s="16"/>
      <c r="C11" s="240" t="s">
        <v>10</v>
      </c>
      <c r="D11" s="240"/>
      <c r="E11" s="240"/>
      <c r="F11" s="240"/>
      <c r="G11" s="240"/>
      <c r="H11" s="240"/>
      <c r="I11" s="240"/>
      <c r="J11" s="240"/>
      <c r="K11" s="240"/>
      <c r="L11" s="240"/>
      <c r="M11" s="240"/>
      <c r="N11" s="240"/>
      <c r="O11" s="240"/>
      <c r="P11" s="240"/>
      <c r="Q11" s="240"/>
      <c r="R11" s="240"/>
      <c r="S11" s="240"/>
      <c r="T11" s="240"/>
      <c r="U11" s="240"/>
      <c r="V11" s="240"/>
      <c r="W11" s="240"/>
    </row>
    <row r="12" spans="1:25" ht="66.75" customHeight="1" thickTop="1" thickBot="1" x14ac:dyDescent="0.25">
      <c r="B12" s="20" t="s">
        <v>21</v>
      </c>
      <c r="C12" s="241" t="s">
        <v>203</v>
      </c>
      <c r="D12" s="241"/>
      <c r="E12" s="241"/>
      <c r="F12" s="241"/>
      <c r="G12" s="241"/>
      <c r="H12" s="241"/>
      <c r="I12" s="241"/>
      <c r="J12" s="241"/>
      <c r="K12" s="241"/>
      <c r="L12" s="241"/>
      <c r="M12" s="241"/>
      <c r="N12" s="241"/>
      <c r="O12" s="241"/>
      <c r="P12" s="241"/>
      <c r="Q12" s="241"/>
      <c r="R12" s="241"/>
      <c r="S12" s="241"/>
      <c r="T12" s="241"/>
      <c r="U12" s="241"/>
      <c r="V12" s="241"/>
      <c r="W12" s="242"/>
    </row>
    <row r="13" spans="1:25" ht="9" customHeight="1" thickTop="1" thickBot="1" x14ac:dyDescent="0.25"/>
    <row r="14" spans="1:25" ht="21.75" customHeight="1" thickTop="1" thickBot="1" x14ac:dyDescent="0.25">
      <c r="B14" s="7" t="s">
        <v>23</v>
      </c>
      <c r="C14" s="8"/>
      <c r="D14" s="8"/>
      <c r="E14" s="8"/>
      <c r="F14" s="8"/>
      <c r="G14" s="8"/>
      <c r="H14" s="9"/>
      <c r="I14" s="9"/>
      <c r="J14" s="9"/>
      <c r="K14" s="9"/>
      <c r="L14" s="9"/>
      <c r="M14" s="9"/>
      <c r="N14" s="9"/>
      <c r="O14" s="9"/>
      <c r="P14" s="9"/>
      <c r="Q14" s="9"/>
      <c r="R14" s="9"/>
      <c r="S14" s="9"/>
      <c r="T14" s="9"/>
      <c r="U14" s="9"/>
      <c r="V14" s="9"/>
      <c r="W14" s="10"/>
    </row>
    <row r="15" spans="1:25" ht="19.5" customHeight="1" thickTop="1" x14ac:dyDescent="0.2">
      <c r="B15" s="243" t="s">
        <v>24</v>
      </c>
      <c r="C15" s="244"/>
      <c r="D15" s="244"/>
      <c r="E15" s="244"/>
      <c r="F15" s="244"/>
      <c r="G15" s="244"/>
      <c r="H15" s="244"/>
      <c r="I15" s="244"/>
      <c r="J15" s="23"/>
      <c r="K15" s="244" t="s">
        <v>25</v>
      </c>
      <c r="L15" s="244"/>
      <c r="M15" s="244"/>
      <c r="N15" s="244"/>
      <c r="O15" s="244"/>
      <c r="P15" s="244"/>
      <c r="Q15" s="244"/>
      <c r="R15" s="24"/>
      <c r="S15" s="244" t="s">
        <v>26</v>
      </c>
      <c r="T15" s="244"/>
      <c r="U15" s="244"/>
      <c r="V15" s="244"/>
      <c r="W15" s="245"/>
    </row>
    <row r="16" spans="1:25" ht="69" customHeight="1" x14ac:dyDescent="0.2">
      <c r="B16" s="14" t="s">
        <v>27</v>
      </c>
      <c r="C16" s="237" t="s">
        <v>10</v>
      </c>
      <c r="D16" s="237"/>
      <c r="E16" s="237"/>
      <c r="F16" s="237"/>
      <c r="G16" s="237"/>
      <c r="H16" s="237"/>
      <c r="I16" s="237"/>
      <c r="J16" s="21"/>
      <c r="K16" s="21" t="s">
        <v>28</v>
      </c>
      <c r="L16" s="237" t="s">
        <v>10</v>
      </c>
      <c r="M16" s="237"/>
      <c r="N16" s="237"/>
      <c r="O16" s="237"/>
      <c r="P16" s="237"/>
      <c r="Q16" s="237"/>
      <c r="S16" s="21" t="s">
        <v>29</v>
      </c>
      <c r="T16" s="238" t="s">
        <v>202</v>
      </c>
      <c r="U16" s="238"/>
      <c r="V16" s="238"/>
      <c r="W16" s="238"/>
    </row>
    <row r="17" spans="2:27" ht="86.25" customHeight="1" x14ac:dyDescent="0.2">
      <c r="B17" s="14" t="s">
        <v>31</v>
      </c>
      <c r="C17" s="237" t="s">
        <v>10</v>
      </c>
      <c r="D17" s="237"/>
      <c r="E17" s="237"/>
      <c r="F17" s="237"/>
      <c r="G17" s="237"/>
      <c r="H17" s="237"/>
      <c r="I17" s="237"/>
      <c r="J17" s="21"/>
      <c r="K17" s="21" t="s">
        <v>31</v>
      </c>
      <c r="L17" s="237" t="s">
        <v>10</v>
      </c>
      <c r="M17" s="237"/>
      <c r="N17" s="237"/>
      <c r="O17" s="237"/>
      <c r="P17" s="237"/>
      <c r="Q17" s="237"/>
      <c r="S17" s="21" t="s">
        <v>32</v>
      </c>
      <c r="T17" s="238" t="s">
        <v>10</v>
      </c>
      <c r="U17" s="238"/>
      <c r="V17" s="238"/>
      <c r="W17" s="238"/>
    </row>
    <row r="18" spans="2:27" ht="25.5" customHeight="1" thickBot="1" x14ac:dyDescent="0.25">
      <c r="B18" s="25" t="s">
        <v>33</v>
      </c>
      <c r="C18" s="221" t="s">
        <v>10</v>
      </c>
      <c r="D18" s="221"/>
      <c r="E18" s="221"/>
      <c r="F18" s="221"/>
      <c r="G18" s="221"/>
      <c r="H18" s="221"/>
      <c r="I18" s="221"/>
      <c r="J18" s="221"/>
      <c r="K18" s="221"/>
      <c r="L18" s="221"/>
      <c r="M18" s="221"/>
      <c r="N18" s="221"/>
      <c r="O18" s="221"/>
      <c r="P18" s="221"/>
      <c r="Q18" s="221"/>
      <c r="R18" s="221"/>
      <c r="S18" s="221"/>
      <c r="T18" s="221"/>
      <c r="U18" s="221"/>
      <c r="V18" s="221"/>
      <c r="W18" s="222"/>
    </row>
    <row r="19" spans="2:27" ht="21.75" customHeight="1" thickTop="1" thickBot="1" x14ac:dyDescent="0.25">
      <c r="B19" s="7" t="s">
        <v>34</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223" t="s">
        <v>35</v>
      </c>
      <c r="C20" s="224"/>
      <c r="D20" s="224"/>
      <c r="E20" s="224"/>
      <c r="F20" s="224"/>
      <c r="G20" s="224"/>
      <c r="H20" s="224"/>
      <c r="I20" s="224"/>
      <c r="J20" s="224"/>
      <c r="K20" s="224"/>
      <c r="L20" s="224"/>
      <c r="M20" s="224"/>
      <c r="N20" s="224"/>
      <c r="O20" s="224"/>
      <c r="P20" s="224"/>
      <c r="Q20" s="224"/>
      <c r="R20" s="224"/>
      <c r="S20" s="224"/>
      <c r="T20" s="225"/>
      <c r="U20" s="212" t="s">
        <v>36</v>
      </c>
      <c r="V20" s="211"/>
      <c r="W20" s="213"/>
    </row>
    <row r="21" spans="2:27" ht="14.25" customHeight="1" x14ac:dyDescent="0.2">
      <c r="B21" s="226" t="s">
        <v>37</v>
      </c>
      <c r="C21" s="227"/>
      <c r="D21" s="227"/>
      <c r="E21" s="227"/>
      <c r="F21" s="227"/>
      <c r="G21" s="227"/>
      <c r="H21" s="227"/>
      <c r="I21" s="227"/>
      <c r="J21" s="227"/>
      <c r="K21" s="227"/>
      <c r="L21" s="227"/>
      <c r="M21" s="227" t="s">
        <v>38</v>
      </c>
      <c r="N21" s="227"/>
      <c r="O21" s="227" t="s">
        <v>39</v>
      </c>
      <c r="P21" s="227"/>
      <c r="Q21" s="227" t="s">
        <v>40</v>
      </c>
      <c r="R21" s="227"/>
      <c r="S21" s="227" t="s">
        <v>41</v>
      </c>
      <c r="T21" s="230" t="s">
        <v>42</v>
      </c>
      <c r="U21" s="232" t="s">
        <v>43</v>
      </c>
      <c r="V21" s="234" t="s">
        <v>44</v>
      </c>
      <c r="W21" s="235" t="s">
        <v>45</v>
      </c>
    </row>
    <row r="22" spans="2:27" ht="27" customHeight="1" thickBot="1" x14ac:dyDescent="0.25">
      <c r="B22" s="228"/>
      <c r="C22" s="229"/>
      <c r="D22" s="229"/>
      <c r="E22" s="229"/>
      <c r="F22" s="229"/>
      <c r="G22" s="229"/>
      <c r="H22" s="229"/>
      <c r="I22" s="229"/>
      <c r="J22" s="229"/>
      <c r="K22" s="229"/>
      <c r="L22" s="229"/>
      <c r="M22" s="229"/>
      <c r="N22" s="229"/>
      <c r="O22" s="229"/>
      <c r="P22" s="229"/>
      <c r="Q22" s="229"/>
      <c r="R22" s="229"/>
      <c r="S22" s="229"/>
      <c r="T22" s="231"/>
      <c r="U22" s="233"/>
      <c r="V22" s="229"/>
      <c r="W22" s="236"/>
      <c r="Z22" s="28" t="s">
        <v>10</v>
      </c>
      <c r="AA22" s="28" t="s">
        <v>46</v>
      </c>
    </row>
    <row r="23" spans="2:27" ht="56.25" customHeight="1" x14ac:dyDescent="0.2">
      <c r="B23" s="196" t="s">
        <v>201</v>
      </c>
      <c r="C23" s="197"/>
      <c r="D23" s="197"/>
      <c r="E23" s="197"/>
      <c r="F23" s="197"/>
      <c r="G23" s="197"/>
      <c r="H23" s="197"/>
      <c r="I23" s="197"/>
      <c r="J23" s="197"/>
      <c r="K23" s="197"/>
      <c r="L23" s="197"/>
      <c r="M23" s="198" t="s">
        <v>198</v>
      </c>
      <c r="N23" s="198"/>
      <c r="O23" s="198" t="s">
        <v>48</v>
      </c>
      <c r="P23" s="198"/>
      <c r="Q23" s="198" t="s">
        <v>67</v>
      </c>
      <c r="R23" s="198"/>
      <c r="S23" s="29" t="s">
        <v>50</v>
      </c>
      <c r="T23" s="29" t="s">
        <v>137</v>
      </c>
      <c r="U23" s="29" t="s">
        <v>137</v>
      </c>
      <c r="V23" s="29" t="str">
        <f t="shared" ref="V23:V31" si="0">+IF(ISERR(U23/T23*100),"N/A",ROUND(U23/T23*100,2))</f>
        <v>N/A</v>
      </c>
      <c r="W23" s="30" t="str">
        <f t="shared" ref="W23:W31" si="1">+IF(ISERR(U23/S23*100),"N/A",ROUND(U23/S23*100,2))</f>
        <v>N/A</v>
      </c>
    </row>
    <row r="24" spans="2:27" ht="56.25" customHeight="1" x14ac:dyDescent="0.2">
      <c r="B24" s="196" t="s">
        <v>200</v>
      </c>
      <c r="C24" s="197"/>
      <c r="D24" s="197"/>
      <c r="E24" s="197"/>
      <c r="F24" s="197"/>
      <c r="G24" s="197"/>
      <c r="H24" s="197"/>
      <c r="I24" s="197"/>
      <c r="J24" s="197"/>
      <c r="K24" s="197"/>
      <c r="L24" s="197"/>
      <c r="M24" s="198" t="s">
        <v>198</v>
      </c>
      <c r="N24" s="198"/>
      <c r="O24" s="198" t="s">
        <v>48</v>
      </c>
      <c r="P24" s="198"/>
      <c r="Q24" s="198" t="s">
        <v>49</v>
      </c>
      <c r="R24" s="198"/>
      <c r="S24" s="29" t="s">
        <v>50</v>
      </c>
      <c r="T24" s="29" t="s">
        <v>61</v>
      </c>
      <c r="U24" s="29" t="s">
        <v>61</v>
      </c>
      <c r="V24" s="29" t="str">
        <f t="shared" si="0"/>
        <v>N/A</v>
      </c>
      <c r="W24" s="30">
        <f t="shared" si="1"/>
        <v>0</v>
      </c>
    </row>
    <row r="25" spans="2:27" ht="76.5" customHeight="1" x14ac:dyDescent="0.2">
      <c r="B25" s="196" t="s">
        <v>199</v>
      </c>
      <c r="C25" s="197"/>
      <c r="D25" s="197"/>
      <c r="E25" s="197"/>
      <c r="F25" s="197"/>
      <c r="G25" s="197"/>
      <c r="H25" s="197"/>
      <c r="I25" s="197"/>
      <c r="J25" s="197"/>
      <c r="K25" s="197"/>
      <c r="L25" s="197"/>
      <c r="M25" s="198" t="s">
        <v>198</v>
      </c>
      <c r="N25" s="198"/>
      <c r="O25" s="198" t="s">
        <v>48</v>
      </c>
      <c r="P25" s="198"/>
      <c r="Q25" s="198" t="s">
        <v>49</v>
      </c>
      <c r="R25" s="198"/>
      <c r="S25" s="29" t="s">
        <v>50</v>
      </c>
      <c r="T25" s="29" t="s">
        <v>61</v>
      </c>
      <c r="U25" s="29" t="s">
        <v>61</v>
      </c>
      <c r="V25" s="29" t="str">
        <f t="shared" si="0"/>
        <v>N/A</v>
      </c>
      <c r="W25" s="30">
        <f t="shared" si="1"/>
        <v>0</v>
      </c>
    </row>
    <row r="26" spans="2:27" ht="56.25" customHeight="1" x14ac:dyDescent="0.2">
      <c r="B26" s="196" t="s">
        <v>197</v>
      </c>
      <c r="C26" s="197"/>
      <c r="D26" s="197"/>
      <c r="E26" s="197"/>
      <c r="F26" s="197"/>
      <c r="G26" s="197"/>
      <c r="H26" s="197"/>
      <c r="I26" s="197"/>
      <c r="J26" s="197"/>
      <c r="K26" s="197"/>
      <c r="L26" s="197"/>
      <c r="M26" s="198" t="s">
        <v>194</v>
      </c>
      <c r="N26" s="198"/>
      <c r="O26" s="198" t="s">
        <v>48</v>
      </c>
      <c r="P26" s="198"/>
      <c r="Q26" s="198" t="s">
        <v>49</v>
      </c>
      <c r="R26" s="198"/>
      <c r="S26" s="29" t="s">
        <v>50</v>
      </c>
      <c r="T26" s="29" t="s">
        <v>61</v>
      </c>
      <c r="U26" s="29" t="s">
        <v>61</v>
      </c>
      <c r="V26" s="29" t="str">
        <f t="shared" si="0"/>
        <v>N/A</v>
      </c>
      <c r="W26" s="30">
        <f t="shared" si="1"/>
        <v>0</v>
      </c>
    </row>
    <row r="27" spans="2:27" ht="56.25" customHeight="1" x14ac:dyDescent="0.2">
      <c r="B27" s="196" t="s">
        <v>196</v>
      </c>
      <c r="C27" s="197"/>
      <c r="D27" s="197"/>
      <c r="E27" s="197"/>
      <c r="F27" s="197"/>
      <c r="G27" s="197"/>
      <c r="H27" s="197"/>
      <c r="I27" s="197"/>
      <c r="J27" s="197"/>
      <c r="K27" s="197"/>
      <c r="L27" s="197"/>
      <c r="M27" s="198" t="s">
        <v>194</v>
      </c>
      <c r="N27" s="198"/>
      <c r="O27" s="198" t="s">
        <v>48</v>
      </c>
      <c r="P27" s="198"/>
      <c r="Q27" s="198" t="s">
        <v>49</v>
      </c>
      <c r="R27" s="198"/>
      <c r="S27" s="29" t="s">
        <v>50</v>
      </c>
      <c r="T27" s="29" t="s">
        <v>61</v>
      </c>
      <c r="U27" s="29" t="s">
        <v>61</v>
      </c>
      <c r="V27" s="29" t="str">
        <f t="shared" si="0"/>
        <v>N/A</v>
      </c>
      <c r="W27" s="30">
        <f t="shared" si="1"/>
        <v>0</v>
      </c>
    </row>
    <row r="28" spans="2:27" ht="56.25" customHeight="1" x14ac:dyDescent="0.2">
      <c r="B28" s="196" t="s">
        <v>195</v>
      </c>
      <c r="C28" s="197"/>
      <c r="D28" s="197"/>
      <c r="E28" s="197"/>
      <c r="F28" s="197"/>
      <c r="G28" s="197"/>
      <c r="H28" s="197"/>
      <c r="I28" s="197"/>
      <c r="J28" s="197"/>
      <c r="K28" s="197"/>
      <c r="L28" s="197"/>
      <c r="M28" s="198" t="s">
        <v>194</v>
      </c>
      <c r="N28" s="198"/>
      <c r="O28" s="198" t="s">
        <v>48</v>
      </c>
      <c r="P28" s="198"/>
      <c r="Q28" s="198" t="s">
        <v>49</v>
      </c>
      <c r="R28" s="198"/>
      <c r="S28" s="29" t="s">
        <v>50</v>
      </c>
      <c r="T28" s="29" t="s">
        <v>61</v>
      </c>
      <c r="U28" s="29" t="s">
        <v>61</v>
      </c>
      <c r="V28" s="29" t="str">
        <f t="shared" si="0"/>
        <v>N/A</v>
      </c>
      <c r="W28" s="30">
        <f t="shared" si="1"/>
        <v>0</v>
      </c>
    </row>
    <row r="29" spans="2:27" ht="37.5" customHeight="1" x14ac:dyDescent="0.2">
      <c r="B29" s="196" t="s">
        <v>193</v>
      </c>
      <c r="C29" s="197"/>
      <c r="D29" s="197"/>
      <c r="E29" s="197"/>
      <c r="F29" s="197"/>
      <c r="G29" s="197"/>
      <c r="H29" s="197"/>
      <c r="I29" s="197"/>
      <c r="J29" s="197"/>
      <c r="K29" s="197"/>
      <c r="L29" s="197"/>
      <c r="M29" s="198" t="s">
        <v>192</v>
      </c>
      <c r="N29" s="198"/>
      <c r="O29" s="198" t="s">
        <v>48</v>
      </c>
      <c r="P29" s="198"/>
      <c r="Q29" s="198" t="s">
        <v>49</v>
      </c>
      <c r="R29" s="198"/>
      <c r="S29" s="29" t="s">
        <v>50</v>
      </c>
      <c r="T29" s="29" t="s">
        <v>191</v>
      </c>
      <c r="U29" s="29" t="s">
        <v>191</v>
      </c>
      <c r="V29" s="29">
        <f t="shared" si="0"/>
        <v>100</v>
      </c>
      <c r="W29" s="30">
        <f t="shared" si="1"/>
        <v>19</v>
      </c>
    </row>
    <row r="30" spans="2:27" ht="37.5" customHeight="1" x14ac:dyDescent="0.2">
      <c r="B30" s="196" t="s">
        <v>190</v>
      </c>
      <c r="C30" s="197"/>
      <c r="D30" s="197"/>
      <c r="E30" s="197"/>
      <c r="F30" s="197"/>
      <c r="G30" s="197"/>
      <c r="H30" s="197"/>
      <c r="I30" s="197"/>
      <c r="J30" s="197"/>
      <c r="K30" s="197"/>
      <c r="L30" s="197"/>
      <c r="M30" s="198" t="s">
        <v>189</v>
      </c>
      <c r="N30" s="198"/>
      <c r="O30" s="198" t="s">
        <v>48</v>
      </c>
      <c r="P30" s="198"/>
      <c r="Q30" s="198" t="s">
        <v>49</v>
      </c>
      <c r="R30" s="198"/>
      <c r="S30" s="29" t="s">
        <v>50</v>
      </c>
      <c r="T30" s="29" t="s">
        <v>61</v>
      </c>
      <c r="U30" s="29" t="s">
        <v>61</v>
      </c>
      <c r="V30" s="29" t="str">
        <f t="shared" si="0"/>
        <v>N/A</v>
      </c>
      <c r="W30" s="30">
        <f t="shared" si="1"/>
        <v>0</v>
      </c>
    </row>
    <row r="31" spans="2:27" ht="37.5" customHeight="1" thickBot="1" x14ac:dyDescent="0.25">
      <c r="B31" s="196" t="s">
        <v>188</v>
      </c>
      <c r="C31" s="197"/>
      <c r="D31" s="197"/>
      <c r="E31" s="197"/>
      <c r="F31" s="197"/>
      <c r="G31" s="197"/>
      <c r="H31" s="197"/>
      <c r="I31" s="197"/>
      <c r="J31" s="197"/>
      <c r="K31" s="197"/>
      <c r="L31" s="197"/>
      <c r="M31" s="198" t="s">
        <v>187</v>
      </c>
      <c r="N31" s="198"/>
      <c r="O31" s="198" t="s">
        <v>48</v>
      </c>
      <c r="P31" s="198"/>
      <c r="Q31" s="198" t="s">
        <v>49</v>
      </c>
      <c r="R31" s="198"/>
      <c r="S31" s="29" t="s">
        <v>50</v>
      </c>
      <c r="T31" s="29" t="s">
        <v>61</v>
      </c>
      <c r="U31" s="29" t="s">
        <v>61</v>
      </c>
      <c r="V31" s="29" t="str">
        <f t="shared" si="0"/>
        <v>N/A</v>
      </c>
      <c r="W31" s="30">
        <f t="shared" si="1"/>
        <v>0</v>
      </c>
    </row>
    <row r="32" spans="2:27" ht="21.75" customHeight="1" thickTop="1" thickBot="1" x14ac:dyDescent="0.25">
      <c r="B32" s="7" t="s">
        <v>62</v>
      </c>
      <c r="C32" s="8"/>
      <c r="D32" s="8"/>
      <c r="E32" s="8"/>
      <c r="F32" s="8"/>
      <c r="G32" s="8"/>
      <c r="H32" s="9"/>
      <c r="I32" s="9"/>
      <c r="J32" s="9"/>
      <c r="K32" s="9"/>
      <c r="L32" s="9"/>
      <c r="M32" s="9"/>
      <c r="N32" s="9"/>
      <c r="O32" s="9"/>
      <c r="P32" s="9"/>
      <c r="Q32" s="9"/>
      <c r="R32" s="9"/>
      <c r="S32" s="9"/>
      <c r="T32" s="9"/>
      <c r="U32" s="9"/>
      <c r="V32" s="9"/>
      <c r="W32" s="10"/>
      <c r="X32" s="18"/>
    </row>
    <row r="33" spans="2:25" ht="29.25" customHeight="1" thickTop="1" thickBot="1" x14ac:dyDescent="0.25">
      <c r="B33" s="205" t="s">
        <v>2163</v>
      </c>
      <c r="C33" s="206"/>
      <c r="D33" s="206"/>
      <c r="E33" s="206"/>
      <c r="F33" s="206"/>
      <c r="G33" s="206"/>
      <c r="H33" s="206"/>
      <c r="I33" s="206"/>
      <c r="J33" s="206"/>
      <c r="K33" s="206"/>
      <c r="L33" s="206"/>
      <c r="M33" s="206"/>
      <c r="N33" s="206"/>
      <c r="O33" s="206"/>
      <c r="P33" s="206"/>
      <c r="Q33" s="207"/>
      <c r="R33" s="31" t="s">
        <v>41</v>
      </c>
      <c r="S33" s="211" t="s">
        <v>42</v>
      </c>
      <c r="T33" s="211"/>
      <c r="U33" s="26" t="s">
        <v>63</v>
      </c>
      <c r="V33" s="212" t="s">
        <v>64</v>
      </c>
      <c r="W33" s="213"/>
    </row>
    <row r="34" spans="2:25" ht="30.75" customHeight="1" thickBot="1" x14ac:dyDescent="0.25">
      <c r="B34" s="208"/>
      <c r="C34" s="209"/>
      <c r="D34" s="209"/>
      <c r="E34" s="209"/>
      <c r="F34" s="209"/>
      <c r="G34" s="209"/>
      <c r="H34" s="209"/>
      <c r="I34" s="209"/>
      <c r="J34" s="209"/>
      <c r="K34" s="209"/>
      <c r="L34" s="209"/>
      <c r="M34" s="209"/>
      <c r="N34" s="209"/>
      <c r="O34" s="209"/>
      <c r="P34" s="209"/>
      <c r="Q34" s="210"/>
      <c r="R34" s="27" t="s">
        <v>65</v>
      </c>
      <c r="S34" s="27" t="s">
        <v>65</v>
      </c>
      <c r="T34" s="27" t="s">
        <v>48</v>
      </c>
      <c r="U34" s="27" t="s">
        <v>65</v>
      </c>
      <c r="V34" s="27" t="s">
        <v>66</v>
      </c>
      <c r="W34" s="32" t="s">
        <v>67</v>
      </c>
      <c r="Y34" s="18"/>
    </row>
    <row r="35" spans="2:25" ht="23.25" customHeight="1" thickBot="1" x14ac:dyDescent="0.25">
      <c r="B35" s="214" t="s">
        <v>68</v>
      </c>
      <c r="C35" s="215"/>
      <c r="D35" s="215"/>
      <c r="E35" s="33" t="s">
        <v>186</v>
      </c>
      <c r="F35" s="33"/>
      <c r="G35" s="33"/>
      <c r="H35" s="34"/>
      <c r="I35" s="34"/>
      <c r="J35" s="34"/>
      <c r="K35" s="34"/>
      <c r="L35" s="34"/>
      <c r="M35" s="34"/>
      <c r="N35" s="34"/>
      <c r="O35" s="34"/>
      <c r="P35" s="35"/>
      <c r="Q35" s="35"/>
      <c r="R35" s="36" t="s">
        <v>185</v>
      </c>
      <c r="S35" s="36" t="s">
        <v>10</v>
      </c>
      <c r="T35" s="35"/>
      <c r="U35" s="36" t="s">
        <v>61</v>
      </c>
      <c r="V35" s="35"/>
      <c r="W35" s="37">
        <f t="shared" ref="W35:W44" si="2">+IF(ISERR(U35/R35*100),"N/A",ROUND(U35/R35*100,2))</f>
        <v>0</v>
      </c>
    </row>
    <row r="36" spans="2:25" ht="26.25" customHeight="1" x14ac:dyDescent="0.2">
      <c r="B36" s="216" t="s">
        <v>71</v>
      </c>
      <c r="C36" s="217"/>
      <c r="D36" s="217"/>
      <c r="E36" s="38" t="s">
        <v>186</v>
      </c>
      <c r="F36" s="38"/>
      <c r="G36" s="38"/>
      <c r="H36" s="39"/>
      <c r="I36" s="39"/>
      <c r="J36" s="39"/>
      <c r="K36" s="39"/>
      <c r="L36" s="39"/>
      <c r="M36" s="39"/>
      <c r="N36" s="39"/>
      <c r="O36" s="39"/>
      <c r="P36" s="40"/>
      <c r="Q36" s="40"/>
      <c r="R36" s="41" t="s">
        <v>185</v>
      </c>
      <c r="S36" s="41" t="s">
        <v>61</v>
      </c>
      <c r="T36" s="41">
        <f>+IF(ISERR(S36/R36*100),"N/A",ROUND(S36/R36*100,2))</f>
        <v>0</v>
      </c>
      <c r="U36" s="41" t="s">
        <v>61</v>
      </c>
      <c r="V36" s="41" t="str">
        <f>+IF(ISERR(U36/S36*100),"N/A",ROUND(U36/S36*100,2))</f>
        <v>N/A</v>
      </c>
      <c r="W36" s="42">
        <f t="shared" si="2"/>
        <v>0</v>
      </c>
    </row>
    <row r="37" spans="2:25" ht="23.25" customHeight="1" thickBot="1" x14ac:dyDescent="0.25">
      <c r="B37" s="214" t="s">
        <v>68</v>
      </c>
      <c r="C37" s="215"/>
      <c r="D37" s="215"/>
      <c r="E37" s="33" t="s">
        <v>184</v>
      </c>
      <c r="F37" s="33"/>
      <c r="G37" s="33"/>
      <c r="H37" s="34"/>
      <c r="I37" s="34"/>
      <c r="J37" s="34"/>
      <c r="K37" s="34"/>
      <c r="L37" s="34"/>
      <c r="M37" s="34"/>
      <c r="N37" s="34"/>
      <c r="O37" s="34"/>
      <c r="P37" s="35"/>
      <c r="Q37" s="35"/>
      <c r="R37" s="36" t="s">
        <v>183</v>
      </c>
      <c r="S37" s="36" t="s">
        <v>10</v>
      </c>
      <c r="T37" s="35"/>
      <c r="U37" s="36" t="s">
        <v>61</v>
      </c>
      <c r="V37" s="35"/>
      <c r="W37" s="37">
        <f t="shared" si="2"/>
        <v>0</v>
      </c>
    </row>
    <row r="38" spans="2:25" ht="26.25" customHeight="1" x14ac:dyDescent="0.2">
      <c r="B38" s="216" t="s">
        <v>71</v>
      </c>
      <c r="C38" s="217"/>
      <c r="D38" s="217"/>
      <c r="E38" s="38" t="s">
        <v>184</v>
      </c>
      <c r="F38" s="38"/>
      <c r="G38" s="38"/>
      <c r="H38" s="39"/>
      <c r="I38" s="39"/>
      <c r="J38" s="39"/>
      <c r="K38" s="39"/>
      <c r="L38" s="39"/>
      <c r="M38" s="39"/>
      <c r="N38" s="39"/>
      <c r="O38" s="39"/>
      <c r="P38" s="40"/>
      <c r="Q38" s="40"/>
      <c r="R38" s="41" t="s">
        <v>183</v>
      </c>
      <c r="S38" s="41" t="s">
        <v>61</v>
      </c>
      <c r="T38" s="41">
        <f>+IF(ISERR(S38/R38*100),"N/A",ROUND(S38/R38*100,2))</f>
        <v>0</v>
      </c>
      <c r="U38" s="41" t="s">
        <v>61</v>
      </c>
      <c r="V38" s="41" t="str">
        <f>+IF(ISERR(U38/S38*100),"N/A",ROUND(U38/S38*100,2))</f>
        <v>N/A</v>
      </c>
      <c r="W38" s="42">
        <f t="shared" si="2"/>
        <v>0</v>
      </c>
    </row>
    <row r="39" spans="2:25" ht="23.25" customHeight="1" thickBot="1" x14ac:dyDescent="0.25">
      <c r="B39" s="214" t="s">
        <v>68</v>
      </c>
      <c r="C39" s="215"/>
      <c r="D39" s="215"/>
      <c r="E39" s="33" t="s">
        <v>182</v>
      </c>
      <c r="F39" s="33"/>
      <c r="G39" s="33"/>
      <c r="H39" s="34"/>
      <c r="I39" s="34"/>
      <c r="J39" s="34"/>
      <c r="K39" s="34"/>
      <c r="L39" s="34"/>
      <c r="M39" s="34"/>
      <c r="N39" s="34"/>
      <c r="O39" s="34"/>
      <c r="P39" s="35"/>
      <c r="Q39" s="35"/>
      <c r="R39" s="36" t="s">
        <v>181</v>
      </c>
      <c r="S39" s="36" t="s">
        <v>10</v>
      </c>
      <c r="T39" s="35"/>
      <c r="U39" s="36" t="s">
        <v>61</v>
      </c>
      <c r="V39" s="35"/>
      <c r="W39" s="37">
        <f t="shared" si="2"/>
        <v>0</v>
      </c>
    </row>
    <row r="40" spans="2:25" ht="26.25" customHeight="1" x14ac:dyDescent="0.2">
      <c r="B40" s="216" t="s">
        <v>71</v>
      </c>
      <c r="C40" s="217"/>
      <c r="D40" s="217"/>
      <c r="E40" s="38" t="s">
        <v>182</v>
      </c>
      <c r="F40" s="38"/>
      <c r="G40" s="38"/>
      <c r="H40" s="39"/>
      <c r="I40" s="39"/>
      <c r="J40" s="39"/>
      <c r="K40" s="39"/>
      <c r="L40" s="39"/>
      <c r="M40" s="39"/>
      <c r="N40" s="39"/>
      <c r="O40" s="39"/>
      <c r="P40" s="40"/>
      <c r="Q40" s="40"/>
      <c r="R40" s="41" t="s">
        <v>181</v>
      </c>
      <c r="S40" s="41" t="s">
        <v>61</v>
      </c>
      <c r="T40" s="41">
        <f>+IF(ISERR(S40/R40*100),"N/A",ROUND(S40/R40*100,2))</f>
        <v>0</v>
      </c>
      <c r="U40" s="41" t="s">
        <v>61</v>
      </c>
      <c r="V40" s="41" t="str">
        <f>+IF(ISERR(U40/S40*100),"N/A",ROUND(U40/S40*100,2))</f>
        <v>N/A</v>
      </c>
      <c r="W40" s="42">
        <f t="shared" si="2"/>
        <v>0</v>
      </c>
    </row>
    <row r="41" spans="2:25" ht="23.25" customHeight="1" thickBot="1" x14ac:dyDescent="0.25">
      <c r="B41" s="214" t="s">
        <v>68</v>
      </c>
      <c r="C41" s="215"/>
      <c r="D41" s="215"/>
      <c r="E41" s="33" t="s">
        <v>180</v>
      </c>
      <c r="F41" s="33"/>
      <c r="G41" s="33"/>
      <c r="H41" s="34"/>
      <c r="I41" s="34"/>
      <c r="J41" s="34"/>
      <c r="K41" s="34"/>
      <c r="L41" s="34"/>
      <c r="M41" s="34"/>
      <c r="N41" s="34"/>
      <c r="O41" s="34"/>
      <c r="P41" s="35"/>
      <c r="Q41" s="35"/>
      <c r="R41" s="36" t="s">
        <v>179</v>
      </c>
      <c r="S41" s="36" t="s">
        <v>10</v>
      </c>
      <c r="T41" s="35"/>
      <c r="U41" s="36" t="s">
        <v>61</v>
      </c>
      <c r="V41" s="35"/>
      <c r="W41" s="37">
        <f t="shared" si="2"/>
        <v>0</v>
      </c>
    </row>
    <row r="42" spans="2:25" ht="26.25" customHeight="1" x14ac:dyDescent="0.2">
      <c r="B42" s="216" t="s">
        <v>71</v>
      </c>
      <c r="C42" s="217"/>
      <c r="D42" s="217"/>
      <c r="E42" s="38" t="s">
        <v>180</v>
      </c>
      <c r="F42" s="38"/>
      <c r="G42" s="38"/>
      <c r="H42" s="39"/>
      <c r="I42" s="39"/>
      <c r="J42" s="39"/>
      <c r="K42" s="39"/>
      <c r="L42" s="39"/>
      <c r="M42" s="39"/>
      <c r="N42" s="39"/>
      <c r="O42" s="39"/>
      <c r="P42" s="40"/>
      <c r="Q42" s="40"/>
      <c r="R42" s="41" t="s">
        <v>179</v>
      </c>
      <c r="S42" s="41" t="s">
        <v>61</v>
      </c>
      <c r="T42" s="41">
        <f>+IF(ISERR(S42/R42*100),"N/A",ROUND(S42/R42*100,2))</f>
        <v>0</v>
      </c>
      <c r="U42" s="41" t="s">
        <v>61</v>
      </c>
      <c r="V42" s="41" t="str">
        <f>+IF(ISERR(U42/S42*100),"N/A",ROUND(U42/S42*100,2))</f>
        <v>N/A</v>
      </c>
      <c r="W42" s="42">
        <f t="shared" si="2"/>
        <v>0</v>
      </c>
    </row>
    <row r="43" spans="2:25" ht="23.25" customHeight="1" thickBot="1" x14ac:dyDescent="0.25">
      <c r="B43" s="214" t="s">
        <v>68</v>
      </c>
      <c r="C43" s="215"/>
      <c r="D43" s="215"/>
      <c r="E43" s="33" t="s">
        <v>178</v>
      </c>
      <c r="F43" s="33"/>
      <c r="G43" s="33"/>
      <c r="H43" s="34"/>
      <c r="I43" s="34"/>
      <c r="J43" s="34"/>
      <c r="K43" s="34"/>
      <c r="L43" s="34"/>
      <c r="M43" s="34"/>
      <c r="N43" s="34"/>
      <c r="O43" s="34"/>
      <c r="P43" s="35"/>
      <c r="Q43" s="35"/>
      <c r="R43" s="36" t="s">
        <v>177</v>
      </c>
      <c r="S43" s="36" t="s">
        <v>10</v>
      </c>
      <c r="T43" s="35"/>
      <c r="U43" s="36" t="s">
        <v>61</v>
      </c>
      <c r="V43" s="35"/>
      <c r="W43" s="37">
        <f t="shared" si="2"/>
        <v>0</v>
      </c>
    </row>
    <row r="44" spans="2:25" ht="26.25" customHeight="1" thickBot="1" x14ac:dyDescent="0.25">
      <c r="B44" s="216" t="s">
        <v>71</v>
      </c>
      <c r="C44" s="217"/>
      <c r="D44" s="217"/>
      <c r="E44" s="38" t="s">
        <v>178</v>
      </c>
      <c r="F44" s="38"/>
      <c r="G44" s="38"/>
      <c r="H44" s="39"/>
      <c r="I44" s="39"/>
      <c r="J44" s="39"/>
      <c r="K44" s="39"/>
      <c r="L44" s="39"/>
      <c r="M44" s="39"/>
      <c r="N44" s="39"/>
      <c r="O44" s="39"/>
      <c r="P44" s="40"/>
      <c r="Q44" s="40"/>
      <c r="R44" s="41" t="s">
        <v>177</v>
      </c>
      <c r="S44" s="41" t="s">
        <v>61</v>
      </c>
      <c r="T44" s="41">
        <f>+IF(ISERR(S44/R44*100),"N/A",ROUND(S44/R44*100,2))</f>
        <v>0</v>
      </c>
      <c r="U44" s="41" t="s">
        <v>61</v>
      </c>
      <c r="V44" s="41" t="str">
        <f>+IF(ISERR(U44/S44*100),"N/A",ROUND(U44/S44*100,2))</f>
        <v>N/A</v>
      </c>
      <c r="W44" s="42">
        <f t="shared" si="2"/>
        <v>0</v>
      </c>
    </row>
    <row r="45" spans="2:25" ht="22.5" customHeight="1" thickTop="1" thickBot="1" x14ac:dyDescent="0.25">
      <c r="B45" s="7" t="s">
        <v>73</v>
      </c>
      <c r="C45" s="8"/>
      <c r="D45" s="8"/>
      <c r="E45" s="8"/>
      <c r="F45" s="8"/>
      <c r="G45" s="8"/>
      <c r="H45" s="9"/>
      <c r="I45" s="9"/>
      <c r="J45" s="9"/>
      <c r="K45" s="9"/>
      <c r="L45" s="9"/>
      <c r="M45" s="9"/>
      <c r="N45" s="9"/>
      <c r="O45" s="9"/>
      <c r="P45" s="9"/>
      <c r="Q45" s="9"/>
      <c r="R45" s="9"/>
      <c r="S45" s="9"/>
      <c r="T45" s="9"/>
      <c r="U45" s="9"/>
      <c r="V45" s="9"/>
      <c r="W45" s="10"/>
    </row>
    <row r="46" spans="2:25" ht="37.5" customHeight="1" thickTop="1" x14ac:dyDescent="0.2">
      <c r="B46" s="199" t="s">
        <v>2141</v>
      </c>
      <c r="C46" s="200"/>
      <c r="D46" s="200"/>
      <c r="E46" s="200"/>
      <c r="F46" s="200"/>
      <c r="G46" s="200"/>
      <c r="H46" s="200"/>
      <c r="I46" s="200"/>
      <c r="J46" s="200"/>
      <c r="K46" s="200"/>
      <c r="L46" s="200"/>
      <c r="M46" s="200"/>
      <c r="N46" s="200"/>
      <c r="O46" s="200"/>
      <c r="P46" s="200"/>
      <c r="Q46" s="200"/>
      <c r="R46" s="200"/>
      <c r="S46" s="200"/>
      <c r="T46" s="200"/>
      <c r="U46" s="200"/>
      <c r="V46" s="200"/>
      <c r="W46" s="201"/>
    </row>
    <row r="47" spans="2:25" ht="338.25" customHeight="1" thickBot="1" x14ac:dyDescent="0.25">
      <c r="B47" s="218"/>
      <c r="C47" s="219"/>
      <c r="D47" s="219"/>
      <c r="E47" s="219"/>
      <c r="F47" s="219"/>
      <c r="G47" s="219"/>
      <c r="H47" s="219"/>
      <c r="I47" s="219"/>
      <c r="J47" s="219"/>
      <c r="K47" s="219"/>
      <c r="L47" s="219"/>
      <c r="M47" s="219"/>
      <c r="N47" s="219"/>
      <c r="O47" s="219"/>
      <c r="P47" s="219"/>
      <c r="Q47" s="219"/>
      <c r="R47" s="219"/>
      <c r="S47" s="219"/>
      <c r="T47" s="219"/>
      <c r="U47" s="219"/>
      <c r="V47" s="219"/>
      <c r="W47" s="220"/>
    </row>
    <row r="48" spans="2:25" ht="37.5" customHeight="1" thickTop="1" x14ac:dyDescent="0.2">
      <c r="B48" s="199" t="s">
        <v>2142</v>
      </c>
      <c r="C48" s="200"/>
      <c r="D48" s="200"/>
      <c r="E48" s="200"/>
      <c r="F48" s="200"/>
      <c r="G48" s="200"/>
      <c r="H48" s="200"/>
      <c r="I48" s="200"/>
      <c r="J48" s="200"/>
      <c r="K48" s="200"/>
      <c r="L48" s="200"/>
      <c r="M48" s="200"/>
      <c r="N48" s="200"/>
      <c r="O48" s="200"/>
      <c r="P48" s="200"/>
      <c r="Q48" s="200"/>
      <c r="R48" s="200"/>
      <c r="S48" s="200"/>
      <c r="T48" s="200"/>
      <c r="U48" s="200"/>
      <c r="V48" s="200"/>
      <c r="W48" s="201"/>
    </row>
    <row r="49" spans="2:23" ht="156.75" customHeight="1" thickBot="1" x14ac:dyDescent="0.25">
      <c r="B49" s="218"/>
      <c r="C49" s="219"/>
      <c r="D49" s="219"/>
      <c r="E49" s="219"/>
      <c r="F49" s="219"/>
      <c r="G49" s="219"/>
      <c r="H49" s="219"/>
      <c r="I49" s="219"/>
      <c r="J49" s="219"/>
      <c r="K49" s="219"/>
      <c r="L49" s="219"/>
      <c r="M49" s="219"/>
      <c r="N49" s="219"/>
      <c r="O49" s="219"/>
      <c r="P49" s="219"/>
      <c r="Q49" s="219"/>
      <c r="R49" s="219"/>
      <c r="S49" s="219"/>
      <c r="T49" s="219"/>
      <c r="U49" s="219"/>
      <c r="V49" s="219"/>
      <c r="W49" s="220"/>
    </row>
    <row r="50" spans="2:23" ht="37.5" customHeight="1" thickTop="1" x14ac:dyDescent="0.2">
      <c r="B50" s="199" t="s">
        <v>2143</v>
      </c>
      <c r="C50" s="200"/>
      <c r="D50" s="200"/>
      <c r="E50" s="200"/>
      <c r="F50" s="200"/>
      <c r="G50" s="200"/>
      <c r="H50" s="200"/>
      <c r="I50" s="200"/>
      <c r="J50" s="200"/>
      <c r="K50" s="200"/>
      <c r="L50" s="200"/>
      <c r="M50" s="200"/>
      <c r="N50" s="200"/>
      <c r="O50" s="200"/>
      <c r="P50" s="200"/>
      <c r="Q50" s="200"/>
      <c r="R50" s="200"/>
      <c r="S50" s="200"/>
      <c r="T50" s="200"/>
      <c r="U50" s="200"/>
      <c r="V50" s="200"/>
      <c r="W50" s="201"/>
    </row>
    <row r="51" spans="2:23" ht="158.25" customHeight="1" thickBot="1" x14ac:dyDescent="0.25">
      <c r="B51" s="202"/>
      <c r="C51" s="203"/>
      <c r="D51" s="203"/>
      <c r="E51" s="203"/>
      <c r="F51" s="203"/>
      <c r="G51" s="203"/>
      <c r="H51" s="203"/>
      <c r="I51" s="203"/>
      <c r="J51" s="203"/>
      <c r="K51" s="203"/>
      <c r="L51" s="203"/>
      <c r="M51" s="203"/>
      <c r="N51" s="203"/>
      <c r="O51" s="203"/>
      <c r="P51" s="203"/>
      <c r="Q51" s="203"/>
      <c r="R51" s="203"/>
      <c r="S51" s="203"/>
      <c r="T51" s="203"/>
      <c r="U51" s="203"/>
      <c r="V51" s="203"/>
      <c r="W51" s="204"/>
    </row>
  </sheetData>
  <mergeCells count="95">
    <mergeCell ref="B37:D37"/>
    <mergeCell ref="B44:D44"/>
    <mergeCell ref="B46:W47"/>
    <mergeCell ref="B48:W49"/>
    <mergeCell ref="B50:W51"/>
    <mergeCell ref="B38:D38"/>
    <mergeCell ref="B39:D39"/>
    <mergeCell ref="B40:D40"/>
    <mergeCell ref="B41:D41"/>
    <mergeCell ref="B42:D42"/>
    <mergeCell ref="B43:D43"/>
    <mergeCell ref="B33:Q34"/>
    <mergeCell ref="S33:T33"/>
    <mergeCell ref="V33:W33"/>
    <mergeCell ref="B35:D35"/>
    <mergeCell ref="B36:D36"/>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3" manualBreakCount="3">
    <brk id="18" min="1" max="22" man="1"/>
    <brk id="35" min="1" max="22" man="1"/>
    <brk id="47"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233</v>
      </c>
      <c r="D4" s="248" t="s">
        <v>232</v>
      </c>
      <c r="E4" s="248"/>
      <c r="F4" s="248"/>
      <c r="G4" s="248"/>
      <c r="H4" s="249"/>
      <c r="J4" s="250" t="s">
        <v>6</v>
      </c>
      <c r="K4" s="248"/>
      <c r="L4" s="12" t="s">
        <v>231</v>
      </c>
      <c r="M4" s="251" t="s">
        <v>230</v>
      </c>
      <c r="N4" s="251"/>
      <c r="O4" s="251"/>
      <c r="P4" s="251"/>
      <c r="Q4" s="252"/>
      <c r="R4" s="13"/>
      <c r="S4" s="253" t="s">
        <v>1920</v>
      </c>
      <c r="T4" s="254"/>
      <c r="U4" s="254"/>
      <c r="V4" s="241" t="s">
        <v>229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222</v>
      </c>
      <c r="D6" s="237" t="s">
        <v>228</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227</v>
      </c>
      <c r="K8" s="19" t="s">
        <v>20</v>
      </c>
      <c r="L8" s="19" t="s">
        <v>226</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93" customHeight="1" thickTop="1" thickBot="1" x14ac:dyDescent="0.25">
      <c r="B10" s="20" t="s">
        <v>21</v>
      </c>
      <c r="C10" s="241" t="s">
        <v>225</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224</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223</v>
      </c>
      <c r="C21" s="197"/>
      <c r="D21" s="197"/>
      <c r="E21" s="197"/>
      <c r="F21" s="197"/>
      <c r="G21" s="197"/>
      <c r="H21" s="197"/>
      <c r="I21" s="197"/>
      <c r="J21" s="197"/>
      <c r="K21" s="197"/>
      <c r="L21" s="197"/>
      <c r="M21" s="198" t="s">
        <v>222</v>
      </c>
      <c r="N21" s="198"/>
      <c r="O21" s="198" t="s">
        <v>48</v>
      </c>
      <c r="P21" s="198"/>
      <c r="Q21" s="198" t="s">
        <v>49</v>
      </c>
      <c r="R21" s="198"/>
      <c r="S21" s="29" t="s">
        <v>221</v>
      </c>
      <c r="T21" s="29" t="s">
        <v>220</v>
      </c>
      <c r="U21" s="29" t="s">
        <v>219</v>
      </c>
      <c r="V21" s="29">
        <f>+IF(ISERR(U21/T21*100),"N/A",ROUND(U21/T21*100,2))</f>
        <v>140</v>
      </c>
      <c r="W21" s="30">
        <f>+IF(ISERR(U21/S21*100),"N/A",ROUND(U21/S21*100,2))</f>
        <v>102.67</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218</v>
      </c>
      <c r="F25" s="33"/>
      <c r="G25" s="33"/>
      <c r="H25" s="34"/>
      <c r="I25" s="34"/>
      <c r="J25" s="34"/>
      <c r="K25" s="34"/>
      <c r="L25" s="34"/>
      <c r="M25" s="34"/>
      <c r="N25" s="34"/>
      <c r="O25" s="34"/>
      <c r="P25" s="35"/>
      <c r="Q25" s="35"/>
      <c r="R25" s="36" t="s">
        <v>217</v>
      </c>
      <c r="S25" s="36" t="s">
        <v>10</v>
      </c>
      <c r="T25" s="35"/>
      <c r="U25" s="36" t="s">
        <v>216</v>
      </c>
      <c r="V25" s="35"/>
      <c r="W25" s="37">
        <f>+IF(ISERR(U25/R25*100),"N/A",ROUND(U25/R25*100,2))</f>
        <v>29.41</v>
      </c>
    </row>
    <row r="26" spans="2:27" ht="26.25" customHeight="1" thickBot="1" x14ac:dyDescent="0.25">
      <c r="B26" s="216" t="s">
        <v>71</v>
      </c>
      <c r="C26" s="217"/>
      <c r="D26" s="217"/>
      <c r="E26" s="38" t="s">
        <v>218</v>
      </c>
      <c r="F26" s="38"/>
      <c r="G26" s="38"/>
      <c r="H26" s="39"/>
      <c r="I26" s="39"/>
      <c r="J26" s="39"/>
      <c r="K26" s="39"/>
      <c r="L26" s="39"/>
      <c r="M26" s="39"/>
      <c r="N26" s="39"/>
      <c r="O26" s="39"/>
      <c r="P26" s="40"/>
      <c r="Q26" s="40"/>
      <c r="R26" s="41" t="s">
        <v>217</v>
      </c>
      <c r="S26" s="41" t="s">
        <v>216</v>
      </c>
      <c r="T26" s="41">
        <f>+IF(ISERR(S26/R26*100),"N/A",ROUND(S26/R26*100,2))</f>
        <v>29.41</v>
      </c>
      <c r="U26" s="41" t="s">
        <v>216</v>
      </c>
      <c r="V26" s="41">
        <f>+IF(ISERR(U26/S26*100),"N/A",ROUND(U26/S26*100,2))</f>
        <v>100</v>
      </c>
      <c r="W26" s="42">
        <f>+IF(ISERR(U26/R26*100),"N/A",ROUND(U26/R26*100,2))</f>
        <v>29.41</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2138</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2139</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2140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233</v>
      </c>
      <c r="D4" s="248" t="s">
        <v>232</v>
      </c>
      <c r="E4" s="248"/>
      <c r="F4" s="248"/>
      <c r="G4" s="248"/>
      <c r="H4" s="249"/>
      <c r="J4" s="250" t="s">
        <v>6</v>
      </c>
      <c r="K4" s="248"/>
      <c r="L4" s="12" t="s">
        <v>242</v>
      </c>
      <c r="M4" s="251" t="s">
        <v>241</v>
      </c>
      <c r="N4" s="251"/>
      <c r="O4" s="251"/>
      <c r="P4" s="251"/>
      <c r="Q4" s="252"/>
      <c r="R4" s="13"/>
      <c r="S4" s="253" t="s">
        <v>1920</v>
      </c>
      <c r="T4" s="254"/>
      <c r="U4" s="254"/>
      <c r="V4" s="241" t="s">
        <v>240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222</v>
      </c>
      <c r="D6" s="237" t="s">
        <v>228</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239</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99.5" customHeight="1" thickTop="1" thickBot="1" x14ac:dyDescent="0.25">
      <c r="B10" s="20" t="s">
        <v>21</v>
      </c>
      <c r="C10" s="241" t="s">
        <v>238</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224</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237</v>
      </c>
      <c r="C21" s="197"/>
      <c r="D21" s="197"/>
      <c r="E21" s="197"/>
      <c r="F21" s="197"/>
      <c r="G21" s="197"/>
      <c r="H21" s="197"/>
      <c r="I21" s="197"/>
      <c r="J21" s="197"/>
      <c r="K21" s="197"/>
      <c r="L21" s="197"/>
      <c r="M21" s="198" t="s">
        <v>222</v>
      </c>
      <c r="N21" s="198"/>
      <c r="O21" s="198" t="s">
        <v>48</v>
      </c>
      <c r="P21" s="198"/>
      <c r="Q21" s="198" t="s">
        <v>67</v>
      </c>
      <c r="R21" s="198"/>
      <c r="S21" s="29" t="s">
        <v>236</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218</v>
      </c>
      <c r="F25" s="33"/>
      <c r="G25" s="33"/>
      <c r="H25" s="34"/>
      <c r="I25" s="34"/>
      <c r="J25" s="34"/>
      <c r="K25" s="34"/>
      <c r="L25" s="34"/>
      <c r="M25" s="34"/>
      <c r="N25" s="34"/>
      <c r="O25" s="34"/>
      <c r="P25" s="35"/>
      <c r="Q25" s="35"/>
      <c r="R25" s="36" t="s">
        <v>235</v>
      </c>
      <c r="S25" s="36" t="s">
        <v>10</v>
      </c>
      <c r="T25" s="35"/>
      <c r="U25" s="36" t="s">
        <v>234</v>
      </c>
      <c r="V25" s="35"/>
      <c r="W25" s="37">
        <f>+IF(ISERR(U25/R25*100),"N/A",ROUND(U25/R25*100,2))</f>
        <v>45.97</v>
      </c>
    </row>
    <row r="26" spans="2:27" ht="26.25" customHeight="1" thickBot="1" x14ac:dyDescent="0.25">
      <c r="B26" s="216" t="s">
        <v>71</v>
      </c>
      <c r="C26" s="217"/>
      <c r="D26" s="217"/>
      <c r="E26" s="38" t="s">
        <v>218</v>
      </c>
      <c r="F26" s="38"/>
      <c r="G26" s="38"/>
      <c r="H26" s="39"/>
      <c r="I26" s="39"/>
      <c r="J26" s="39"/>
      <c r="K26" s="39"/>
      <c r="L26" s="39"/>
      <c r="M26" s="39"/>
      <c r="N26" s="39"/>
      <c r="O26" s="39"/>
      <c r="P26" s="40"/>
      <c r="Q26" s="40"/>
      <c r="R26" s="41" t="s">
        <v>235</v>
      </c>
      <c r="S26" s="41" t="s">
        <v>234</v>
      </c>
      <c r="T26" s="41">
        <f>+IF(ISERR(S26/R26*100),"N/A",ROUND(S26/R26*100,2))</f>
        <v>45.97</v>
      </c>
      <c r="U26" s="41" t="s">
        <v>234</v>
      </c>
      <c r="V26" s="41">
        <f>+IF(ISERR(U26/S26*100),"N/A",ROUND(U26/S26*100,2))</f>
        <v>100</v>
      </c>
      <c r="W26" s="42">
        <f>+IF(ISERR(U26/R26*100),"N/A",ROUND(U26/R26*100,2))</f>
        <v>45.97</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2135</v>
      </c>
      <c r="C28" s="200"/>
      <c r="D28" s="200"/>
      <c r="E28" s="200"/>
      <c r="F28" s="200"/>
      <c r="G28" s="200"/>
      <c r="H28" s="200"/>
      <c r="I28" s="200"/>
      <c r="J28" s="200"/>
      <c r="K28" s="200"/>
      <c r="L28" s="200"/>
      <c r="M28" s="200"/>
      <c r="N28" s="200"/>
      <c r="O28" s="200"/>
      <c r="P28" s="200"/>
      <c r="Q28" s="200"/>
      <c r="R28" s="200"/>
      <c r="S28" s="200"/>
      <c r="T28" s="200"/>
      <c r="U28" s="200"/>
      <c r="V28" s="200"/>
      <c r="W28" s="201"/>
    </row>
    <row r="29" spans="2:27" ht="41.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2136</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2137</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233</v>
      </c>
      <c r="D4" s="248" t="s">
        <v>232</v>
      </c>
      <c r="E4" s="248"/>
      <c r="F4" s="248"/>
      <c r="G4" s="248"/>
      <c r="H4" s="249"/>
      <c r="J4" s="250" t="s">
        <v>6</v>
      </c>
      <c r="K4" s="248"/>
      <c r="L4" s="12" t="s">
        <v>256</v>
      </c>
      <c r="M4" s="251" t="s">
        <v>255</v>
      </c>
      <c r="N4" s="251"/>
      <c r="O4" s="251"/>
      <c r="P4" s="251"/>
      <c r="Q4" s="252"/>
      <c r="R4" s="13"/>
      <c r="S4" s="253" t="s">
        <v>1920</v>
      </c>
      <c r="T4" s="254"/>
      <c r="U4" s="254"/>
      <c r="V4" s="241" t="s">
        <v>244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248</v>
      </c>
      <c r="D6" s="237" t="s">
        <v>254</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253</v>
      </c>
      <c r="K8" s="19" t="s">
        <v>20</v>
      </c>
      <c r="L8" s="19" t="s">
        <v>252</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81" customHeight="1" thickTop="1" thickBot="1" x14ac:dyDescent="0.25">
      <c r="B10" s="20" t="s">
        <v>21</v>
      </c>
      <c r="C10" s="241" t="s">
        <v>251</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250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249</v>
      </c>
      <c r="C21" s="197"/>
      <c r="D21" s="197"/>
      <c r="E21" s="197"/>
      <c r="F21" s="197"/>
      <c r="G21" s="197"/>
      <c r="H21" s="197"/>
      <c r="I21" s="197"/>
      <c r="J21" s="197"/>
      <c r="K21" s="197"/>
      <c r="L21" s="197"/>
      <c r="M21" s="198" t="s">
        <v>248</v>
      </c>
      <c r="N21" s="198"/>
      <c r="O21" s="198" t="s">
        <v>48</v>
      </c>
      <c r="P21" s="198"/>
      <c r="Q21" s="198" t="s">
        <v>49</v>
      </c>
      <c r="R21" s="198"/>
      <c r="S21" s="29" t="s">
        <v>247</v>
      </c>
      <c r="T21" s="29" t="s">
        <v>247</v>
      </c>
      <c r="U21" s="29" t="s">
        <v>246</v>
      </c>
      <c r="V21" s="29">
        <f>+IF(ISERR(U21/T21*100),"N/A",ROUND(U21/T21*100,2))</f>
        <v>99.23</v>
      </c>
      <c r="W21" s="30">
        <f>+IF(ISERR(U21/S21*100),"N/A",ROUND(U21/S21*100,2))</f>
        <v>99.23</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245</v>
      </c>
      <c r="F25" s="33"/>
      <c r="G25" s="33"/>
      <c r="H25" s="34"/>
      <c r="I25" s="34"/>
      <c r="J25" s="34"/>
      <c r="K25" s="34"/>
      <c r="L25" s="34"/>
      <c r="M25" s="34"/>
      <c r="N25" s="34"/>
      <c r="O25" s="34"/>
      <c r="P25" s="35"/>
      <c r="Q25" s="35"/>
      <c r="R25" s="36" t="s">
        <v>244</v>
      </c>
      <c r="S25" s="36" t="s">
        <v>10</v>
      </c>
      <c r="T25" s="35"/>
      <c r="U25" s="36" t="s">
        <v>243</v>
      </c>
      <c r="V25" s="35"/>
      <c r="W25" s="37">
        <f>+IF(ISERR(U25/R25*100),"N/A",ROUND(U25/R25*100,2))</f>
        <v>42.35</v>
      </c>
    </row>
    <row r="26" spans="2:27" ht="26.25" customHeight="1" thickBot="1" x14ac:dyDescent="0.25">
      <c r="B26" s="216" t="s">
        <v>71</v>
      </c>
      <c r="C26" s="217"/>
      <c r="D26" s="217"/>
      <c r="E26" s="38" t="s">
        <v>245</v>
      </c>
      <c r="F26" s="38"/>
      <c r="G26" s="38"/>
      <c r="H26" s="39"/>
      <c r="I26" s="39"/>
      <c r="J26" s="39"/>
      <c r="K26" s="39"/>
      <c r="L26" s="39"/>
      <c r="M26" s="39"/>
      <c r="N26" s="39"/>
      <c r="O26" s="39"/>
      <c r="P26" s="40"/>
      <c r="Q26" s="40"/>
      <c r="R26" s="41" t="s">
        <v>244</v>
      </c>
      <c r="S26" s="41" t="s">
        <v>243</v>
      </c>
      <c r="T26" s="41">
        <f>+IF(ISERR(S26/R26*100),"N/A",ROUND(S26/R26*100,2))</f>
        <v>42.35</v>
      </c>
      <c r="U26" s="41" t="s">
        <v>243</v>
      </c>
      <c r="V26" s="41">
        <f>+IF(ISERR(U26/S26*100),"N/A",ROUND(U26/S26*100,2))</f>
        <v>100</v>
      </c>
      <c r="W26" s="42">
        <f>+IF(ISERR(U26/R26*100),"N/A",ROUND(U26/R26*100,2))</f>
        <v>42.35</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2132</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2133</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2134</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5"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233</v>
      </c>
      <c r="D4" s="248" t="s">
        <v>232</v>
      </c>
      <c r="E4" s="248"/>
      <c r="F4" s="248"/>
      <c r="G4" s="248"/>
      <c r="H4" s="249"/>
      <c r="J4" s="250" t="s">
        <v>6</v>
      </c>
      <c r="K4" s="248"/>
      <c r="L4" s="12" t="s">
        <v>269</v>
      </c>
      <c r="M4" s="251" t="s">
        <v>268</v>
      </c>
      <c r="N4" s="251"/>
      <c r="O4" s="251"/>
      <c r="P4" s="251"/>
      <c r="Q4" s="252"/>
      <c r="R4" s="13"/>
      <c r="S4" s="253" t="s">
        <v>1920</v>
      </c>
      <c r="T4" s="254"/>
      <c r="U4" s="254"/>
      <c r="V4" s="241" t="s">
        <v>267</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260</v>
      </c>
      <c r="D6" s="237" t="s">
        <v>266</v>
      </c>
      <c r="E6" s="237"/>
      <c r="F6" s="237"/>
      <c r="G6" s="237"/>
      <c r="H6" s="237"/>
      <c r="J6" s="255" t="s">
        <v>14</v>
      </c>
      <c r="K6" s="255"/>
      <c r="L6" s="255" t="s">
        <v>15</v>
      </c>
      <c r="M6" s="255"/>
      <c r="N6" s="240" t="s">
        <v>10</v>
      </c>
      <c r="O6" s="240"/>
      <c r="P6" s="240"/>
      <c r="Q6" s="240"/>
      <c r="R6" s="240"/>
      <c r="S6" s="240"/>
      <c r="T6" s="240"/>
      <c r="U6" s="240"/>
      <c r="V6" s="240"/>
      <c r="W6" s="240"/>
    </row>
    <row r="7" spans="1:25" ht="33.75" customHeight="1" thickBot="1" x14ac:dyDescent="0.25">
      <c r="B7" s="16"/>
      <c r="C7" s="15">
        <v>231</v>
      </c>
      <c r="D7" s="239" t="s">
        <v>2319</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222</v>
      </c>
      <c r="D8" s="239" t="s">
        <v>228</v>
      </c>
      <c r="E8" s="239"/>
      <c r="F8" s="239"/>
      <c r="G8" s="239"/>
      <c r="H8" s="239"/>
      <c r="J8" s="19" t="s">
        <v>265</v>
      </c>
      <c r="K8" s="19" t="s">
        <v>20</v>
      </c>
      <c r="L8" s="19" t="s">
        <v>264</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00.5" customHeight="1" thickTop="1" thickBot="1" x14ac:dyDescent="0.25">
      <c r="B10" s="20" t="s">
        <v>21</v>
      </c>
      <c r="C10" s="241" t="s">
        <v>263</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262</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261</v>
      </c>
      <c r="C21" s="197"/>
      <c r="D21" s="197"/>
      <c r="E21" s="197"/>
      <c r="F21" s="197"/>
      <c r="G21" s="197"/>
      <c r="H21" s="197"/>
      <c r="I21" s="197"/>
      <c r="J21" s="197"/>
      <c r="K21" s="197"/>
      <c r="L21" s="197"/>
      <c r="M21" s="198" t="s">
        <v>260</v>
      </c>
      <c r="N21" s="198"/>
      <c r="O21" s="198" t="s">
        <v>48</v>
      </c>
      <c r="P21" s="198"/>
      <c r="Q21" s="198" t="s">
        <v>49</v>
      </c>
      <c r="R21" s="198"/>
      <c r="S21" s="29" t="s">
        <v>191</v>
      </c>
      <c r="T21" s="29" t="s">
        <v>259</v>
      </c>
      <c r="U21" s="29" t="s">
        <v>258</v>
      </c>
      <c r="V21" s="29">
        <f>+IF(ISERR(U21/T21*100),"N/A",ROUND(U21/T21*100,2))</f>
        <v>215.38</v>
      </c>
      <c r="W21" s="30">
        <f>+IF(ISERR(U21/S21*100),"N/A",ROUND(U21/S21*100,2))</f>
        <v>147.37</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257</v>
      </c>
      <c r="F25" s="33"/>
      <c r="G25" s="33"/>
      <c r="H25" s="34"/>
      <c r="I25" s="34"/>
      <c r="J25" s="34"/>
      <c r="K25" s="34"/>
      <c r="L25" s="34"/>
      <c r="M25" s="34"/>
      <c r="N25" s="34"/>
      <c r="O25" s="34"/>
      <c r="P25" s="35"/>
      <c r="Q25" s="35"/>
      <c r="R25" s="41">
        <v>3359.08</v>
      </c>
      <c r="S25" s="36" t="s">
        <v>10</v>
      </c>
      <c r="T25" s="35"/>
      <c r="U25" s="36">
        <v>1408.43</v>
      </c>
      <c r="V25" s="35"/>
      <c r="W25" s="37">
        <f t="shared" ref="W25:W30" si="0">+IF(ISERR(U25/R25*100),"N/A",ROUND(U25/R25*100,2))</f>
        <v>41.93</v>
      </c>
    </row>
    <row r="26" spans="2:27" ht="26.25" customHeight="1" x14ac:dyDescent="0.2">
      <c r="B26" s="216" t="s">
        <v>71</v>
      </c>
      <c r="C26" s="217"/>
      <c r="D26" s="217"/>
      <c r="E26" s="38" t="s">
        <v>257</v>
      </c>
      <c r="F26" s="38"/>
      <c r="G26" s="38"/>
      <c r="H26" s="39"/>
      <c r="I26" s="39"/>
      <c r="J26" s="39"/>
      <c r="K26" s="39"/>
      <c r="L26" s="39"/>
      <c r="M26" s="39"/>
      <c r="N26" s="39"/>
      <c r="O26" s="39"/>
      <c r="P26" s="40"/>
      <c r="Q26" s="40"/>
      <c r="R26" s="41">
        <v>2115.3000000000002</v>
      </c>
      <c r="S26" s="41">
        <v>1408.43</v>
      </c>
      <c r="T26" s="41">
        <f>+IF(ISERR(S26/R26*100),"N/A",ROUND(S26/R26*100,2))</f>
        <v>66.58</v>
      </c>
      <c r="U26" s="41">
        <v>1408.43</v>
      </c>
      <c r="V26" s="41">
        <f>+IF(ISERR(U26/S26*100),"N/A",ROUND(U26/S26*100,2))</f>
        <v>100</v>
      </c>
      <c r="W26" s="42">
        <f t="shared" si="0"/>
        <v>66.58</v>
      </c>
    </row>
    <row r="27" spans="2:27" s="57" customFormat="1" ht="23.25" customHeight="1" thickBot="1" x14ac:dyDescent="0.25">
      <c r="B27" s="214" t="s">
        <v>68</v>
      </c>
      <c r="C27" s="215"/>
      <c r="D27" s="215"/>
      <c r="E27" s="54" t="s">
        <v>2318</v>
      </c>
      <c r="F27" s="54"/>
      <c r="G27" s="54"/>
      <c r="H27" s="34"/>
      <c r="I27" s="34"/>
      <c r="J27" s="34"/>
      <c r="K27" s="34"/>
      <c r="L27" s="34"/>
      <c r="M27" s="34"/>
      <c r="N27" s="34"/>
      <c r="O27" s="34"/>
      <c r="P27" s="35"/>
      <c r="Q27" s="35"/>
      <c r="R27" s="36">
        <v>0</v>
      </c>
      <c r="S27" s="36"/>
      <c r="T27" s="35"/>
      <c r="U27" s="36">
        <v>381.77025154</v>
      </c>
      <c r="V27" s="35"/>
      <c r="W27" s="37" t="str">
        <f t="shared" si="0"/>
        <v>N/A</v>
      </c>
    </row>
    <row r="28" spans="2:27" s="57" customFormat="1" ht="26.25" customHeight="1" x14ac:dyDescent="0.2">
      <c r="B28" s="216" t="s">
        <v>71</v>
      </c>
      <c r="C28" s="217"/>
      <c r="D28" s="217"/>
      <c r="E28" s="55" t="s">
        <v>2318</v>
      </c>
      <c r="F28" s="55"/>
      <c r="G28" s="55"/>
      <c r="H28" s="39"/>
      <c r="I28" s="39"/>
      <c r="J28" s="39"/>
      <c r="K28" s="39"/>
      <c r="L28" s="39"/>
      <c r="M28" s="39"/>
      <c r="N28" s="39"/>
      <c r="O28" s="39"/>
      <c r="P28" s="40"/>
      <c r="Q28" s="40"/>
      <c r="R28" s="41">
        <v>717.41304801000001</v>
      </c>
      <c r="S28" s="41">
        <v>381.77025154</v>
      </c>
      <c r="T28" s="41">
        <f>+IF(ISERR(S28/R28*100),"N/A",ROUND(S28/R28*100,2))</f>
        <v>53.21</v>
      </c>
      <c r="U28" s="41">
        <v>381.77025154</v>
      </c>
      <c r="V28" s="41">
        <f>+IF(ISERR(U28/S28*100),"N/A",ROUND(U28/S28*100,2))</f>
        <v>100</v>
      </c>
      <c r="W28" s="42">
        <f t="shared" si="0"/>
        <v>53.21</v>
      </c>
    </row>
    <row r="29" spans="2:27" s="57" customFormat="1" ht="23.25" customHeight="1" thickBot="1" x14ac:dyDescent="0.25">
      <c r="B29" s="214" t="s">
        <v>68</v>
      </c>
      <c r="C29" s="215"/>
      <c r="D29" s="215"/>
      <c r="E29" s="54" t="s">
        <v>218</v>
      </c>
      <c r="F29" s="54"/>
      <c r="G29" s="54"/>
      <c r="H29" s="34"/>
      <c r="I29" s="34"/>
      <c r="J29" s="34"/>
      <c r="K29" s="34"/>
      <c r="L29" s="34"/>
      <c r="M29" s="34"/>
      <c r="N29" s="34"/>
      <c r="O29" s="34"/>
      <c r="P29" s="35"/>
      <c r="Q29" s="35"/>
      <c r="R29" s="36">
        <v>0</v>
      </c>
      <c r="S29" s="36"/>
      <c r="T29" s="35"/>
      <c r="U29" s="36">
        <v>0</v>
      </c>
      <c r="V29" s="35"/>
      <c r="W29" s="37" t="str">
        <f t="shared" si="0"/>
        <v>N/A</v>
      </c>
    </row>
    <row r="30" spans="2:27" s="57" customFormat="1" ht="26.25" customHeight="1" thickBot="1" x14ac:dyDescent="0.25">
      <c r="B30" s="216" t="s">
        <v>71</v>
      </c>
      <c r="C30" s="217"/>
      <c r="D30" s="217"/>
      <c r="E30" s="55" t="s">
        <v>218</v>
      </c>
      <c r="F30" s="55"/>
      <c r="G30" s="55"/>
      <c r="H30" s="39"/>
      <c r="I30" s="39"/>
      <c r="J30" s="39"/>
      <c r="K30" s="39"/>
      <c r="L30" s="39"/>
      <c r="M30" s="39"/>
      <c r="N30" s="39"/>
      <c r="O30" s="39"/>
      <c r="P30" s="40"/>
      <c r="Q30" s="40"/>
      <c r="R30" s="41">
        <v>526.36159069999997</v>
      </c>
      <c r="S30" s="41">
        <v>0</v>
      </c>
      <c r="T30" s="41">
        <f>+IF(ISERR(S30/R30*100),"N/A",ROUND(S30/R30*100,2))</f>
        <v>0</v>
      </c>
      <c r="U30" s="41">
        <v>0</v>
      </c>
      <c r="V30" s="41" t="str">
        <f>+IF(ISERR(U30/S30*100),"N/A",ROUND(U30/S30*100,2))</f>
        <v>N/A</v>
      </c>
      <c r="W30" s="42">
        <f t="shared" si="0"/>
        <v>0</v>
      </c>
    </row>
    <row r="31" spans="2:27" ht="22.5" customHeight="1" thickTop="1" thickBot="1" x14ac:dyDescent="0.25">
      <c r="B31" s="7" t="s">
        <v>73</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99" t="s">
        <v>2129</v>
      </c>
      <c r="C32" s="200"/>
      <c r="D32" s="200"/>
      <c r="E32" s="200"/>
      <c r="F32" s="200"/>
      <c r="G32" s="200"/>
      <c r="H32" s="200"/>
      <c r="I32" s="200"/>
      <c r="J32" s="200"/>
      <c r="K32" s="200"/>
      <c r="L32" s="200"/>
      <c r="M32" s="200"/>
      <c r="N32" s="200"/>
      <c r="O32" s="200"/>
      <c r="P32" s="200"/>
      <c r="Q32" s="200"/>
      <c r="R32" s="200"/>
      <c r="S32" s="200"/>
      <c r="T32" s="200"/>
      <c r="U32" s="200"/>
      <c r="V32" s="200"/>
      <c r="W32" s="201"/>
    </row>
    <row r="33" spans="2:23" ht="74.2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2130</v>
      </c>
      <c r="C34" s="200"/>
      <c r="D34" s="200"/>
      <c r="E34" s="200"/>
      <c r="F34" s="200"/>
      <c r="G34" s="200"/>
      <c r="H34" s="200"/>
      <c r="I34" s="200"/>
      <c r="J34" s="200"/>
      <c r="K34" s="200"/>
      <c r="L34" s="200"/>
      <c r="M34" s="200"/>
      <c r="N34" s="200"/>
      <c r="O34" s="200"/>
      <c r="P34" s="200"/>
      <c r="Q34" s="200"/>
      <c r="R34" s="200"/>
      <c r="S34" s="200"/>
      <c r="T34" s="200"/>
      <c r="U34" s="200"/>
      <c r="V34" s="200"/>
      <c r="W34" s="201"/>
    </row>
    <row r="35" spans="2:23" ht="72"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2131</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09.5" customHeight="1" thickBot="1" x14ac:dyDescent="0.25">
      <c r="B37" s="202"/>
      <c r="C37" s="203"/>
      <c r="D37" s="203"/>
      <c r="E37" s="203"/>
      <c r="F37" s="203"/>
      <c r="G37" s="203"/>
      <c r="H37" s="203"/>
      <c r="I37" s="203"/>
      <c r="J37" s="203"/>
      <c r="K37" s="203"/>
      <c r="L37" s="203"/>
      <c r="M37" s="203"/>
      <c r="N37" s="203"/>
      <c r="O37" s="203"/>
      <c r="P37" s="203"/>
      <c r="Q37" s="203"/>
      <c r="R37" s="203"/>
      <c r="S37" s="203"/>
      <c r="T37" s="203"/>
      <c r="U37" s="203"/>
      <c r="V37" s="203"/>
      <c r="W37" s="204"/>
    </row>
  </sheetData>
  <mergeCells count="55">
    <mergeCell ref="B34:W35"/>
    <mergeCell ref="B36:W37"/>
    <mergeCell ref="B23:Q24"/>
    <mergeCell ref="S23:T23"/>
    <mergeCell ref="V23:W23"/>
    <mergeCell ref="B25:D25"/>
    <mergeCell ref="B26:D26"/>
    <mergeCell ref="B32:W33"/>
    <mergeCell ref="B27:D27"/>
    <mergeCell ref="B28:D28"/>
    <mergeCell ref="B29:D29"/>
    <mergeCell ref="B30:D30"/>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4"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233</v>
      </c>
      <c r="D4" s="248" t="s">
        <v>232</v>
      </c>
      <c r="E4" s="248"/>
      <c r="F4" s="248"/>
      <c r="G4" s="248"/>
      <c r="H4" s="249"/>
      <c r="J4" s="250" t="s">
        <v>6</v>
      </c>
      <c r="K4" s="248"/>
      <c r="L4" s="12" t="s">
        <v>284</v>
      </c>
      <c r="M4" s="251" t="s">
        <v>283</v>
      </c>
      <c r="N4" s="251"/>
      <c r="O4" s="251"/>
      <c r="P4" s="251"/>
      <c r="Q4" s="252"/>
      <c r="R4" s="13"/>
      <c r="S4" s="253" t="s">
        <v>1920</v>
      </c>
      <c r="T4" s="254"/>
      <c r="U4" s="254"/>
      <c r="V4" s="241" t="s">
        <v>282</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275</v>
      </c>
      <c r="D6" s="237" t="s">
        <v>281</v>
      </c>
      <c r="E6" s="237"/>
      <c r="F6" s="237"/>
      <c r="G6" s="237"/>
      <c r="H6" s="237"/>
      <c r="J6" s="255" t="s">
        <v>14</v>
      </c>
      <c r="K6" s="255"/>
      <c r="L6" s="255" t="s">
        <v>15</v>
      </c>
      <c r="M6" s="255"/>
      <c r="N6" s="240" t="s">
        <v>10</v>
      </c>
      <c r="O6" s="240"/>
      <c r="P6" s="240"/>
      <c r="Q6" s="240"/>
      <c r="R6" s="240"/>
      <c r="S6" s="240"/>
      <c r="T6" s="240"/>
      <c r="U6" s="240"/>
      <c r="V6" s="240"/>
      <c r="W6" s="240"/>
    </row>
    <row r="7" spans="1:25" ht="36" customHeight="1" thickBot="1" x14ac:dyDescent="0.25">
      <c r="B7" s="16"/>
      <c r="C7" s="15">
        <v>413</v>
      </c>
      <c r="D7" s="239" t="s">
        <v>2320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280</v>
      </c>
      <c r="K8" s="19" t="s">
        <v>20</v>
      </c>
      <c r="L8" s="19" t="s">
        <v>279</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40.25" customHeight="1" thickTop="1" thickBot="1" x14ac:dyDescent="0.25">
      <c r="B10" s="20" t="s">
        <v>21</v>
      </c>
      <c r="C10" s="241" t="s">
        <v>278</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277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276</v>
      </c>
      <c r="C21" s="197"/>
      <c r="D21" s="197"/>
      <c r="E21" s="197"/>
      <c r="F21" s="197"/>
      <c r="G21" s="197"/>
      <c r="H21" s="197"/>
      <c r="I21" s="197"/>
      <c r="J21" s="197"/>
      <c r="K21" s="197"/>
      <c r="L21" s="197"/>
      <c r="M21" s="198" t="s">
        <v>275</v>
      </c>
      <c r="N21" s="198"/>
      <c r="O21" s="198" t="s">
        <v>48</v>
      </c>
      <c r="P21" s="198"/>
      <c r="Q21" s="198" t="s">
        <v>49</v>
      </c>
      <c r="R21" s="198"/>
      <c r="S21" s="29" t="s">
        <v>274</v>
      </c>
      <c r="T21" s="29" t="s">
        <v>273</v>
      </c>
      <c r="U21" s="29" t="s">
        <v>272</v>
      </c>
      <c r="V21" s="29">
        <f>+IF(ISERR(U21/T21*100),"N/A",ROUND(U21/T21*100,2))</f>
        <v>114.29</v>
      </c>
      <c r="W21" s="30">
        <f>+IF(ISERR(U21/S21*100),"N/A",ROUND(U21/S21*100,2))</f>
        <v>27.59</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270</v>
      </c>
      <c r="F25" s="33"/>
      <c r="G25" s="33"/>
      <c r="H25" s="34"/>
      <c r="I25" s="34"/>
      <c r="J25" s="34"/>
      <c r="K25" s="34"/>
      <c r="L25" s="34"/>
      <c r="M25" s="34"/>
      <c r="N25" s="34"/>
      <c r="O25" s="34"/>
      <c r="P25" s="35"/>
      <c r="Q25" s="35"/>
      <c r="R25" s="41" t="s">
        <v>271</v>
      </c>
      <c r="S25" s="36" t="s">
        <v>10</v>
      </c>
      <c r="T25" s="35"/>
      <c r="U25" s="36" t="s">
        <v>61</v>
      </c>
      <c r="V25" s="35"/>
      <c r="W25" s="37">
        <f>+IF(ISERR(U25/R25*100),"N/A",ROUND(U25/R25*100,2))</f>
        <v>0</v>
      </c>
    </row>
    <row r="26" spans="2:27" ht="26.25" customHeight="1" x14ac:dyDescent="0.2">
      <c r="B26" s="216" t="s">
        <v>71</v>
      </c>
      <c r="C26" s="217"/>
      <c r="D26" s="217"/>
      <c r="E26" s="38" t="s">
        <v>270</v>
      </c>
      <c r="F26" s="38"/>
      <c r="G26" s="38"/>
      <c r="H26" s="39"/>
      <c r="I26" s="39"/>
      <c r="J26" s="39"/>
      <c r="K26" s="39"/>
      <c r="L26" s="39"/>
      <c r="M26" s="39"/>
      <c r="N26" s="39"/>
      <c r="O26" s="39"/>
      <c r="P26" s="40"/>
      <c r="Q26" s="40"/>
      <c r="R26" s="41" t="s">
        <v>61</v>
      </c>
      <c r="S26" s="41" t="s">
        <v>61</v>
      </c>
      <c r="T26" s="41" t="str">
        <f>+IF(ISERR(S26/R26*100),"N/A",ROUND(S26/R26*100,2))</f>
        <v>N/A</v>
      </c>
      <c r="U26" s="41" t="s">
        <v>61</v>
      </c>
      <c r="V26" s="41" t="str">
        <f>+IF(ISERR(U26/S26*100),"N/A",ROUND(U26/S26*100,2))</f>
        <v>N/A</v>
      </c>
      <c r="W26" s="42" t="str">
        <f>+IF(ISERR(U26/R26*100),"N/A",ROUND(U26/R26*100,2))</f>
        <v>N/A</v>
      </c>
    </row>
    <row r="27" spans="2:27" s="57" customFormat="1" ht="23.25" customHeight="1" thickBot="1" x14ac:dyDescent="0.25">
      <c r="B27" s="214" t="s">
        <v>68</v>
      </c>
      <c r="C27" s="215"/>
      <c r="D27" s="215"/>
      <c r="E27" s="54" t="s">
        <v>1275</v>
      </c>
      <c r="F27" s="54"/>
      <c r="G27" s="54"/>
      <c r="H27" s="34"/>
      <c r="I27" s="34"/>
      <c r="J27" s="34"/>
      <c r="K27" s="34"/>
      <c r="L27" s="34"/>
      <c r="M27" s="34"/>
      <c r="N27" s="34"/>
      <c r="O27" s="34"/>
      <c r="P27" s="35"/>
      <c r="Q27" s="35"/>
      <c r="R27" s="36">
        <v>0</v>
      </c>
      <c r="S27" s="36"/>
      <c r="T27" s="35"/>
      <c r="U27" s="36">
        <v>3888.6596201799998</v>
      </c>
      <c r="V27" s="35"/>
      <c r="W27" s="37" t="str">
        <f>+IF(ISERR(U27/R27*100),"N/A",ROUND(U27/R27*100,2))</f>
        <v>N/A</v>
      </c>
    </row>
    <row r="28" spans="2:27" s="57" customFormat="1" ht="26.25" customHeight="1" thickBot="1" x14ac:dyDescent="0.25">
      <c r="B28" s="216" t="s">
        <v>71</v>
      </c>
      <c r="C28" s="217"/>
      <c r="D28" s="217"/>
      <c r="E28" s="54" t="s">
        <v>1275</v>
      </c>
      <c r="F28" s="55"/>
      <c r="G28" s="55"/>
      <c r="H28" s="39"/>
      <c r="I28" s="39"/>
      <c r="J28" s="39"/>
      <c r="K28" s="39"/>
      <c r="L28" s="39"/>
      <c r="M28" s="39"/>
      <c r="N28" s="39"/>
      <c r="O28" s="39"/>
      <c r="P28" s="40"/>
      <c r="Q28" s="40"/>
      <c r="R28" s="41">
        <v>5137.5124928999994</v>
      </c>
      <c r="S28" s="41">
        <v>3889.5605375300001</v>
      </c>
      <c r="T28" s="41">
        <f>+IF(ISERR(S28/R28*100),"N/A",ROUND(S28/R28*100,2))</f>
        <v>75.709999999999994</v>
      </c>
      <c r="U28" s="41">
        <v>3888.6596201799998</v>
      </c>
      <c r="V28" s="41">
        <f>+IF(ISERR(U28/S28*100),"N/A",ROUND(U28/S28*100,2))</f>
        <v>99.98</v>
      </c>
      <c r="W28" s="42">
        <f>+IF(ISERR(U28/R28*100),"N/A",ROUND(U28/R28*100,2))</f>
        <v>75.69</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2126</v>
      </c>
      <c r="C30" s="200"/>
      <c r="D30" s="200"/>
      <c r="E30" s="200"/>
      <c r="F30" s="200"/>
      <c r="G30" s="200"/>
      <c r="H30" s="200"/>
      <c r="I30" s="200"/>
      <c r="J30" s="200"/>
      <c r="K30" s="200"/>
      <c r="L30" s="200"/>
      <c r="M30" s="200"/>
      <c r="N30" s="200"/>
      <c r="O30" s="200"/>
      <c r="P30" s="200"/>
      <c r="Q30" s="200"/>
      <c r="R30" s="200"/>
      <c r="S30" s="200"/>
      <c r="T30" s="200"/>
      <c r="U30" s="200"/>
      <c r="V30" s="200"/>
      <c r="W30" s="201"/>
    </row>
    <row r="31" spans="2:27" ht="51"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2127</v>
      </c>
      <c r="C32" s="200"/>
      <c r="D32" s="200"/>
      <c r="E32" s="200"/>
      <c r="F32" s="200"/>
      <c r="G32" s="200"/>
      <c r="H32" s="200"/>
      <c r="I32" s="200"/>
      <c r="J32" s="200"/>
      <c r="K32" s="200"/>
      <c r="L32" s="200"/>
      <c r="M32" s="200"/>
      <c r="N32" s="200"/>
      <c r="O32" s="200"/>
      <c r="P32" s="200"/>
      <c r="Q32" s="200"/>
      <c r="R32" s="200"/>
      <c r="S32" s="200"/>
      <c r="T32" s="200"/>
      <c r="U32" s="200"/>
      <c r="V32" s="200"/>
      <c r="W32" s="201"/>
    </row>
    <row r="33" spans="2:23" ht="34.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2128</v>
      </c>
      <c r="C34" s="200"/>
      <c r="D34" s="200"/>
      <c r="E34" s="200"/>
      <c r="F34" s="200"/>
      <c r="G34" s="200"/>
      <c r="H34" s="200"/>
      <c r="I34" s="200"/>
      <c r="J34" s="200"/>
      <c r="K34" s="200"/>
      <c r="L34" s="200"/>
      <c r="M34" s="200"/>
      <c r="N34" s="200"/>
      <c r="O34" s="200"/>
      <c r="P34" s="200"/>
      <c r="Q34" s="200"/>
      <c r="R34" s="200"/>
      <c r="S34" s="200"/>
      <c r="T34" s="200"/>
      <c r="U34" s="200"/>
      <c r="V34" s="200"/>
      <c r="W34" s="201"/>
    </row>
    <row r="35" spans="2:23" ht="81.75" customHeight="1"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3">
    <mergeCell ref="B32:W33"/>
    <mergeCell ref="B34:W35"/>
    <mergeCell ref="B23:Q24"/>
    <mergeCell ref="S23:T23"/>
    <mergeCell ref="V23:W23"/>
    <mergeCell ref="B25:D25"/>
    <mergeCell ref="B26:D26"/>
    <mergeCell ref="B30:W31"/>
    <mergeCell ref="B27:D27"/>
    <mergeCell ref="B28:D28"/>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14" min="1" max="22" man="1"/>
    <brk id="33" min="1" max="22" man="1"/>
  </rowBreaks>
  <ignoredErrors>
    <ignoredError sqref="R25:R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233</v>
      </c>
      <c r="D4" s="248" t="s">
        <v>232</v>
      </c>
      <c r="E4" s="248"/>
      <c r="F4" s="248"/>
      <c r="G4" s="248"/>
      <c r="H4" s="249"/>
      <c r="J4" s="250" t="s">
        <v>6</v>
      </c>
      <c r="K4" s="248"/>
      <c r="L4" s="12" t="s">
        <v>296</v>
      </c>
      <c r="M4" s="251" t="s">
        <v>295</v>
      </c>
      <c r="N4" s="251"/>
      <c r="O4" s="251"/>
      <c r="P4" s="251"/>
      <c r="Q4" s="252"/>
      <c r="R4" s="13"/>
      <c r="S4" s="253" t="s">
        <v>1920</v>
      </c>
      <c r="T4" s="254"/>
      <c r="U4" s="254"/>
      <c r="V4" s="241" t="s">
        <v>294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289</v>
      </c>
      <c r="D6" s="237" t="s">
        <v>293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292</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40.25" customHeight="1" thickTop="1" thickBot="1" x14ac:dyDescent="0.25">
      <c r="B10" s="20" t="s">
        <v>21</v>
      </c>
      <c r="C10" s="241" t="s">
        <v>291</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277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290</v>
      </c>
      <c r="C21" s="197"/>
      <c r="D21" s="197"/>
      <c r="E21" s="197"/>
      <c r="F21" s="197"/>
      <c r="G21" s="197"/>
      <c r="H21" s="197"/>
      <c r="I21" s="197"/>
      <c r="J21" s="197"/>
      <c r="K21" s="197"/>
      <c r="L21" s="197"/>
      <c r="M21" s="198" t="s">
        <v>289</v>
      </c>
      <c r="N21" s="198"/>
      <c r="O21" s="198" t="s">
        <v>48</v>
      </c>
      <c r="P21" s="198"/>
      <c r="Q21" s="198" t="s">
        <v>49</v>
      </c>
      <c r="R21" s="198"/>
      <c r="S21" s="29" t="s">
        <v>164</v>
      </c>
      <c r="T21" s="29" t="s">
        <v>61</v>
      </c>
      <c r="U21" s="29" t="s">
        <v>61</v>
      </c>
      <c r="V21" s="29" t="str">
        <f>+IF(ISERR(U21/T21*100),"N/A",ROUND(U21/T21*100,2))</f>
        <v>N/A</v>
      </c>
      <c r="W21" s="30">
        <f>+IF(ISERR(U21/S21*100),"N/A",ROUND(U21/S21*100,2))</f>
        <v>0</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287</v>
      </c>
      <c r="F25" s="33"/>
      <c r="G25" s="33"/>
      <c r="H25" s="34"/>
      <c r="I25" s="34"/>
      <c r="J25" s="34"/>
      <c r="K25" s="34"/>
      <c r="L25" s="34"/>
      <c r="M25" s="34"/>
      <c r="N25" s="34"/>
      <c r="O25" s="34"/>
      <c r="P25" s="35"/>
      <c r="Q25" s="35"/>
      <c r="R25" s="36" t="s">
        <v>288</v>
      </c>
      <c r="S25" s="36" t="s">
        <v>10</v>
      </c>
      <c r="T25" s="35"/>
      <c r="U25" s="36" t="s">
        <v>61</v>
      </c>
      <c r="V25" s="35"/>
      <c r="W25" s="37">
        <f>+IF(ISERR(U25/R25*100),"N/A",ROUND(U25/R25*100,2))</f>
        <v>0</v>
      </c>
    </row>
    <row r="26" spans="2:27" ht="26.25" customHeight="1" thickBot="1" x14ac:dyDescent="0.25">
      <c r="B26" s="216" t="s">
        <v>71</v>
      </c>
      <c r="C26" s="217"/>
      <c r="D26" s="217"/>
      <c r="E26" s="38" t="s">
        <v>287</v>
      </c>
      <c r="F26" s="38"/>
      <c r="G26" s="38"/>
      <c r="H26" s="39"/>
      <c r="I26" s="39"/>
      <c r="J26" s="39"/>
      <c r="K26" s="39"/>
      <c r="L26" s="39"/>
      <c r="M26" s="39"/>
      <c r="N26" s="39"/>
      <c r="O26" s="39"/>
      <c r="P26" s="40"/>
      <c r="Q26" s="40"/>
      <c r="R26" s="41" t="s">
        <v>286</v>
      </c>
      <c r="S26" s="41" t="s">
        <v>285</v>
      </c>
      <c r="T26" s="41">
        <f>+IF(ISERR(S26/R26*100),"N/A",ROUND(S26/R26*100,2))</f>
        <v>1.47</v>
      </c>
      <c r="U26" s="41" t="s">
        <v>61</v>
      </c>
      <c r="V26" s="41">
        <f>+IF(ISERR(U26/S26*100),"N/A",ROUND(U26/S26*100,2))</f>
        <v>0</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2123</v>
      </c>
      <c r="C28" s="200"/>
      <c r="D28" s="200"/>
      <c r="E28" s="200"/>
      <c r="F28" s="200"/>
      <c r="G28" s="200"/>
      <c r="H28" s="200"/>
      <c r="I28" s="200"/>
      <c r="J28" s="200"/>
      <c r="K28" s="200"/>
      <c r="L28" s="200"/>
      <c r="M28" s="200"/>
      <c r="N28" s="200"/>
      <c r="O28" s="200"/>
      <c r="P28" s="200"/>
      <c r="Q28" s="200"/>
      <c r="R28" s="200"/>
      <c r="S28" s="200"/>
      <c r="T28" s="200"/>
      <c r="U28" s="200"/>
      <c r="V28" s="200"/>
      <c r="W28" s="201"/>
    </row>
    <row r="29" spans="2:27" ht="49.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2124</v>
      </c>
      <c r="C30" s="200"/>
      <c r="D30" s="200"/>
      <c r="E30" s="200"/>
      <c r="F30" s="200"/>
      <c r="G30" s="200"/>
      <c r="H30" s="200"/>
      <c r="I30" s="200"/>
      <c r="J30" s="200"/>
      <c r="K30" s="200"/>
      <c r="L30" s="200"/>
      <c r="M30" s="200"/>
      <c r="N30" s="200"/>
      <c r="O30" s="200"/>
      <c r="P30" s="200"/>
      <c r="Q30" s="200"/>
      <c r="R30" s="200"/>
      <c r="S30" s="200"/>
      <c r="T30" s="200"/>
      <c r="U30" s="200"/>
      <c r="V30" s="200"/>
      <c r="W30" s="201"/>
    </row>
    <row r="31" spans="2:27" ht="4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2125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5.25" customHeight="1" thickTop="1" thickBot="1" x14ac:dyDescent="0.25">
      <c r="B4" s="11" t="s">
        <v>3</v>
      </c>
      <c r="C4" s="12" t="s">
        <v>233</v>
      </c>
      <c r="D4" s="248" t="s">
        <v>232</v>
      </c>
      <c r="E4" s="248"/>
      <c r="F4" s="248"/>
      <c r="G4" s="248"/>
      <c r="H4" s="249"/>
      <c r="J4" s="250" t="s">
        <v>6</v>
      </c>
      <c r="K4" s="248"/>
      <c r="L4" s="12" t="s">
        <v>316</v>
      </c>
      <c r="M4" s="251" t="s">
        <v>315</v>
      </c>
      <c r="N4" s="251"/>
      <c r="O4" s="251"/>
      <c r="P4" s="251"/>
      <c r="Q4" s="252"/>
      <c r="R4" s="13"/>
      <c r="S4" s="253" t="s">
        <v>1920</v>
      </c>
      <c r="T4" s="254"/>
      <c r="U4" s="254"/>
      <c r="V4" s="241" t="s">
        <v>314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306</v>
      </c>
      <c r="D6" s="237" t="s">
        <v>313</v>
      </c>
      <c r="E6" s="237"/>
      <c r="F6" s="237"/>
      <c r="G6" s="237"/>
      <c r="H6" s="237"/>
      <c r="J6" s="255" t="s">
        <v>14</v>
      </c>
      <c r="K6" s="255"/>
      <c r="L6" s="255" t="s">
        <v>15</v>
      </c>
      <c r="M6" s="255"/>
      <c r="N6" s="240" t="s">
        <v>10</v>
      </c>
      <c r="O6" s="240"/>
      <c r="P6" s="240"/>
      <c r="Q6" s="240"/>
      <c r="R6" s="240"/>
      <c r="S6" s="240"/>
      <c r="T6" s="240"/>
      <c r="U6" s="240"/>
      <c r="V6" s="240"/>
      <c r="W6" s="240"/>
    </row>
    <row r="7" spans="1:25" ht="36" customHeight="1" thickBot="1" x14ac:dyDescent="0.25">
      <c r="B7" s="16"/>
      <c r="C7" s="15" t="s">
        <v>302</v>
      </c>
      <c r="D7" s="239" t="s">
        <v>312</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311</v>
      </c>
      <c r="K8" s="19" t="s">
        <v>20</v>
      </c>
      <c r="L8" s="19" t="s">
        <v>310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321.75" customHeight="1" thickTop="1" thickBot="1" x14ac:dyDescent="0.25">
      <c r="B10" s="20" t="s">
        <v>21</v>
      </c>
      <c r="C10" s="256" t="s">
        <v>309</v>
      </c>
      <c r="D10" s="256"/>
      <c r="E10" s="256"/>
      <c r="F10" s="256"/>
      <c r="G10" s="256"/>
      <c r="H10" s="256"/>
      <c r="I10" s="256"/>
      <c r="J10" s="256"/>
      <c r="K10" s="256"/>
      <c r="L10" s="256"/>
      <c r="M10" s="256"/>
      <c r="N10" s="256"/>
      <c r="O10" s="256"/>
      <c r="P10" s="256"/>
      <c r="Q10" s="256"/>
      <c r="R10" s="256"/>
      <c r="S10" s="256"/>
      <c r="T10" s="256"/>
      <c r="U10" s="256"/>
      <c r="V10" s="256"/>
      <c r="W10" s="257"/>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308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307</v>
      </c>
      <c r="C21" s="197"/>
      <c r="D21" s="197"/>
      <c r="E21" s="197"/>
      <c r="F21" s="197"/>
      <c r="G21" s="197"/>
      <c r="H21" s="197"/>
      <c r="I21" s="197"/>
      <c r="J21" s="197"/>
      <c r="K21" s="197"/>
      <c r="L21" s="197"/>
      <c r="M21" s="198" t="s">
        <v>306</v>
      </c>
      <c r="N21" s="198"/>
      <c r="O21" s="198" t="s">
        <v>48</v>
      </c>
      <c r="P21" s="198"/>
      <c r="Q21" s="198" t="s">
        <v>155</v>
      </c>
      <c r="R21" s="198"/>
      <c r="S21" s="29" t="s">
        <v>305</v>
      </c>
      <c r="T21" s="29" t="s">
        <v>137</v>
      </c>
      <c r="U21" s="29" t="s">
        <v>137</v>
      </c>
      <c r="V21" s="29" t="str">
        <f>+IF(ISERR(U21/T21*100),"N/A",ROUND(U21/T21*100,2))</f>
        <v>N/A</v>
      </c>
      <c r="W21" s="30" t="str">
        <f>+IF(ISERR(U21/S21*100),"N/A",ROUND(U21/S21*100,2))</f>
        <v>N/A</v>
      </c>
    </row>
    <row r="22" spans="2:27" ht="56.25" customHeight="1" x14ac:dyDescent="0.2">
      <c r="B22" s="196" t="s">
        <v>304</v>
      </c>
      <c r="C22" s="197"/>
      <c r="D22" s="197"/>
      <c r="E22" s="197"/>
      <c r="F22" s="197"/>
      <c r="G22" s="197"/>
      <c r="H22" s="197"/>
      <c r="I22" s="197"/>
      <c r="J22" s="197"/>
      <c r="K22" s="197"/>
      <c r="L22" s="197"/>
      <c r="M22" s="198" t="s">
        <v>302</v>
      </c>
      <c r="N22" s="198"/>
      <c r="O22" s="198" t="s">
        <v>48</v>
      </c>
      <c r="P22" s="198"/>
      <c r="Q22" s="198" t="s">
        <v>155</v>
      </c>
      <c r="R22" s="198"/>
      <c r="S22" s="29" t="s">
        <v>160</v>
      </c>
      <c r="T22" s="29" t="s">
        <v>137</v>
      </c>
      <c r="U22" s="29" t="s">
        <v>137</v>
      </c>
      <c r="V22" s="29" t="str">
        <f>+IF(ISERR(U22/T22*100),"N/A",ROUND(U22/T22*100,2))</f>
        <v>N/A</v>
      </c>
      <c r="W22" s="30" t="str">
        <f>+IF(ISERR(U22/S22*100),"N/A",ROUND(U22/S22*100,2))</f>
        <v>N/A</v>
      </c>
    </row>
    <row r="23" spans="2:27" ht="56.25" customHeight="1" thickBot="1" x14ac:dyDescent="0.25">
      <c r="B23" s="196" t="s">
        <v>303</v>
      </c>
      <c r="C23" s="197"/>
      <c r="D23" s="197"/>
      <c r="E23" s="197"/>
      <c r="F23" s="197"/>
      <c r="G23" s="197"/>
      <c r="H23" s="197"/>
      <c r="I23" s="197"/>
      <c r="J23" s="197"/>
      <c r="K23" s="197"/>
      <c r="L23" s="197"/>
      <c r="M23" s="198" t="s">
        <v>302</v>
      </c>
      <c r="N23" s="198"/>
      <c r="O23" s="198" t="s">
        <v>48</v>
      </c>
      <c r="P23" s="198"/>
      <c r="Q23" s="198" t="s">
        <v>155</v>
      </c>
      <c r="R23" s="198"/>
      <c r="S23" s="29" t="s">
        <v>301</v>
      </c>
      <c r="T23" s="29" t="s">
        <v>137</v>
      </c>
      <c r="U23" s="29" t="s">
        <v>137</v>
      </c>
      <c r="V23" s="29" t="str">
        <f>+IF(ISERR(U23/T23*100),"N/A",ROUND(U23/T23*100,2))</f>
        <v>N/A</v>
      </c>
      <c r="W23" s="30" t="str">
        <f>+IF(ISERR(U23/S23*100),"N/A",ROUND(U23/S23*100,2))</f>
        <v>N/A</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300</v>
      </c>
      <c r="F27" s="33"/>
      <c r="G27" s="33"/>
      <c r="H27" s="34"/>
      <c r="I27" s="34"/>
      <c r="J27" s="34"/>
      <c r="K27" s="34"/>
      <c r="L27" s="34"/>
      <c r="M27" s="34"/>
      <c r="N27" s="34"/>
      <c r="O27" s="34"/>
      <c r="P27" s="35"/>
      <c r="Q27" s="35"/>
      <c r="R27" s="36" t="s">
        <v>299</v>
      </c>
      <c r="S27" s="36" t="s">
        <v>10</v>
      </c>
      <c r="T27" s="35"/>
      <c r="U27" s="36" t="s">
        <v>299</v>
      </c>
      <c r="V27" s="35"/>
      <c r="W27" s="37">
        <f>+IF(ISERR(U27/R27*100),"N/A",ROUND(U27/R27*100,2))</f>
        <v>100</v>
      </c>
    </row>
    <row r="28" spans="2:27" ht="26.25" customHeight="1" x14ac:dyDescent="0.2">
      <c r="B28" s="216" t="s">
        <v>71</v>
      </c>
      <c r="C28" s="217"/>
      <c r="D28" s="217"/>
      <c r="E28" s="38" t="s">
        <v>300</v>
      </c>
      <c r="F28" s="38"/>
      <c r="G28" s="38"/>
      <c r="H28" s="39"/>
      <c r="I28" s="39"/>
      <c r="J28" s="39"/>
      <c r="K28" s="39"/>
      <c r="L28" s="39"/>
      <c r="M28" s="39"/>
      <c r="N28" s="39"/>
      <c r="O28" s="39"/>
      <c r="P28" s="40"/>
      <c r="Q28" s="40"/>
      <c r="R28" s="41" t="s">
        <v>299</v>
      </c>
      <c r="S28" s="41" t="s">
        <v>299</v>
      </c>
      <c r="T28" s="41">
        <f>+IF(ISERR(S28/R28*100),"N/A",ROUND(S28/R28*100,2))</f>
        <v>100</v>
      </c>
      <c r="U28" s="41" t="s">
        <v>299</v>
      </c>
      <c r="V28" s="41">
        <f>+IF(ISERR(U28/S28*100),"N/A",ROUND(U28/S28*100,2))</f>
        <v>100</v>
      </c>
      <c r="W28" s="42">
        <f>+IF(ISERR(U28/R28*100),"N/A",ROUND(U28/R28*100,2))</f>
        <v>100</v>
      </c>
    </row>
    <row r="29" spans="2:27" ht="23.25" customHeight="1" thickBot="1" x14ac:dyDescent="0.25">
      <c r="B29" s="214" t="s">
        <v>68</v>
      </c>
      <c r="C29" s="215"/>
      <c r="D29" s="215"/>
      <c r="E29" s="33" t="s">
        <v>298</v>
      </c>
      <c r="F29" s="33"/>
      <c r="G29" s="33"/>
      <c r="H29" s="34"/>
      <c r="I29" s="34"/>
      <c r="J29" s="34"/>
      <c r="K29" s="34"/>
      <c r="L29" s="34"/>
      <c r="M29" s="34"/>
      <c r="N29" s="34"/>
      <c r="O29" s="34"/>
      <c r="P29" s="35"/>
      <c r="Q29" s="35"/>
      <c r="R29" s="36" t="s">
        <v>297</v>
      </c>
      <c r="S29" s="36" t="s">
        <v>10</v>
      </c>
      <c r="T29" s="35"/>
      <c r="U29" s="36" t="s">
        <v>61</v>
      </c>
      <c r="V29" s="35"/>
      <c r="W29" s="37">
        <f>+IF(ISERR(U29/R29*100),"N/A",ROUND(U29/R29*100,2))</f>
        <v>0</v>
      </c>
    </row>
    <row r="30" spans="2:27" ht="26.25" customHeight="1" thickBot="1" x14ac:dyDescent="0.25">
      <c r="B30" s="216" t="s">
        <v>71</v>
      </c>
      <c r="C30" s="217"/>
      <c r="D30" s="217"/>
      <c r="E30" s="38" t="s">
        <v>298</v>
      </c>
      <c r="F30" s="38"/>
      <c r="G30" s="38"/>
      <c r="H30" s="39"/>
      <c r="I30" s="39"/>
      <c r="J30" s="39"/>
      <c r="K30" s="39"/>
      <c r="L30" s="39"/>
      <c r="M30" s="39"/>
      <c r="N30" s="39"/>
      <c r="O30" s="39"/>
      <c r="P30" s="40"/>
      <c r="Q30" s="40"/>
      <c r="R30" s="41" t="s">
        <v>297</v>
      </c>
      <c r="S30" s="41" t="s">
        <v>61</v>
      </c>
      <c r="T30" s="41">
        <f>+IF(ISERR(S30/R30*100),"N/A",ROUND(S30/R30*100,2))</f>
        <v>0</v>
      </c>
      <c r="U30" s="41" t="s">
        <v>61</v>
      </c>
      <c r="V30" s="41" t="str">
        <f>+IF(ISERR(U30/S30*100),"N/A",ROUND(U30/S30*100,2))</f>
        <v>N/A</v>
      </c>
      <c r="W30" s="42">
        <f>+IF(ISERR(U30/R30*100),"N/A",ROUND(U30/R30*100,2))</f>
        <v>0</v>
      </c>
    </row>
    <row r="31" spans="2:27" ht="22.5" customHeight="1" thickTop="1" thickBot="1" x14ac:dyDescent="0.25">
      <c r="B31" s="7" t="s">
        <v>73</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99" t="s">
        <v>2120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51.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2121</v>
      </c>
      <c r="C34" s="200"/>
      <c r="D34" s="200"/>
      <c r="E34" s="200"/>
      <c r="F34" s="200"/>
      <c r="G34" s="200"/>
      <c r="H34" s="200"/>
      <c r="I34" s="200"/>
      <c r="J34" s="200"/>
      <c r="K34" s="200"/>
      <c r="L34" s="200"/>
      <c r="M34" s="200"/>
      <c r="N34" s="200"/>
      <c r="O34" s="200"/>
      <c r="P34" s="200"/>
      <c r="Q34" s="200"/>
      <c r="R34" s="200"/>
      <c r="S34" s="200"/>
      <c r="T34" s="200"/>
      <c r="U34" s="200"/>
      <c r="V34" s="200"/>
      <c r="W34" s="201"/>
    </row>
    <row r="35" spans="2:23" ht="77.25"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2122</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8" thickBot="1" x14ac:dyDescent="0.25">
      <c r="B37" s="202"/>
      <c r="C37" s="203"/>
      <c r="D37" s="203"/>
      <c r="E37" s="203"/>
      <c r="F37" s="203"/>
      <c r="G37" s="203"/>
      <c r="H37" s="203"/>
      <c r="I37" s="203"/>
      <c r="J37" s="203"/>
      <c r="K37" s="203"/>
      <c r="L37" s="203"/>
      <c r="M37" s="203"/>
      <c r="N37" s="203"/>
      <c r="O37" s="203"/>
      <c r="P37" s="203"/>
      <c r="Q37" s="203"/>
      <c r="R37" s="203"/>
      <c r="S37" s="203"/>
      <c r="T37" s="203"/>
      <c r="U37" s="203"/>
      <c r="V37" s="203"/>
      <c r="W37" s="204"/>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15" min="1" max="22" man="1"/>
    <brk id="33"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333</v>
      </c>
      <c r="D4" s="248" t="s">
        <v>332</v>
      </c>
      <c r="E4" s="248"/>
      <c r="F4" s="248"/>
      <c r="G4" s="248"/>
      <c r="H4" s="249"/>
      <c r="J4" s="250" t="s">
        <v>6</v>
      </c>
      <c r="K4" s="248"/>
      <c r="L4" s="12" t="s">
        <v>331</v>
      </c>
      <c r="M4" s="251" t="s">
        <v>330</v>
      </c>
      <c r="N4" s="251"/>
      <c r="O4" s="251"/>
      <c r="P4" s="251"/>
      <c r="Q4" s="252"/>
      <c r="R4" s="13"/>
      <c r="S4" s="253" t="s">
        <v>1920</v>
      </c>
      <c r="T4" s="254"/>
      <c r="U4" s="254"/>
      <c r="V4" s="241" t="s">
        <v>329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321</v>
      </c>
      <c r="D6" s="237" t="s">
        <v>328</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70.25" customHeight="1" thickTop="1" thickBot="1" x14ac:dyDescent="0.25">
      <c r="B10" s="20" t="s">
        <v>21</v>
      </c>
      <c r="C10" s="241" t="s">
        <v>327</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326</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325</v>
      </c>
      <c r="C21" s="197"/>
      <c r="D21" s="197"/>
      <c r="E21" s="197"/>
      <c r="F21" s="197"/>
      <c r="G21" s="197"/>
      <c r="H21" s="197"/>
      <c r="I21" s="197"/>
      <c r="J21" s="197"/>
      <c r="K21" s="197"/>
      <c r="L21" s="197"/>
      <c r="M21" s="198" t="s">
        <v>321</v>
      </c>
      <c r="N21" s="198"/>
      <c r="O21" s="198" t="s">
        <v>48</v>
      </c>
      <c r="P21" s="198"/>
      <c r="Q21" s="198" t="s">
        <v>49</v>
      </c>
      <c r="R21" s="198"/>
      <c r="S21" s="29" t="s">
        <v>324</v>
      </c>
      <c r="T21" s="29" t="s">
        <v>55</v>
      </c>
      <c r="U21" s="29" t="s">
        <v>323</v>
      </c>
      <c r="V21" s="29">
        <f>+IF(ISERR(U21/T21*100),"N/A",ROUND(U21/T21*100,2))</f>
        <v>139.1</v>
      </c>
      <c r="W21" s="30">
        <f>+IF(ISERR(U21/S21*100),"N/A",ROUND(U21/S21*100,2))</f>
        <v>30.91</v>
      </c>
    </row>
    <row r="22" spans="2:27" ht="56.25" customHeight="1" thickBot="1" x14ac:dyDescent="0.25">
      <c r="B22" s="196" t="s">
        <v>322</v>
      </c>
      <c r="C22" s="197"/>
      <c r="D22" s="197"/>
      <c r="E22" s="197"/>
      <c r="F22" s="197"/>
      <c r="G22" s="197"/>
      <c r="H22" s="197"/>
      <c r="I22" s="197"/>
      <c r="J22" s="197"/>
      <c r="K22" s="197"/>
      <c r="L22" s="197"/>
      <c r="M22" s="198" t="s">
        <v>321</v>
      </c>
      <c r="N22" s="198"/>
      <c r="O22" s="198" t="s">
        <v>48</v>
      </c>
      <c r="P22" s="198"/>
      <c r="Q22" s="198" t="s">
        <v>155</v>
      </c>
      <c r="R22" s="198"/>
      <c r="S22" s="29" t="s">
        <v>50</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319</v>
      </c>
      <c r="F26" s="33"/>
      <c r="G26" s="33"/>
      <c r="H26" s="34"/>
      <c r="I26" s="34"/>
      <c r="J26" s="34"/>
      <c r="K26" s="34"/>
      <c r="L26" s="34"/>
      <c r="M26" s="34"/>
      <c r="N26" s="34"/>
      <c r="O26" s="34"/>
      <c r="P26" s="35"/>
      <c r="Q26" s="35"/>
      <c r="R26" s="36" t="s">
        <v>320</v>
      </c>
      <c r="S26" s="36" t="s">
        <v>10</v>
      </c>
      <c r="T26" s="35"/>
      <c r="U26" s="36" t="s">
        <v>317</v>
      </c>
      <c r="V26" s="35"/>
      <c r="W26" s="37">
        <f>+IF(ISERR(U26/R26*100),"N/A",ROUND(U26/R26*100,2))</f>
        <v>0.43</v>
      </c>
    </row>
    <row r="27" spans="2:27" ht="26.25" customHeight="1" thickBot="1" x14ac:dyDescent="0.25">
      <c r="B27" s="216" t="s">
        <v>71</v>
      </c>
      <c r="C27" s="217"/>
      <c r="D27" s="217"/>
      <c r="E27" s="38" t="s">
        <v>319</v>
      </c>
      <c r="F27" s="38"/>
      <c r="G27" s="38"/>
      <c r="H27" s="39"/>
      <c r="I27" s="39"/>
      <c r="J27" s="39"/>
      <c r="K27" s="39"/>
      <c r="L27" s="39"/>
      <c r="M27" s="39"/>
      <c r="N27" s="39"/>
      <c r="O27" s="39"/>
      <c r="P27" s="40"/>
      <c r="Q27" s="40"/>
      <c r="R27" s="41" t="s">
        <v>318</v>
      </c>
      <c r="S27" s="41" t="s">
        <v>317</v>
      </c>
      <c r="T27" s="41">
        <f>+IF(ISERR(S27/R27*100),"N/A",ROUND(S27/R27*100,2))</f>
        <v>0.47</v>
      </c>
      <c r="U27" s="41" t="s">
        <v>317</v>
      </c>
      <c r="V27" s="41">
        <f>+IF(ISERR(U27/S27*100),"N/A",ROUND(U27/S27*100,2))</f>
        <v>100</v>
      </c>
      <c r="W27" s="42">
        <f>+IF(ISERR(U27/R27*100),"N/A",ROUND(U27/R27*100,2))</f>
        <v>0.47</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2117</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0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2118</v>
      </c>
      <c r="C31" s="200"/>
      <c r="D31" s="200"/>
      <c r="E31" s="200"/>
      <c r="F31" s="200"/>
      <c r="G31" s="200"/>
      <c r="H31" s="200"/>
      <c r="I31" s="200"/>
      <c r="J31" s="200"/>
      <c r="K31" s="200"/>
      <c r="L31" s="200"/>
      <c r="M31" s="200"/>
      <c r="N31" s="200"/>
      <c r="O31" s="200"/>
      <c r="P31" s="200"/>
      <c r="Q31" s="200"/>
      <c r="R31" s="200"/>
      <c r="S31" s="200"/>
      <c r="T31" s="200"/>
      <c r="U31" s="200"/>
      <c r="V31" s="200"/>
      <c r="W31" s="201"/>
    </row>
    <row r="32" spans="2:27" ht="67.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2119</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8"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346</v>
      </c>
      <c r="D4" s="248" t="s">
        <v>345</v>
      </c>
      <c r="E4" s="248"/>
      <c r="F4" s="248"/>
      <c r="G4" s="248"/>
      <c r="H4" s="249"/>
      <c r="J4" s="250" t="s">
        <v>6</v>
      </c>
      <c r="K4" s="248"/>
      <c r="L4" s="12" t="s">
        <v>149</v>
      </c>
      <c r="M4" s="251" t="s">
        <v>148</v>
      </c>
      <c r="N4" s="251"/>
      <c r="O4" s="251"/>
      <c r="P4" s="251"/>
      <c r="Q4" s="252"/>
      <c r="R4" s="13"/>
      <c r="S4" s="253" t="s">
        <v>1920</v>
      </c>
      <c r="T4" s="254"/>
      <c r="U4" s="254"/>
      <c r="V4" s="241" t="s">
        <v>61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337</v>
      </c>
      <c r="D6" s="237" t="s">
        <v>174</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344</v>
      </c>
      <c r="K8" s="19" t="s">
        <v>343</v>
      </c>
      <c r="L8" s="19" t="s">
        <v>342</v>
      </c>
      <c r="M8" s="19" t="s">
        <v>341</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69.5" customHeight="1" thickTop="1" thickBot="1" x14ac:dyDescent="0.25">
      <c r="B10" s="20" t="s">
        <v>21</v>
      </c>
      <c r="C10" s="241" t="s">
        <v>340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339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338</v>
      </c>
      <c r="C21" s="197"/>
      <c r="D21" s="197"/>
      <c r="E21" s="197"/>
      <c r="F21" s="197"/>
      <c r="G21" s="197"/>
      <c r="H21" s="197"/>
      <c r="I21" s="197"/>
      <c r="J21" s="197"/>
      <c r="K21" s="197"/>
      <c r="L21" s="197"/>
      <c r="M21" s="198" t="s">
        <v>337</v>
      </c>
      <c r="N21" s="198"/>
      <c r="O21" s="198" t="s">
        <v>48</v>
      </c>
      <c r="P21" s="198"/>
      <c r="Q21" s="198" t="s">
        <v>49</v>
      </c>
      <c r="R21" s="198"/>
      <c r="S21" s="29" t="s">
        <v>50</v>
      </c>
      <c r="T21" s="29" t="s">
        <v>336</v>
      </c>
      <c r="U21" s="29" t="s">
        <v>335</v>
      </c>
      <c r="V21" s="29">
        <f>+IF(ISERR(U21/T21*100),"N/A",ROUND(U21/T21*100,2))</f>
        <v>136.06</v>
      </c>
      <c r="W21" s="30">
        <f>+IF(ISERR(U21/S21*100),"N/A",ROUND(U21/S21*100,2))</f>
        <v>51.35</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334</v>
      </c>
      <c r="F25" s="33"/>
      <c r="G25" s="33"/>
      <c r="H25" s="34"/>
      <c r="I25" s="34"/>
      <c r="J25" s="34"/>
      <c r="K25" s="34"/>
      <c r="L25" s="34"/>
      <c r="M25" s="34"/>
      <c r="N25" s="34"/>
      <c r="O25" s="34"/>
      <c r="P25" s="35"/>
      <c r="Q25" s="35"/>
      <c r="R25" s="36" t="s">
        <v>78</v>
      </c>
      <c r="S25" s="36" t="s">
        <v>10</v>
      </c>
      <c r="T25" s="35"/>
      <c r="U25" s="36" t="s">
        <v>61</v>
      </c>
      <c r="V25" s="35"/>
      <c r="W25" s="37">
        <f>+IF(ISERR(U25/R25*100),"N/A",ROUND(U25/R25*100,2))</f>
        <v>0</v>
      </c>
    </row>
    <row r="26" spans="2:27" ht="26.25" customHeight="1" thickBot="1" x14ac:dyDescent="0.25">
      <c r="B26" s="216" t="s">
        <v>71</v>
      </c>
      <c r="C26" s="217"/>
      <c r="D26" s="217"/>
      <c r="E26" s="38" t="s">
        <v>334</v>
      </c>
      <c r="F26" s="38"/>
      <c r="G26" s="38"/>
      <c r="H26" s="39"/>
      <c r="I26" s="39"/>
      <c r="J26" s="39"/>
      <c r="K26" s="39"/>
      <c r="L26" s="39"/>
      <c r="M26" s="39"/>
      <c r="N26" s="39"/>
      <c r="O26" s="39"/>
      <c r="P26" s="40"/>
      <c r="Q26" s="40"/>
      <c r="R26" s="41" t="s">
        <v>78</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2114</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2115</v>
      </c>
      <c r="C30" s="200"/>
      <c r="D30" s="200"/>
      <c r="E30" s="200"/>
      <c r="F30" s="200"/>
      <c r="G30" s="200"/>
      <c r="H30" s="200"/>
      <c r="I30" s="200"/>
      <c r="J30" s="200"/>
      <c r="K30" s="200"/>
      <c r="L30" s="200"/>
      <c r="M30" s="200"/>
      <c r="N30" s="200"/>
      <c r="O30" s="200"/>
      <c r="P30" s="200"/>
      <c r="Q30" s="200"/>
      <c r="R30" s="200"/>
      <c r="S30" s="200"/>
      <c r="T30" s="200"/>
      <c r="U30" s="200"/>
      <c r="V30" s="200"/>
      <c r="W30" s="201"/>
    </row>
    <row r="31" spans="2:27" ht="39.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2116</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373</v>
      </c>
      <c r="M4" s="251" t="s">
        <v>372</v>
      </c>
      <c r="N4" s="251"/>
      <c r="O4" s="251"/>
      <c r="P4" s="251"/>
      <c r="Q4" s="252"/>
      <c r="R4" s="13"/>
      <c r="S4" s="253" t="s">
        <v>1920</v>
      </c>
      <c r="T4" s="254"/>
      <c r="U4" s="254"/>
      <c r="V4" s="241" t="s">
        <v>371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361</v>
      </c>
      <c r="D6" s="237" t="s">
        <v>370</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357</v>
      </c>
      <c r="D7" s="239" t="s">
        <v>369</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368</v>
      </c>
      <c r="K8" s="19" t="s">
        <v>367</v>
      </c>
      <c r="L8" s="19" t="s">
        <v>366</v>
      </c>
      <c r="M8" s="19" t="s">
        <v>365</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364</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363</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362</v>
      </c>
      <c r="C21" s="197"/>
      <c r="D21" s="197"/>
      <c r="E21" s="197"/>
      <c r="F21" s="197"/>
      <c r="G21" s="197"/>
      <c r="H21" s="197"/>
      <c r="I21" s="197"/>
      <c r="J21" s="197"/>
      <c r="K21" s="197"/>
      <c r="L21" s="197"/>
      <c r="M21" s="198" t="s">
        <v>361</v>
      </c>
      <c r="N21" s="198"/>
      <c r="O21" s="198" t="s">
        <v>48</v>
      </c>
      <c r="P21" s="198"/>
      <c r="Q21" s="198" t="s">
        <v>49</v>
      </c>
      <c r="R21" s="198"/>
      <c r="S21" s="29" t="s">
        <v>360</v>
      </c>
      <c r="T21" s="29" t="s">
        <v>360</v>
      </c>
      <c r="U21" s="29" t="s">
        <v>359</v>
      </c>
      <c r="V21" s="29">
        <f>+IF(ISERR(U21/T21*100),"N/A",ROUND(U21/T21*100,2))</f>
        <v>96</v>
      </c>
      <c r="W21" s="30">
        <f>+IF(ISERR(U21/S21*100),"N/A",ROUND(U21/S21*100,2))</f>
        <v>96</v>
      </c>
    </row>
    <row r="22" spans="2:27" ht="56.25" customHeight="1" thickBot="1" x14ac:dyDescent="0.25">
      <c r="B22" s="196" t="s">
        <v>358</v>
      </c>
      <c r="C22" s="197"/>
      <c r="D22" s="197"/>
      <c r="E22" s="197"/>
      <c r="F22" s="197"/>
      <c r="G22" s="197"/>
      <c r="H22" s="197"/>
      <c r="I22" s="197"/>
      <c r="J22" s="197"/>
      <c r="K22" s="197"/>
      <c r="L22" s="197"/>
      <c r="M22" s="198" t="s">
        <v>357</v>
      </c>
      <c r="N22" s="198"/>
      <c r="O22" s="198" t="s">
        <v>356</v>
      </c>
      <c r="P22" s="198"/>
      <c r="Q22" s="198" t="s">
        <v>67</v>
      </c>
      <c r="R22" s="198"/>
      <c r="S22" s="29" t="s">
        <v>355</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354</v>
      </c>
      <c r="F26" s="33"/>
      <c r="G26" s="33"/>
      <c r="H26" s="34"/>
      <c r="I26" s="34"/>
      <c r="J26" s="34"/>
      <c r="K26" s="34"/>
      <c r="L26" s="34"/>
      <c r="M26" s="34"/>
      <c r="N26" s="34"/>
      <c r="O26" s="34"/>
      <c r="P26" s="35"/>
      <c r="Q26" s="35"/>
      <c r="R26" s="36" t="s">
        <v>353</v>
      </c>
      <c r="S26" s="36" t="s">
        <v>10</v>
      </c>
      <c r="T26" s="35"/>
      <c r="U26" s="36" t="s">
        <v>352</v>
      </c>
      <c r="V26" s="35"/>
      <c r="W26" s="37">
        <f>+IF(ISERR(U26/R26*100),"N/A",ROUND(U26/R26*100,2))</f>
        <v>31.87</v>
      </c>
    </row>
    <row r="27" spans="2:27" ht="26.25" customHeight="1" x14ac:dyDescent="0.2">
      <c r="B27" s="216" t="s">
        <v>71</v>
      </c>
      <c r="C27" s="217"/>
      <c r="D27" s="217"/>
      <c r="E27" s="38" t="s">
        <v>354</v>
      </c>
      <c r="F27" s="38"/>
      <c r="G27" s="38"/>
      <c r="H27" s="39"/>
      <c r="I27" s="39"/>
      <c r="J27" s="39"/>
      <c r="K27" s="39"/>
      <c r="L27" s="39"/>
      <c r="M27" s="39"/>
      <c r="N27" s="39"/>
      <c r="O27" s="39"/>
      <c r="P27" s="40"/>
      <c r="Q27" s="40"/>
      <c r="R27" s="41" t="s">
        <v>353</v>
      </c>
      <c r="S27" s="41" t="s">
        <v>352</v>
      </c>
      <c r="T27" s="41">
        <f>+IF(ISERR(S27/R27*100),"N/A",ROUND(S27/R27*100,2))</f>
        <v>31.87</v>
      </c>
      <c r="U27" s="41" t="s">
        <v>352</v>
      </c>
      <c r="V27" s="41">
        <f>+IF(ISERR(U27/S27*100),"N/A",ROUND(U27/S27*100,2))</f>
        <v>100</v>
      </c>
      <c r="W27" s="42">
        <f>+IF(ISERR(U27/R27*100),"N/A",ROUND(U27/R27*100,2))</f>
        <v>31.87</v>
      </c>
    </row>
    <row r="28" spans="2:27" ht="23.25" customHeight="1" thickBot="1" x14ac:dyDescent="0.25">
      <c r="B28" s="214" t="s">
        <v>68</v>
      </c>
      <c r="C28" s="215"/>
      <c r="D28" s="215"/>
      <c r="E28" s="33" t="s">
        <v>350</v>
      </c>
      <c r="F28" s="33"/>
      <c r="G28" s="33"/>
      <c r="H28" s="34"/>
      <c r="I28" s="34"/>
      <c r="J28" s="34"/>
      <c r="K28" s="34"/>
      <c r="L28" s="34"/>
      <c r="M28" s="34"/>
      <c r="N28" s="34"/>
      <c r="O28" s="34"/>
      <c r="P28" s="35"/>
      <c r="Q28" s="35"/>
      <c r="R28" s="36" t="s">
        <v>351</v>
      </c>
      <c r="S28" s="36" t="s">
        <v>10</v>
      </c>
      <c r="T28" s="35"/>
      <c r="U28" s="36" t="s">
        <v>347</v>
      </c>
      <c r="V28" s="35"/>
      <c r="W28" s="37">
        <f>+IF(ISERR(U28/R28*100),"N/A",ROUND(U28/R28*100,2))</f>
        <v>23.23</v>
      </c>
    </row>
    <row r="29" spans="2:27" ht="26.25" customHeight="1" thickBot="1" x14ac:dyDescent="0.25">
      <c r="B29" s="216" t="s">
        <v>71</v>
      </c>
      <c r="C29" s="217"/>
      <c r="D29" s="217"/>
      <c r="E29" s="38" t="s">
        <v>350</v>
      </c>
      <c r="F29" s="38"/>
      <c r="G29" s="38"/>
      <c r="H29" s="39"/>
      <c r="I29" s="39"/>
      <c r="J29" s="39"/>
      <c r="K29" s="39"/>
      <c r="L29" s="39"/>
      <c r="M29" s="39"/>
      <c r="N29" s="39"/>
      <c r="O29" s="39"/>
      <c r="P29" s="40"/>
      <c r="Q29" s="40"/>
      <c r="R29" s="41" t="s">
        <v>349</v>
      </c>
      <c r="S29" s="41" t="s">
        <v>348</v>
      </c>
      <c r="T29" s="41">
        <f>+IF(ISERR(S29/R29*100),"N/A",ROUND(S29/R29*100,2))</f>
        <v>23.55</v>
      </c>
      <c r="U29" s="41" t="s">
        <v>347</v>
      </c>
      <c r="V29" s="41">
        <f>+IF(ISERR(U29/S29*100),"N/A",ROUND(U29/S29*100,2))</f>
        <v>95.85</v>
      </c>
      <c r="W29" s="42">
        <f>+IF(ISERR(U29/R29*100),"N/A",ROUND(U29/R29*100,2))</f>
        <v>22.57</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2111</v>
      </c>
      <c r="C31" s="200"/>
      <c r="D31" s="200"/>
      <c r="E31" s="200"/>
      <c r="F31" s="200"/>
      <c r="G31" s="200"/>
      <c r="H31" s="200"/>
      <c r="I31" s="200"/>
      <c r="J31" s="200"/>
      <c r="K31" s="200"/>
      <c r="L31" s="200"/>
      <c r="M31" s="200"/>
      <c r="N31" s="200"/>
      <c r="O31" s="200"/>
      <c r="P31" s="200"/>
      <c r="Q31" s="200"/>
      <c r="R31" s="200"/>
      <c r="S31" s="200"/>
      <c r="T31" s="200"/>
      <c r="U31" s="200"/>
      <c r="V31" s="200"/>
      <c r="W31" s="201"/>
    </row>
    <row r="32" spans="2:27" ht="71.2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2112</v>
      </c>
      <c r="C33" s="200"/>
      <c r="D33" s="200"/>
      <c r="E33" s="200"/>
      <c r="F33" s="200"/>
      <c r="G33" s="200"/>
      <c r="H33" s="200"/>
      <c r="I33" s="200"/>
      <c r="J33" s="200"/>
      <c r="K33" s="200"/>
      <c r="L33" s="200"/>
      <c r="M33" s="200"/>
      <c r="N33" s="200"/>
      <c r="O33" s="200"/>
      <c r="P33" s="200"/>
      <c r="Q33" s="200"/>
      <c r="R33" s="200"/>
      <c r="S33" s="200"/>
      <c r="T33" s="200"/>
      <c r="U33" s="200"/>
      <c r="V33" s="200"/>
      <c r="W33" s="201"/>
    </row>
    <row r="34" spans="2:23" ht="87"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2113</v>
      </c>
      <c r="C35" s="200"/>
      <c r="D35" s="200"/>
      <c r="E35" s="200"/>
      <c r="F35" s="200"/>
      <c r="G35" s="200"/>
      <c r="H35" s="200"/>
      <c r="I35" s="200"/>
      <c r="J35" s="200"/>
      <c r="K35" s="200"/>
      <c r="L35" s="200"/>
      <c r="M35" s="200"/>
      <c r="N35" s="200"/>
      <c r="O35" s="200"/>
      <c r="P35" s="200"/>
      <c r="Q35" s="200"/>
      <c r="R35" s="200"/>
      <c r="S35" s="200"/>
      <c r="T35" s="200"/>
      <c r="U35" s="200"/>
      <c r="V35" s="200"/>
      <c r="W35" s="201"/>
    </row>
    <row r="36" spans="2:23" ht="56.25" customHeight="1"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6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445</v>
      </c>
      <c r="M4" s="251" t="s">
        <v>444</v>
      </c>
      <c r="N4" s="251"/>
      <c r="O4" s="251"/>
      <c r="P4" s="251"/>
      <c r="Q4" s="252"/>
      <c r="R4" s="13"/>
      <c r="S4" s="253" t="s">
        <v>1920</v>
      </c>
      <c r="T4" s="254"/>
      <c r="U4" s="254"/>
      <c r="V4" s="241" t="s">
        <v>443</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420</v>
      </c>
      <c r="D6" s="237" t="s">
        <v>442</v>
      </c>
      <c r="E6" s="237"/>
      <c r="F6" s="237"/>
      <c r="G6" s="237"/>
      <c r="H6" s="237"/>
      <c r="J6" s="255" t="s">
        <v>14</v>
      </c>
      <c r="K6" s="255"/>
      <c r="L6" s="255" t="s">
        <v>15</v>
      </c>
      <c r="M6" s="255"/>
      <c r="N6" s="240" t="s">
        <v>10</v>
      </c>
      <c r="O6" s="240"/>
      <c r="P6" s="240"/>
      <c r="Q6" s="240"/>
      <c r="R6" s="240"/>
      <c r="S6" s="240"/>
      <c r="T6" s="240"/>
      <c r="U6" s="240"/>
      <c r="V6" s="240"/>
      <c r="W6" s="240"/>
    </row>
    <row r="7" spans="1:25" ht="31.5" customHeight="1" thickBot="1" x14ac:dyDescent="0.25">
      <c r="B7" s="16"/>
      <c r="C7" s="15" t="s">
        <v>361</v>
      </c>
      <c r="D7" s="239" t="s">
        <v>370</v>
      </c>
      <c r="E7" s="239"/>
      <c r="F7" s="239"/>
      <c r="G7" s="239"/>
      <c r="H7" s="239"/>
      <c r="J7" s="17" t="s">
        <v>16</v>
      </c>
      <c r="K7" s="17" t="s">
        <v>17</v>
      </c>
      <c r="L7" s="17" t="s">
        <v>16</v>
      </c>
      <c r="M7" s="17" t="s">
        <v>17</v>
      </c>
      <c r="N7" s="18"/>
      <c r="O7" s="240" t="s">
        <v>10</v>
      </c>
      <c r="P7" s="240"/>
      <c r="Q7" s="240"/>
      <c r="R7" s="240"/>
      <c r="S7" s="240"/>
      <c r="T7" s="240"/>
      <c r="U7" s="240"/>
      <c r="V7" s="240"/>
      <c r="W7" s="240"/>
    </row>
    <row r="8" spans="1:25" ht="31.5" customHeight="1" thickBot="1" x14ac:dyDescent="0.25">
      <c r="B8" s="16"/>
      <c r="C8" s="15" t="s">
        <v>412</v>
      </c>
      <c r="D8" s="239" t="s">
        <v>441</v>
      </c>
      <c r="E8" s="239"/>
      <c r="F8" s="239"/>
      <c r="G8" s="239"/>
      <c r="H8" s="239"/>
      <c r="J8" s="19" t="s">
        <v>440</v>
      </c>
      <c r="K8" s="19" t="s">
        <v>439</v>
      </c>
      <c r="L8" s="19" t="s">
        <v>438</v>
      </c>
      <c r="M8" s="19" t="s">
        <v>437</v>
      </c>
      <c r="N8" s="18"/>
      <c r="P8" s="240" t="s">
        <v>10</v>
      </c>
      <c r="Q8" s="240"/>
      <c r="R8" s="240"/>
      <c r="S8" s="240"/>
      <c r="T8" s="240"/>
      <c r="U8" s="240"/>
      <c r="V8" s="240"/>
      <c r="W8" s="240"/>
    </row>
    <row r="9" spans="1:25" ht="31.5" customHeight="1" x14ac:dyDescent="0.2">
      <c r="B9" s="16"/>
      <c r="C9" s="15" t="s">
        <v>405</v>
      </c>
      <c r="D9" s="239" t="s">
        <v>436</v>
      </c>
      <c r="E9" s="239"/>
      <c r="F9" s="239"/>
      <c r="G9" s="239"/>
      <c r="H9" s="239"/>
      <c r="I9" s="239" t="s">
        <v>10</v>
      </c>
      <c r="J9" s="239"/>
      <c r="K9" s="239"/>
      <c r="L9" s="239"/>
      <c r="M9" s="239"/>
      <c r="N9" s="239"/>
      <c r="O9" s="239"/>
      <c r="P9" s="239"/>
      <c r="Q9" s="239"/>
      <c r="R9" s="239"/>
      <c r="S9" s="239"/>
      <c r="T9" s="239"/>
      <c r="U9" s="239"/>
      <c r="V9" s="239"/>
      <c r="W9" s="240"/>
    </row>
    <row r="10" spans="1:25" ht="31.5" customHeight="1" x14ac:dyDescent="0.2">
      <c r="B10" s="16"/>
      <c r="C10" s="15" t="s">
        <v>396</v>
      </c>
      <c r="D10" s="239" t="s">
        <v>435</v>
      </c>
      <c r="E10" s="239"/>
      <c r="F10" s="239"/>
      <c r="G10" s="239"/>
      <c r="H10" s="239"/>
      <c r="I10" s="240" t="s">
        <v>10</v>
      </c>
      <c r="J10" s="240"/>
      <c r="K10" s="240"/>
      <c r="L10" s="240"/>
      <c r="M10" s="240"/>
      <c r="N10" s="240"/>
      <c r="O10" s="240"/>
      <c r="P10" s="240"/>
      <c r="Q10" s="240"/>
      <c r="R10" s="240"/>
      <c r="S10" s="240"/>
      <c r="T10" s="240"/>
      <c r="U10" s="240"/>
      <c r="V10" s="240"/>
      <c r="W10" s="240"/>
    </row>
    <row r="11" spans="1:25" ht="25.5" customHeight="1" thickBot="1" x14ac:dyDescent="0.25">
      <c r="B11" s="16"/>
      <c r="C11" s="240" t="s">
        <v>10</v>
      </c>
      <c r="D11" s="240"/>
      <c r="E11" s="240"/>
      <c r="F11" s="240"/>
      <c r="G11" s="240"/>
      <c r="H11" s="240"/>
      <c r="I11" s="240"/>
      <c r="J11" s="240"/>
      <c r="K11" s="240"/>
      <c r="L11" s="240"/>
      <c r="M11" s="240"/>
      <c r="N11" s="240"/>
      <c r="O11" s="240"/>
      <c r="P11" s="240"/>
      <c r="Q11" s="240"/>
      <c r="R11" s="240"/>
      <c r="S11" s="240"/>
      <c r="T11" s="240"/>
      <c r="U11" s="240"/>
      <c r="V11" s="240"/>
      <c r="W11" s="240"/>
    </row>
    <row r="12" spans="1:25" ht="206.25" customHeight="1" thickTop="1" thickBot="1" x14ac:dyDescent="0.25">
      <c r="B12" s="20" t="s">
        <v>21</v>
      </c>
      <c r="C12" s="241" t="s">
        <v>434</v>
      </c>
      <c r="D12" s="241"/>
      <c r="E12" s="241"/>
      <c r="F12" s="241"/>
      <c r="G12" s="241"/>
      <c r="H12" s="241"/>
      <c r="I12" s="241"/>
      <c r="J12" s="241"/>
      <c r="K12" s="241"/>
      <c r="L12" s="241"/>
      <c r="M12" s="241"/>
      <c r="N12" s="241"/>
      <c r="O12" s="241"/>
      <c r="P12" s="241"/>
      <c r="Q12" s="241"/>
      <c r="R12" s="241"/>
      <c r="S12" s="241"/>
      <c r="T12" s="241"/>
      <c r="U12" s="241"/>
      <c r="V12" s="241"/>
      <c r="W12" s="242"/>
    </row>
    <row r="13" spans="1:25" ht="9" customHeight="1" thickTop="1" thickBot="1" x14ac:dyDescent="0.25"/>
    <row r="14" spans="1:25" ht="21.75" customHeight="1" thickTop="1" thickBot="1" x14ac:dyDescent="0.25">
      <c r="B14" s="7" t="s">
        <v>23</v>
      </c>
      <c r="C14" s="8"/>
      <c r="D14" s="8"/>
      <c r="E14" s="8"/>
      <c r="F14" s="8"/>
      <c r="G14" s="8"/>
      <c r="H14" s="9"/>
      <c r="I14" s="9"/>
      <c r="J14" s="9"/>
      <c r="K14" s="9"/>
      <c r="L14" s="9"/>
      <c r="M14" s="9"/>
      <c r="N14" s="9"/>
      <c r="O14" s="9"/>
      <c r="P14" s="9"/>
      <c r="Q14" s="9"/>
      <c r="R14" s="9"/>
      <c r="S14" s="9"/>
      <c r="T14" s="9"/>
      <c r="U14" s="9"/>
      <c r="V14" s="9"/>
      <c r="W14" s="10"/>
    </row>
    <row r="15" spans="1:25" ht="19.5" customHeight="1" thickTop="1" x14ac:dyDescent="0.2">
      <c r="B15" s="243" t="s">
        <v>24</v>
      </c>
      <c r="C15" s="244"/>
      <c r="D15" s="244"/>
      <c r="E15" s="244"/>
      <c r="F15" s="244"/>
      <c r="G15" s="244"/>
      <c r="H15" s="244"/>
      <c r="I15" s="244"/>
      <c r="J15" s="23"/>
      <c r="K15" s="244" t="s">
        <v>25</v>
      </c>
      <c r="L15" s="244"/>
      <c r="M15" s="244"/>
      <c r="N15" s="244"/>
      <c r="O15" s="244"/>
      <c r="P15" s="244"/>
      <c r="Q15" s="244"/>
      <c r="R15" s="24"/>
      <c r="S15" s="244" t="s">
        <v>26</v>
      </c>
      <c r="T15" s="244"/>
      <c r="U15" s="244"/>
      <c r="V15" s="244"/>
      <c r="W15" s="245"/>
    </row>
    <row r="16" spans="1:25" ht="69" customHeight="1" x14ac:dyDescent="0.2">
      <c r="B16" s="14" t="s">
        <v>27</v>
      </c>
      <c r="C16" s="237" t="s">
        <v>10</v>
      </c>
      <c r="D16" s="237"/>
      <c r="E16" s="237"/>
      <c r="F16" s="237"/>
      <c r="G16" s="237"/>
      <c r="H16" s="237"/>
      <c r="I16" s="237"/>
      <c r="J16" s="21"/>
      <c r="K16" s="21" t="s">
        <v>28</v>
      </c>
      <c r="L16" s="237" t="s">
        <v>10</v>
      </c>
      <c r="M16" s="237"/>
      <c r="N16" s="237"/>
      <c r="O16" s="237"/>
      <c r="P16" s="237"/>
      <c r="Q16" s="237"/>
      <c r="S16" s="21" t="s">
        <v>29</v>
      </c>
      <c r="T16" s="238" t="s">
        <v>433</v>
      </c>
      <c r="U16" s="238"/>
      <c r="V16" s="238"/>
      <c r="W16" s="238"/>
    </row>
    <row r="17" spans="2:27" ht="86.25" customHeight="1" x14ac:dyDescent="0.2">
      <c r="B17" s="14" t="s">
        <v>31</v>
      </c>
      <c r="C17" s="237" t="s">
        <v>10</v>
      </c>
      <c r="D17" s="237"/>
      <c r="E17" s="237"/>
      <c r="F17" s="237"/>
      <c r="G17" s="237"/>
      <c r="H17" s="237"/>
      <c r="I17" s="237"/>
      <c r="J17" s="21"/>
      <c r="K17" s="21" t="s">
        <v>31</v>
      </c>
      <c r="L17" s="237" t="s">
        <v>10</v>
      </c>
      <c r="M17" s="237"/>
      <c r="N17" s="237"/>
      <c r="O17" s="237"/>
      <c r="P17" s="237"/>
      <c r="Q17" s="237"/>
      <c r="S17" s="21" t="s">
        <v>32</v>
      </c>
      <c r="T17" s="238" t="s">
        <v>10</v>
      </c>
      <c r="U17" s="238"/>
      <c r="V17" s="238"/>
      <c r="W17" s="238"/>
    </row>
    <row r="18" spans="2:27" ht="25.5" customHeight="1" thickBot="1" x14ac:dyDescent="0.25">
      <c r="B18" s="25" t="s">
        <v>33</v>
      </c>
      <c r="C18" s="221" t="s">
        <v>10</v>
      </c>
      <c r="D18" s="221"/>
      <c r="E18" s="221"/>
      <c r="F18" s="221"/>
      <c r="G18" s="221"/>
      <c r="H18" s="221"/>
      <c r="I18" s="221"/>
      <c r="J18" s="221"/>
      <c r="K18" s="221"/>
      <c r="L18" s="221"/>
      <c r="M18" s="221"/>
      <c r="N18" s="221"/>
      <c r="O18" s="221"/>
      <c r="P18" s="221"/>
      <c r="Q18" s="221"/>
      <c r="R18" s="221"/>
      <c r="S18" s="221"/>
      <c r="T18" s="221"/>
      <c r="U18" s="221"/>
      <c r="V18" s="221"/>
      <c r="W18" s="222"/>
    </row>
    <row r="19" spans="2:27" ht="21.75" customHeight="1" thickTop="1" thickBot="1" x14ac:dyDescent="0.25">
      <c r="B19" s="7" t="s">
        <v>34</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223" t="s">
        <v>35</v>
      </c>
      <c r="C20" s="224"/>
      <c r="D20" s="224"/>
      <c r="E20" s="224"/>
      <c r="F20" s="224"/>
      <c r="G20" s="224"/>
      <c r="H20" s="224"/>
      <c r="I20" s="224"/>
      <c r="J20" s="224"/>
      <c r="K20" s="224"/>
      <c r="L20" s="224"/>
      <c r="M20" s="224"/>
      <c r="N20" s="224"/>
      <c r="O20" s="224"/>
      <c r="P20" s="224"/>
      <c r="Q20" s="224"/>
      <c r="R20" s="224"/>
      <c r="S20" s="224"/>
      <c r="T20" s="225"/>
      <c r="U20" s="212" t="s">
        <v>36</v>
      </c>
      <c r="V20" s="211"/>
      <c r="W20" s="213"/>
    </row>
    <row r="21" spans="2:27" ht="14.25" customHeight="1" x14ac:dyDescent="0.2">
      <c r="B21" s="226" t="s">
        <v>37</v>
      </c>
      <c r="C21" s="227"/>
      <c r="D21" s="227"/>
      <c r="E21" s="227"/>
      <c r="F21" s="227"/>
      <c r="G21" s="227"/>
      <c r="H21" s="227"/>
      <c r="I21" s="227"/>
      <c r="J21" s="227"/>
      <c r="K21" s="227"/>
      <c r="L21" s="227"/>
      <c r="M21" s="227" t="s">
        <v>38</v>
      </c>
      <c r="N21" s="227"/>
      <c r="O21" s="227" t="s">
        <v>39</v>
      </c>
      <c r="P21" s="227"/>
      <c r="Q21" s="227" t="s">
        <v>40</v>
      </c>
      <c r="R21" s="227"/>
      <c r="S21" s="227" t="s">
        <v>41</v>
      </c>
      <c r="T21" s="230" t="s">
        <v>42</v>
      </c>
      <c r="U21" s="232" t="s">
        <v>43</v>
      </c>
      <c r="V21" s="234" t="s">
        <v>44</v>
      </c>
      <c r="W21" s="235" t="s">
        <v>45</v>
      </c>
    </row>
    <row r="22" spans="2:27" ht="27" customHeight="1" thickBot="1" x14ac:dyDescent="0.25">
      <c r="B22" s="228"/>
      <c r="C22" s="229"/>
      <c r="D22" s="229"/>
      <c r="E22" s="229"/>
      <c r="F22" s="229"/>
      <c r="G22" s="229"/>
      <c r="H22" s="229"/>
      <c r="I22" s="229"/>
      <c r="J22" s="229"/>
      <c r="K22" s="229"/>
      <c r="L22" s="229"/>
      <c r="M22" s="229"/>
      <c r="N22" s="229"/>
      <c r="O22" s="229"/>
      <c r="P22" s="229"/>
      <c r="Q22" s="229"/>
      <c r="R22" s="229"/>
      <c r="S22" s="229"/>
      <c r="T22" s="231"/>
      <c r="U22" s="233"/>
      <c r="V22" s="229"/>
      <c r="W22" s="236"/>
      <c r="Z22" s="28" t="s">
        <v>10</v>
      </c>
      <c r="AA22" s="28" t="s">
        <v>46</v>
      </c>
    </row>
    <row r="23" spans="2:27" ht="56.25" customHeight="1" x14ac:dyDescent="0.2">
      <c r="B23" s="196" t="s">
        <v>432</v>
      </c>
      <c r="C23" s="197"/>
      <c r="D23" s="197"/>
      <c r="E23" s="197"/>
      <c r="F23" s="197"/>
      <c r="G23" s="197"/>
      <c r="H23" s="197"/>
      <c r="I23" s="197"/>
      <c r="J23" s="197"/>
      <c r="K23" s="197"/>
      <c r="L23" s="197"/>
      <c r="M23" s="198" t="s">
        <v>420</v>
      </c>
      <c r="N23" s="198"/>
      <c r="O23" s="198" t="s">
        <v>48</v>
      </c>
      <c r="P23" s="198"/>
      <c r="Q23" s="198" t="s">
        <v>155</v>
      </c>
      <c r="R23" s="198"/>
      <c r="S23" s="29" t="s">
        <v>236</v>
      </c>
      <c r="T23" s="29" t="s">
        <v>137</v>
      </c>
      <c r="U23" s="29" t="s">
        <v>137</v>
      </c>
      <c r="V23" s="29" t="str">
        <f t="shared" ref="V23:V46" si="0">+IF(ISERR(U23/T23*100),"N/A",ROUND(U23/T23*100,2))</f>
        <v>N/A</v>
      </c>
      <c r="W23" s="30" t="str">
        <f t="shared" ref="W23:W46" si="1">+IF(ISERR(U23/S23*100),"N/A",ROUND(U23/S23*100,2))</f>
        <v>N/A</v>
      </c>
    </row>
    <row r="24" spans="2:27" ht="56.25" customHeight="1" x14ac:dyDescent="0.2">
      <c r="B24" s="196" t="s">
        <v>431</v>
      </c>
      <c r="C24" s="197"/>
      <c r="D24" s="197"/>
      <c r="E24" s="197"/>
      <c r="F24" s="197"/>
      <c r="G24" s="197"/>
      <c r="H24" s="197"/>
      <c r="I24" s="197"/>
      <c r="J24" s="197"/>
      <c r="K24" s="197"/>
      <c r="L24" s="197"/>
      <c r="M24" s="198" t="s">
        <v>420</v>
      </c>
      <c r="N24" s="198"/>
      <c r="O24" s="198" t="s">
        <v>48</v>
      </c>
      <c r="P24" s="198"/>
      <c r="Q24" s="198" t="s">
        <v>67</v>
      </c>
      <c r="R24" s="198"/>
      <c r="S24" s="29" t="s">
        <v>430</v>
      </c>
      <c r="T24" s="29" t="s">
        <v>137</v>
      </c>
      <c r="U24" s="29" t="s">
        <v>137</v>
      </c>
      <c r="V24" s="29" t="str">
        <f t="shared" si="0"/>
        <v>N/A</v>
      </c>
      <c r="W24" s="30" t="str">
        <f t="shared" si="1"/>
        <v>N/A</v>
      </c>
    </row>
    <row r="25" spans="2:27" ht="56.25" customHeight="1" x14ac:dyDescent="0.2">
      <c r="B25" s="196" t="s">
        <v>429</v>
      </c>
      <c r="C25" s="197"/>
      <c r="D25" s="197"/>
      <c r="E25" s="197"/>
      <c r="F25" s="197"/>
      <c r="G25" s="197"/>
      <c r="H25" s="197"/>
      <c r="I25" s="197"/>
      <c r="J25" s="197"/>
      <c r="K25" s="197"/>
      <c r="L25" s="197"/>
      <c r="M25" s="198" t="s">
        <v>420</v>
      </c>
      <c r="N25" s="198"/>
      <c r="O25" s="198" t="s">
        <v>48</v>
      </c>
      <c r="P25" s="198"/>
      <c r="Q25" s="198" t="s">
        <v>67</v>
      </c>
      <c r="R25" s="198"/>
      <c r="S25" s="29" t="s">
        <v>428</v>
      </c>
      <c r="T25" s="29" t="s">
        <v>137</v>
      </c>
      <c r="U25" s="29" t="s">
        <v>137</v>
      </c>
      <c r="V25" s="29" t="str">
        <f t="shared" si="0"/>
        <v>N/A</v>
      </c>
      <c r="W25" s="30" t="str">
        <f t="shared" si="1"/>
        <v>N/A</v>
      </c>
    </row>
    <row r="26" spans="2:27" ht="56.25" customHeight="1" x14ac:dyDescent="0.2">
      <c r="B26" s="196" t="s">
        <v>427</v>
      </c>
      <c r="C26" s="197"/>
      <c r="D26" s="197"/>
      <c r="E26" s="197"/>
      <c r="F26" s="197"/>
      <c r="G26" s="197"/>
      <c r="H26" s="197"/>
      <c r="I26" s="197"/>
      <c r="J26" s="197"/>
      <c r="K26" s="197"/>
      <c r="L26" s="197"/>
      <c r="M26" s="198" t="s">
        <v>420</v>
      </c>
      <c r="N26" s="198"/>
      <c r="O26" s="198" t="s">
        <v>48</v>
      </c>
      <c r="P26" s="198"/>
      <c r="Q26" s="198" t="s">
        <v>155</v>
      </c>
      <c r="R26" s="198"/>
      <c r="S26" s="29" t="s">
        <v>236</v>
      </c>
      <c r="T26" s="29" t="s">
        <v>137</v>
      </c>
      <c r="U26" s="29" t="s">
        <v>137</v>
      </c>
      <c r="V26" s="29" t="str">
        <f t="shared" si="0"/>
        <v>N/A</v>
      </c>
      <c r="W26" s="30" t="str">
        <f t="shared" si="1"/>
        <v>N/A</v>
      </c>
    </row>
    <row r="27" spans="2:27" ht="56.25" customHeight="1" x14ac:dyDescent="0.2">
      <c r="B27" s="196" t="s">
        <v>426</v>
      </c>
      <c r="C27" s="197"/>
      <c r="D27" s="197"/>
      <c r="E27" s="197"/>
      <c r="F27" s="197"/>
      <c r="G27" s="197"/>
      <c r="H27" s="197"/>
      <c r="I27" s="197"/>
      <c r="J27" s="197"/>
      <c r="K27" s="197"/>
      <c r="L27" s="197"/>
      <c r="M27" s="198" t="s">
        <v>420</v>
      </c>
      <c r="N27" s="198"/>
      <c r="O27" s="198" t="s">
        <v>48</v>
      </c>
      <c r="P27" s="198"/>
      <c r="Q27" s="198" t="s">
        <v>155</v>
      </c>
      <c r="R27" s="198"/>
      <c r="S27" s="29" t="s">
        <v>50</v>
      </c>
      <c r="T27" s="29" t="s">
        <v>137</v>
      </c>
      <c r="U27" s="29" t="s">
        <v>137</v>
      </c>
      <c r="V27" s="29" t="str">
        <f t="shared" si="0"/>
        <v>N/A</v>
      </c>
      <c r="W27" s="30" t="str">
        <f t="shared" si="1"/>
        <v>N/A</v>
      </c>
    </row>
    <row r="28" spans="2:27" ht="56.25" customHeight="1" x14ac:dyDescent="0.2">
      <c r="B28" s="196" t="s">
        <v>425</v>
      </c>
      <c r="C28" s="197"/>
      <c r="D28" s="197"/>
      <c r="E28" s="197"/>
      <c r="F28" s="197"/>
      <c r="G28" s="197"/>
      <c r="H28" s="197"/>
      <c r="I28" s="197"/>
      <c r="J28" s="197"/>
      <c r="K28" s="197"/>
      <c r="L28" s="197"/>
      <c r="M28" s="198" t="s">
        <v>420</v>
      </c>
      <c r="N28" s="198"/>
      <c r="O28" s="198" t="s">
        <v>48</v>
      </c>
      <c r="P28" s="198"/>
      <c r="Q28" s="198" t="s">
        <v>155</v>
      </c>
      <c r="R28" s="198"/>
      <c r="S28" s="29" t="s">
        <v>50</v>
      </c>
      <c r="T28" s="29" t="s">
        <v>137</v>
      </c>
      <c r="U28" s="29" t="s">
        <v>137</v>
      </c>
      <c r="V28" s="29" t="str">
        <f t="shared" si="0"/>
        <v>N/A</v>
      </c>
      <c r="W28" s="30" t="str">
        <f t="shared" si="1"/>
        <v>N/A</v>
      </c>
    </row>
    <row r="29" spans="2:27" ht="56.25" customHeight="1" x14ac:dyDescent="0.2">
      <c r="B29" s="196" t="s">
        <v>424</v>
      </c>
      <c r="C29" s="197"/>
      <c r="D29" s="197"/>
      <c r="E29" s="197"/>
      <c r="F29" s="197"/>
      <c r="G29" s="197"/>
      <c r="H29" s="197"/>
      <c r="I29" s="197"/>
      <c r="J29" s="197"/>
      <c r="K29" s="197"/>
      <c r="L29" s="197"/>
      <c r="M29" s="198" t="s">
        <v>420</v>
      </c>
      <c r="N29" s="198"/>
      <c r="O29" s="198" t="s">
        <v>48</v>
      </c>
      <c r="P29" s="198"/>
      <c r="Q29" s="198" t="s">
        <v>67</v>
      </c>
      <c r="R29" s="198"/>
      <c r="S29" s="29" t="s">
        <v>50</v>
      </c>
      <c r="T29" s="29" t="s">
        <v>137</v>
      </c>
      <c r="U29" s="29" t="s">
        <v>137</v>
      </c>
      <c r="V29" s="29" t="str">
        <f t="shared" si="0"/>
        <v>N/A</v>
      </c>
      <c r="W29" s="30" t="str">
        <f t="shared" si="1"/>
        <v>N/A</v>
      </c>
    </row>
    <row r="30" spans="2:27" ht="56.25" customHeight="1" x14ac:dyDescent="0.2">
      <c r="B30" s="196" t="s">
        <v>423</v>
      </c>
      <c r="C30" s="197"/>
      <c r="D30" s="197"/>
      <c r="E30" s="197"/>
      <c r="F30" s="197"/>
      <c r="G30" s="197"/>
      <c r="H30" s="197"/>
      <c r="I30" s="197"/>
      <c r="J30" s="197"/>
      <c r="K30" s="197"/>
      <c r="L30" s="197"/>
      <c r="M30" s="198" t="s">
        <v>420</v>
      </c>
      <c r="N30" s="198"/>
      <c r="O30" s="198" t="s">
        <v>48</v>
      </c>
      <c r="P30" s="198"/>
      <c r="Q30" s="198" t="s">
        <v>155</v>
      </c>
      <c r="R30" s="198"/>
      <c r="S30" s="29" t="s">
        <v>50</v>
      </c>
      <c r="T30" s="29" t="s">
        <v>137</v>
      </c>
      <c r="U30" s="29" t="s">
        <v>137</v>
      </c>
      <c r="V30" s="29" t="str">
        <f t="shared" si="0"/>
        <v>N/A</v>
      </c>
      <c r="W30" s="30" t="str">
        <f t="shared" si="1"/>
        <v>N/A</v>
      </c>
    </row>
    <row r="31" spans="2:27" ht="56.25" customHeight="1" x14ac:dyDescent="0.2">
      <c r="B31" s="196" t="s">
        <v>422</v>
      </c>
      <c r="C31" s="197"/>
      <c r="D31" s="197"/>
      <c r="E31" s="197"/>
      <c r="F31" s="197"/>
      <c r="G31" s="197"/>
      <c r="H31" s="197"/>
      <c r="I31" s="197"/>
      <c r="J31" s="197"/>
      <c r="K31" s="197"/>
      <c r="L31" s="197"/>
      <c r="M31" s="198" t="s">
        <v>420</v>
      </c>
      <c r="N31" s="198"/>
      <c r="O31" s="198" t="s">
        <v>48</v>
      </c>
      <c r="P31" s="198"/>
      <c r="Q31" s="198" t="s">
        <v>155</v>
      </c>
      <c r="R31" s="198"/>
      <c r="S31" s="29" t="s">
        <v>50</v>
      </c>
      <c r="T31" s="29" t="s">
        <v>137</v>
      </c>
      <c r="U31" s="29" t="s">
        <v>137</v>
      </c>
      <c r="V31" s="29" t="str">
        <f t="shared" si="0"/>
        <v>N/A</v>
      </c>
      <c r="W31" s="30" t="str">
        <f t="shared" si="1"/>
        <v>N/A</v>
      </c>
    </row>
    <row r="32" spans="2:27" ht="56.25" customHeight="1" x14ac:dyDescent="0.2">
      <c r="B32" s="196" t="s">
        <v>421</v>
      </c>
      <c r="C32" s="197"/>
      <c r="D32" s="197"/>
      <c r="E32" s="197"/>
      <c r="F32" s="197"/>
      <c r="G32" s="197"/>
      <c r="H32" s="197"/>
      <c r="I32" s="197"/>
      <c r="J32" s="197"/>
      <c r="K32" s="197"/>
      <c r="L32" s="197"/>
      <c r="M32" s="198" t="s">
        <v>420</v>
      </c>
      <c r="N32" s="198"/>
      <c r="O32" s="198" t="s">
        <v>48</v>
      </c>
      <c r="P32" s="198"/>
      <c r="Q32" s="198" t="s">
        <v>155</v>
      </c>
      <c r="R32" s="198"/>
      <c r="S32" s="29" t="s">
        <v>50</v>
      </c>
      <c r="T32" s="29" t="s">
        <v>137</v>
      </c>
      <c r="U32" s="29" t="s">
        <v>137</v>
      </c>
      <c r="V32" s="29" t="str">
        <f t="shared" si="0"/>
        <v>N/A</v>
      </c>
      <c r="W32" s="30" t="str">
        <f t="shared" si="1"/>
        <v>N/A</v>
      </c>
    </row>
    <row r="33" spans="2:24" ht="56.25" customHeight="1" x14ac:dyDescent="0.2">
      <c r="B33" s="196" t="s">
        <v>419</v>
      </c>
      <c r="C33" s="197"/>
      <c r="D33" s="197"/>
      <c r="E33" s="197"/>
      <c r="F33" s="197"/>
      <c r="G33" s="197"/>
      <c r="H33" s="197"/>
      <c r="I33" s="197"/>
      <c r="J33" s="197"/>
      <c r="K33" s="197"/>
      <c r="L33" s="197"/>
      <c r="M33" s="198" t="s">
        <v>361</v>
      </c>
      <c r="N33" s="198"/>
      <c r="O33" s="198" t="s">
        <v>48</v>
      </c>
      <c r="P33" s="198"/>
      <c r="Q33" s="198" t="s">
        <v>49</v>
      </c>
      <c r="R33" s="198"/>
      <c r="S33" s="29" t="s">
        <v>418</v>
      </c>
      <c r="T33" s="29" t="s">
        <v>418</v>
      </c>
      <c r="U33" s="29" t="s">
        <v>418</v>
      </c>
      <c r="V33" s="29">
        <f t="shared" si="0"/>
        <v>100</v>
      </c>
      <c r="W33" s="30">
        <f t="shared" si="1"/>
        <v>100</v>
      </c>
    </row>
    <row r="34" spans="2:24" ht="56.25" customHeight="1" x14ac:dyDescent="0.2">
      <c r="B34" s="196" t="s">
        <v>417</v>
      </c>
      <c r="C34" s="197"/>
      <c r="D34" s="197"/>
      <c r="E34" s="197"/>
      <c r="F34" s="197"/>
      <c r="G34" s="197"/>
      <c r="H34" s="197"/>
      <c r="I34" s="197"/>
      <c r="J34" s="197"/>
      <c r="K34" s="197"/>
      <c r="L34" s="197"/>
      <c r="M34" s="198" t="s">
        <v>361</v>
      </c>
      <c r="N34" s="198"/>
      <c r="O34" s="198" t="s">
        <v>48</v>
      </c>
      <c r="P34" s="198"/>
      <c r="Q34" s="198" t="s">
        <v>67</v>
      </c>
      <c r="R34" s="198"/>
      <c r="S34" s="29" t="s">
        <v>416</v>
      </c>
      <c r="T34" s="29" t="s">
        <v>137</v>
      </c>
      <c r="U34" s="29" t="s">
        <v>137</v>
      </c>
      <c r="V34" s="29" t="str">
        <f t="shared" si="0"/>
        <v>N/A</v>
      </c>
      <c r="W34" s="30" t="str">
        <f t="shared" si="1"/>
        <v>N/A</v>
      </c>
    </row>
    <row r="35" spans="2:24" ht="56.25" customHeight="1" x14ac:dyDescent="0.2">
      <c r="B35" s="196" t="s">
        <v>415</v>
      </c>
      <c r="C35" s="197"/>
      <c r="D35" s="197"/>
      <c r="E35" s="197"/>
      <c r="F35" s="197"/>
      <c r="G35" s="197"/>
      <c r="H35" s="197"/>
      <c r="I35" s="197"/>
      <c r="J35" s="197"/>
      <c r="K35" s="197"/>
      <c r="L35" s="197"/>
      <c r="M35" s="198" t="s">
        <v>412</v>
      </c>
      <c r="N35" s="198"/>
      <c r="O35" s="198" t="s">
        <v>395</v>
      </c>
      <c r="P35" s="198"/>
      <c r="Q35" s="198" t="s">
        <v>67</v>
      </c>
      <c r="R35" s="198"/>
      <c r="S35" s="29" t="s">
        <v>411</v>
      </c>
      <c r="T35" s="29" t="s">
        <v>137</v>
      </c>
      <c r="U35" s="29" t="s">
        <v>137</v>
      </c>
      <c r="V35" s="29" t="str">
        <f t="shared" si="0"/>
        <v>N/A</v>
      </c>
      <c r="W35" s="30" t="str">
        <f t="shared" si="1"/>
        <v>N/A</v>
      </c>
    </row>
    <row r="36" spans="2:24" ht="56.25" customHeight="1" x14ac:dyDescent="0.2">
      <c r="B36" s="196" t="s">
        <v>414</v>
      </c>
      <c r="C36" s="197"/>
      <c r="D36" s="197"/>
      <c r="E36" s="197"/>
      <c r="F36" s="197"/>
      <c r="G36" s="197"/>
      <c r="H36" s="197"/>
      <c r="I36" s="197"/>
      <c r="J36" s="197"/>
      <c r="K36" s="197"/>
      <c r="L36" s="197"/>
      <c r="M36" s="198" t="s">
        <v>412</v>
      </c>
      <c r="N36" s="198"/>
      <c r="O36" s="198" t="s">
        <v>48</v>
      </c>
      <c r="P36" s="198"/>
      <c r="Q36" s="198" t="s">
        <v>155</v>
      </c>
      <c r="R36" s="198"/>
      <c r="S36" s="29" t="s">
        <v>411</v>
      </c>
      <c r="T36" s="29" t="s">
        <v>137</v>
      </c>
      <c r="U36" s="29" t="s">
        <v>137</v>
      </c>
      <c r="V36" s="29" t="str">
        <f t="shared" si="0"/>
        <v>N/A</v>
      </c>
      <c r="W36" s="30" t="str">
        <f t="shared" si="1"/>
        <v>N/A</v>
      </c>
    </row>
    <row r="37" spans="2:24" ht="56.25" customHeight="1" x14ac:dyDescent="0.2">
      <c r="B37" s="196" t="s">
        <v>413</v>
      </c>
      <c r="C37" s="197"/>
      <c r="D37" s="197"/>
      <c r="E37" s="197"/>
      <c r="F37" s="197"/>
      <c r="G37" s="197"/>
      <c r="H37" s="197"/>
      <c r="I37" s="197"/>
      <c r="J37" s="197"/>
      <c r="K37" s="197"/>
      <c r="L37" s="197"/>
      <c r="M37" s="198" t="s">
        <v>412</v>
      </c>
      <c r="N37" s="198"/>
      <c r="O37" s="198" t="s">
        <v>48</v>
      </c>
      <c r="P37" s="198"/>
      <c r="Q37" s="198" t="s">
        <v>155</v>
      </c>
      <c r="R37" s="198"/>
      <c r="S37" s="29" t="s">
        <v>411</v>
      </c>
      <c r="T37" s="29" t="s">
        <v>137</v>
      </c>
      <c r="U37" s="29" t="s">
        <v>137</v>
      </c>
      <c r="V37" s="29" t="str">
        <f t="shared" si="0"/>
        <v>N/A</v>
      </c>
      <c r="W37" s="30" t="str">
        <f t="shared" si="1"/>
        <v>N/A</v>
      </c>
    </row>
    <row r="38" spans="2:24" ht="56.25" customHeight="1" x14ac:dyDescent="0.2">
      <c r="B38" s="196" t="s">
        <v>414</v>
      </c>
      <c r="C38" s="197"/>
      <c r="D38" s="197"/>
      <c r="E38" s="197"/>
      <c r="F38" s="197"/>
      <c r="G38" s="197"/>
      <c r="H38" s="197"/>
      <c r="I38" s="197"/>
      <c r="J38" s="197"/>
      <c r="K38" s="197"/>
      <c r="L38" s="197"/>
      <c r="M38" s="198" t="s">
        <v>412</v>
      </c>
      <c r="N38" s="198"/>
      <c r="O38" s="198" t="s">
        <v>48</v>
      </c>
      <c r="P38" s="198"/>
      <c r="Q38" s="198" t="s">
        <v>155</v>
      </c>
      <c r="R38" s="198"/>
      <c r="S38" s="29" t="s">
        <v>411</v>
      </c>
      <c r="T38" s="29" t="s">
        <v>137</v>
      </c>
      <c r="U38" s="29" t="s">
        <v>137</v>
      </c>
      <c r="V38" s="29" t="str">
        <f t="shared" si="0"/>
        <v>N/A</v>
      </c>
      <c r="W38" s="30" t="str">
        <f t="shared" si="1"/>
        <v>N/A</v>
      </c>
    </row>
    <row r="39" spans="2:24" ht="56.25" customHeight="1" x14ac:dyDescent="0.2">
      <c r="B39" s="196" t="s">
        <v>413</v>
      </c>
      <c r="C39" s="197"/>
      <c r="D39" s="197"/>
      <c r="E39" s="197"/>
      <c r="F39" s="197"/>
      <c r="G39" s="197"/>
      <c r="H39" s="197"/>
      <c r="I39" s="197"/>
      <c r="J39" s="197"/>
      <c r="K39" s="197"/>
      <c r="L39" s="197"/>
      <c r="M39" s="198" t="s">
        <v>412</v>
      </c>
      <c r="N39" s="198"/>
      <c r="O39" s="198" t="s">
        <v>48</v>
      </c>
      <c r="P39" s="198"/>
      <c r="Q39" s="198" t="s">
        <v>155</v>
      </c>
      <c r="R39" s="198"/>
      <c r="S39" s="29" t="s">
        <v>411</v>
      </c>
      <c r="T39" s="29" t="s">
        <v>137</v>
      </c>
      <c r="U39" s="29" t="s">
        <v>137</v>
      </c>
      <c r="V39" s="29" t="str">
        <f t="shared" si="0"/>
        <v>N/A</v>
      </c>
      <c r="W39" s="30" t="str">
        <f t="shared" si="1"/>
        <v>N/A</v>
      </c>
    </row>
    <row r="40" spans="2:24" ht="56.25" customHeight="1" x14ac:dyDescent="0.2">
      <c r="B40" s="196" t="s">
        <v>410</v>
      </c>
      <c r="C40" s="197"/>
      <c r="D40" s="197"/>
      <c r="E40" s="197"/>
      <c r="F40" s="197"/>
      <c r="G40" s="197"/>
      <c r="H40" s="197"/>
      <c r="I40" s="197"/>
      <c r="J40" s="197"/>
      <c r="K40" s="197"/>
      <c r="L40" s="197"/>
      <c r="M40" s="198" t="s">
        <v>405</v>
      </c>
      <c r="N40" s="198"/>
      <c r="O40" s="198" t="s">
        <v>48</v>
      </c>
      <c r="P40" s="198"/>
      <c r="Q40" s="198" t="s">
        <v>67</v>
      </c>
      <c r="R40" s="198"/>
      <c r="S40" s="29" t="s">
        <v>409</v>
      </c>
      <c r="T40" s="29" t="s">
        <v>137</v>
      </c>
      <c r="U40" s="29" t="s">
        <v>137</v>
      </c>
      <c r="V40" s="29" t="str">
        <f t="shared" si="0"/>
        <v>N/A</v>
      </c>
      <c r="W40" s="30" t="str">
        <f t="shared" si="1"/>
        <v>N/A</v>
      </c>
    </row>
    <row r="41" spans="2:24" ht="56.25" customHeight="1" x14ac:dyDescent="0.2">
      <c r="B41" s="196" t="s">
        <v>408</v>
      </c>
      <c r="C41" s="197"/>
      <c r="D41" s="197"/>
      <c r="E41" s="197"/>
      <c r="F41" s="197"/>
      <c r="G41" s="197"/>
      <c r="H41" s="197"/>
      <c r="I41" s="197"/>
      <c r="J41" s="197"/>
      <c r="K41" s="197"/>
      <c r="L41" s="197"/>
      <c r="M41" s="198" t="s">
        <v>405</v>
      </c>
      <c r="N41" s="198"/>
      <c r="O41" s="198" t="s">
        <v>48</v>
      </c>
      <c r="P41" s="198"/>
      <c r="Q41" s="198" t="s">
        <v>67</v>
      </c>
      <c r="R41" s="198"/>
      <c r="S41" s="29" t="s">
        <v>407</v>
      </c>
      <c r="T41" s="29" t="s">
        <v>137</v>
      </c>
      <c r="U41" s="29" t="s">
        <v>137</v>
      </c>
      <c r="V41" s="29" t="str">
        <f t="shared" si="0"/>
        <v>N/A</v>
      </c>
      <c r="W41" s="30" t="str">
        <f t="shared" si="1"/>
        <v>N/A</v>
      </c>
    </row>
    <row r="42" spans="2:24" ht="56.25" customHeight="1" x14ac:dyDescent="0.2">
      <c r="B42" s="196" t="s">
        <v>406</v>
      </c>
      <c r="C42" s="197"/>
      <c r="D42" s="197"/>
      <c r="E42" s="197"/>
      <c r="F42" s="197"/>
      <c r="G42" s="197"/>
      <c r="H42" s="197"/>
      <c r="I42" s="197"/>
      <c r="J42" s="197"/>
      <c r="K42" s="197"/>
      <c r="L42" s="197"/>
      <c r="M42" s="198" t="s">
        <v>405</v>
      </c>
      <c r="N42" s="198"/>
      <c r="O42" s="198" t="s">
        <v>48</v>
      </c>
      <c r="P42" s="198"/>
      <c r="Q42" s="198" t="s">
        <v>155</v>
      </c>
      <c r="R42" s="198"/>
      <c r="S42" s="29" t="s">
        <v>404</v>
      </c>
      <c r="T42" s="29" t="s">
        <v>137</v>
      </c>
      <c r="U42" s="29" t="s">
        <v>137</v>
      </c>
      <c r="V42" s="29" t="str">
        <f t="shared" si="0"/>
        <v>N/A</v>
      </c>
      <c r="W42" s="30" t="str">
        <f t="shared" si="1"/>
        <v>N/A</v>
      </c>
    </row>
    <row r="43" spans="2:24" ht="56.25" customHeight="1" x14ac:dyDescent="0.2">
      <c r="B43" s="196" t="s">
        <v>403</v>
      </c>
      <c r="C43" s="197"/>
      <c r="D43" s="197"/>
      <c r="E43" s="197"/>
      <c r="F43" s="197"/>
      <c r="G43" s="197"/>
      <c r="H43" s="197"/>
      <c r="I43" s="197"/>
      <c r="J43" s="197"/>
      <c r="K43" s="197"/>
      <c r="L43" s="197"/>
      <c r="M43" s="198" t="s">
        <v>396</v>
      </c>
      <c r="N43" s="198"/>
      <c r="O43" s="198" t="s">
        <v>402</v>
      </c>
      <c r="P43" s="198"/>
      <c r="Q43" s="198" t="s">
        <v>155</v>
      </c>
      <c r="R43" s="198"/>
      <c r="S43" s="29" t="s">
        <v>50</v>
      </c>
      <c r="T43" s="29" t="s">
        <v>137</v>
      </c>
      <c r="U43" s="29" t="s">
        <v>137</v>
      </c>
      <c r="V43" s="29" t="str">
        <f t="shared" si="0"/>
        <v>N/A</v>
      </c>
      <c r="W43" s="30" t="str">
        <f t="shared" si="1"/>
        <v>N/A</v>
      </c>
    </row>
    <row r="44" spans="2:24" ht="56.25" customHeight="1" x14ac:dyDescent="0.2">
      <c r="B44" s="196" t="s">
        <v>401</v>
      </c>
      <c r="C44" s="197"/>
      <c r="D44" s="197"/>
      <c r="E44" s="197"/>
      <c r="F44" s="197"/>
      <c r="G44" s="197"/>
      <c r="H44" s="197"/>
      <c r="I44" s="197"/>
      <c r="J44" s="197"/>
      <c r="K44" s="197"/>
      <c r="L44" s="197"/>
      <c r="M44" s="198" t="s">
        <v>396</v>
      </c>
      <c r="N44" s="198"/>
      <c r="O44" s="198" t="s">
        <v>400</v>
      </c>
      <c r="P44" s="198"/>
      <c r="Q44" s="198" t="s">
        <v>155</v>
      </c>
      <c r="R44" s="198"/>
      <c r="S44" s="29" t="s">
        <v>50</v>
      </c>
      <c r="T44" s="29" t="s">
        <v>137</v>
      </c>
      <c r="U44" s="29" t="s">
        <v>137</v>
      </c>
      <c r="V44" s="29" t="str">
        <f t="shared" si="0"/>
        <v>N/A</v>
      </c>
      <c r="W44" s="30" t="str">
        <f t="shared" si="1"/>
        <v>N/A</v>
      </c>
    </row>
    <row r="45" spans="2:24" ht="56.25" customHeight="1" x14ac:dyDescent="0.2">
      <c r="B45" s="196" t="s">
        <v>399</v>
      </c>
      <c r="C45" s="197"/>
      <c r="D45" s="197"/>
      <c r="E45" s="197"/>
      <c r="F45" s="197"/>
      <c r="G45" s="197"/>
      <c r="H45" s="197"/>
      <c r="I45" s="197"/>
      <c r="J45" s="197"/>
      <c r="K45" s="197"/>
      <c r="L45" s="197"/>
      <c r="M45" s="198" t="s">
        <v>396</v>
      </c>
      <c r="N45" s="198"/>
      <c r="O45" s="198" t="s">
        <v>398</v>
      </c>
      <c r="P45" s="198"/>
      <c r="Q45" s="198" t="s">
        <v>155</v>
      </c>
      <c r="R45" s="198"/>
      <c r="S45" s="29" t="s">
        <v>50</v>
      </c>
      <c r="T45" s="29" t="s">
        <v>137</v>
      </c>
      <c r="U45" s="29" t="s">
        <v>137</v>
      </c>
      <c r="V45" s="29" t="str">
        <f t="shared" si="0"/>
        <v>N/A</v>
      </c>
      <c r="W45" s="30" t="str">
        <f t="shared" si="1"/>
        <v>N/A</v>
      </c>
    </row>
    <row r="46" spans="2:24" ht="56.25" customHeight="1" thickBot="1" x14ac:dyDescent="0.25">
      <c r="B46" s="196" t="s">
        <v>397</v>
      </c>
      <c r="C46" s="197"/>
      <c r="D46" s="197"/>
      <c r="E46" s="197"/>
      <c r="F46" s="197"/>
      <c r="G46" s="197"/>
      <c r="H46" s="197"/>
      <c r="I46" s="197"/>
      <c r="J46" s="197"/>
      <c r="K46" s="197"/>
      <c r="L46" s="197"/>
      <c r="M46" s="198" t="s">
        <v>396</v>
      </c>
      <c r="N46" s="198"/>
      <c r="O46" s="198" t="s">
        <v>395</v>
      </c>
      <c r="P46" s="198"/>
      <c r="Q46" s="198" t="s">
        <v>155</v>
      </c>
      <c r="R46" s="198"/>
      <c r="S46" s="29" t="s">
        <v>394</v>
      </c>
      <c r="T46" s="29" t="s">
        <v>137</v>
      </c>
      <c r="U46" s="29" t="s">
        <v>137</v>
      </c>
      <c r="V46" s="29" t="str">
        <f t="shared" si="0"/>
        <v>N/A</v>
      </c>
      <c r="W46" s="30" t="str">
        <f t="shared" si="1"/>
        <v>N/A</v>
      </c>
    </row>
    <row r="47" spans="2:24" ht="21.75" customHeight="1" thickTop="1" thickBot="1" x14ac:dyDescent="0.25">
      <c r="B47" s="7" t="s">
        <v>62</v>
      </c>
      <c r="C47" s="8"/>
      <c r="D47" s="8"/>
      <c r="E47" s="8"/>
      <c r="F47" s="8"/>
      <c r="G47" s="8"/>
      <c r="H47" s="9"/>
      <c r="I47" s="9"/>
      <c r="J47" s="9"/>
      <c r="K47" s="9"/>
      <c r="L47" s="9"/>
      <c r="M47" s="9"/>
      <c r="N47" s="9"/>
      <c r="O47" s="9"/>
      <c r="P47" s="9"/>
      <c r="Q47" s="9"/>
      <c r="R47" s="9"/>
      <c r="S47" s="9"/>
      <c r="T47" s="9"/>
      <c r="U47" s="9"/>
      <c r="V47" s="9"/>
      <c r="W47" s="10"/>
      <c r="X47" s="18"/>
    </row>
    <row r="48" spans="2:24" ht="29.25" customHeight="1" thickTop="1" thickBot="1" x14ac:dyDescent="0.25">
      <c r="B48" s="205" t="s">
        <v>2163</v>
      </c>
      <c r="C48" s="206"/>
      <c r="D48" s="206"/>
      <c r="E48" s="206"/>
      <c r="F48" s="206"/>
      <c r="G48" s="206"/>
      <c r="H48" s="206"/>
      <c r="I48" s="206"/>
      <c r="J48" s="206"/>
      <c r="K48" s="206"/>
      <c r="L48" s="206"/>
      <c r="M48" s="206"/>
      <c r="N48" s="206"/>
      <c r="O48" s="206"/>
      <c r="P48" s="206"/>
      <c r="Q48" s="207"/>
      <c r="R48" s="31" t="s">
        <v>41</v>
      </c>
      <c r="S48" s="211" t="s">
        <v>42</v>
      </c>
      <c r="T48" s="211"/>
      <c r="U48" s="26" t="s">
        <v>63</v>
      </c>
      <c r="V48" s="212" t="s">
        <v>64</v>
      </c>
      <c r="W48" s="213"/>
    </row>
    <row r="49" spans="2:25" ht="30.75" customHeight="1" thickBot="1" x14ac:dyDescent="0.25">
      <c r="B49" s="208"/>
      <c r="C49" s="209"/>
      <c r="D49" s="209"/>
      <c r="E49" s="209"/>
      <c r="F49" s="209"/>
      <c r="G49" s="209"/>
      <c r="H49" s="209"/>
      <c r="I49" s="209"/>
      <c r="J49" s="209"/>
      <c r="K49" s="209"/>
      <c r="L49" s="209"/>
      <c r="M49" s="209"/>
      <c r="N49" s="209"/>
      <c r="O49" s="209"/>
      <c r="P49" s="209"/>
      <c r="Q49" s="210"/>
      <c r="R49" s="27" t="s">
        <v>65</v>
      </c>
      <c r="S49" s="27" t="s">
        <v>65</v>
      </c>
      <c r="T49" s="27" t="s">
        <v>48</v>
      </c>
      <c r="U49" s="27" t="s">
        <v>65</v>
      </c>
      <c r="V49" s="27" t="s">
        <v>66</v>
      </c>
      <c r="W49" s="32" t="s">
        <v>67</v>
      </c>
      <c r="Y49" s="18"/>
    </row>
    <row r="50" spans="2:25" ht="23.25" customHeight="1" thickBot="1" x14ac:dyDescent="0.25">
      <c r="B50" s="214" t="s">
        <v>68</v>
      </c>
      <c r="C50" s="215"/>
      <c r="D50" s="215"/>
      <c r="E50" s="33" t="s">
        <v>393</v>
      </c>
      <c r="F50" s="33"/>
      <c r="G50" s="33"/>
      <c r="H50" s="34"/>
      <c r="I50" s="34"/>
      <c r="J50" s="34"/>
      <c r="K50" s="34"/>
      <c r="L50" s="34"/>
      <c r="M50" s="34"/>
      <c r="N50" s="34"/>
      <c r="O50" s="34"/>
      <c r="P50" s="35"/>
      <c r="Q50" s="35"/>
      <c r="R50" s="36" t="s">
        <v>392</v>
      </c>
      <c r="S50" s="36" t="s">
        <v>10</v>
      </c>
      <c r="T50" s="35"/>
      <c r="U50" s="36" t="s">
        <v>390</v>
      </c>
      <c r="V50" s="35"/>
      <c r="W50" s="37">
        <f t="shared" ref="W50:W59" si="2">+IF(ISERR(U50/R50*100),"N/A",ROUND(U50/R50*100,2))</f>
        <v>10.4</v>
      </c>
    </row>
    <row r="51" spans="2:25" ht="26.25" customHeight="1" x14ac:dyDescent="0.2">
      <c r="B51" s="216" t="s">
        <v>71</v>
      </c>
      <c r="C51" s="217"/>
      <c r="D51" s="217"/>
      <c r="E51" s="38" t="s">
        <v>393</v>
      </c>
      <c r="F51" s="38"/>
      <c r="G51" s="38"/>
      <c r="H51" s="39"/>
      <c r="I51" s="39"/>
      <c r="J51" s="39"/>
      <c r="K51" s="39"/>
      <c r="L51" s="39"/>
      <c r="M51" s="39"/>
      <c r="N51" s="39"/>
      <c r="O51" s="39"/>
      <c r="P51" s="40"/>
      <c r="Q51" s="40"/>
      <c r="R51" s="41" t="s">
        <v>392</v>
      </c>
      <c r="S51" s="41" t="s">
        <v>391</v>
      </c>
      <c r="T51" s="41">
        <f>+IF(ISERR(S51/R51*100),"N/A",ROUND(S51/R51*100,2))</f>
        <v>13.5</v>
      </c>
      <c r="U51" s="41" t="s">
        <v>390</v>
      </c>
      <c r="V51" s="41">
        <f>+IF(ISERR(U51/S51*100),"N/A",ROUND(U51/S51*100,2))</f>
        <v>77.03</v>
      </c>
      <c r="W51" s="42">
        <f t="shared" si="2"/>
        <v>10.4</v>
      </c>
    </row>
    <row r="52" spans="2:25" ht="23.25" customHeight="1" thickBot="1" x14ac:dyDescent="0.25">
      <c r="B52" s="214" t="s">
        <v>68</v>
      </c>
      <c r="C52" s="215"/>
      <c r="D52" s="215"/>
      <c r="E52" s="33" t="s">
        <v>354</v>
      </c>
      <c r="F52" s="33"/>
      <c r="G52" s="33"/>
      <c r="H52" s="34"/>
      <c r="I52" s="34"/>
      <c r="J52" s="34"/>
      <c r="K52" s="34"/>
      <c r="L52" s="34"/>
      <c r="M52" s="34"/>
      <c r="N52" s="34"/>
      <c r="O52" s="34"/>
      <c r="P52" s="35"/>
      <c r="Q52" s="35"/>
      <c r="R52" s="36" t="s">
        <v>389</v>
      </c>
      <c r="S52" s="36" t="s">
        <v>10</v>
      </c>
      <c r="T52" s="35"/>
      <c r="U52" s="36" t="s">
        <v>388</v>
      </c>
      <c r="V52" s="35"/>
      <c r="W52" s="37">
        <f t="shared" si="2"/>
        <v>27.19</v>
      </c>
    </row>
    <row r="53" spans="2:25" ht="26.25" customHeight="1" x14ac:dyDescent="0.2">
      <c r="B53" s="216" t="s">
        <v>71</v>
      </c>
      <c r="C53" s="217"/>
      <c r="D53" s="217"/>
      <c r="E53" s="38" t="s">
        <v>354</v>
      </c>
      <c r="F53" s="38"/>
      <c r="G53" s="38"/>
      <c r="H53" s="39"/>
      <c r="I53" s="39"/>
      <c r="J53" s="39"/>
      <c r="K53" s="39"/>
      <c r="L53" s="39"/>
      <c r="M53" s="39"/>
      <c r="N53" s="39"/>
      <c r="O53" s="39"/>
      <c r="P53" s="40"/>
      <c r="Q53" s="40"/>
      <c r="R53" s="41" t="s">
        <v>389</v>
      </c>
      <c r="S53" s="41" t="s">
        <v>388</v>
      </c>
      <c r="T53" s="41">
        <f>+IF(ISERR(S53/R53*100),"N/A",ROUND(S53/R53*100,2))</f>
        <v>27.19</v>
      </c>
      <c r="U53" s="41" t="s">
        <v>388</v>
      </c>
      <c r="V53" s="41">
        <f>+IF(ISERR(U53/S53*100),"N/A",ROUND(U53/S53*100,2))</f>
        <v>100</v>
      </c>
      <c r="W53" s="42">
        <f t="shared" si="2"/>
        <v>27.19</v>
      </c>
    </row>
    <row r="54" spans="2:25" ht="23.25" customHeight="1" thickBot="1" x14ac:dyDescent="0.25">
      <c r="B54" s="214" t="s">
        <v>68</v>
      </c>
      <c r="C54" s="215"/>
      <c r="D54" s="215"/>
      <c r="E54" s="33" t="s">
        <v>386</v>
      </c>
      <c r="F54" s="33"/>
      <c r="G54" s="33"/>
      <c r="H54" s="34"/>
      <c r="I54" s="34"/>
      <c r="J54" s="34"/>
      <c r="K54" s="34"/>
      <c r="L54" s="34"/>
      <c r="M54" s="34"/>
      <c r="N54" s="34"/>
      <c r="O54" s="34"/>
      <c r="P54" s="35"/>
      <c r="Q54" s="35"/>
      <c r="R54" s="36" t="s">
        <v>387</v>
      </c>
      <c r="S54" s="36" t="s">
        <v>10</v>
      </c>
      <c r="T54" s="35"/>
      <c r="U54" s="36" t="s">
        <v>384</v>
      </c>
      <c r="V54" s="35"/>
      <c r="W54" s="37">
        <f t="shared" si="2"/>
        <v>33.56</v>
      </c>
    </row>
    <row r="55" spans="2:25" ht="26.25" customHeight="1" x14ac:dyDescent="0.2">
      <c r="B55" s="216" t="s">
        <v>71</v>
      </c>
      <c r="C55" s="217"/>
      <c r="D55" s="217"/>
      <c r="E55" s="38" t="s">
        <v>386</v>
      </c>
      <c r="F55" s="38"/>
      <c r="G55" s="38"/>
      <c r="H55" s="39"/>
      <c r="I55" s="39"/>
      <c r="J55" s="39"/>
      <c r="K55" s="39"/>
      <c r="L55" s="39"/>
      <c r="M55" s="39"/>
      <c r="N55" s="39"/>
      <c r="O55" s="39"/>
      <c r="P55" s="40"/>
      <c r="Q55" s="40"/>
      <c r="R55" s="41" t="s">
        <v>385</v>
      </c>
      <c r="S55" s="41" t="s">
        <v>384</v>
      </c>
      <c r="T55" s="41">
        <f>+IF(ISERR(S55/R55*100),"N/A",ROUND(S55/R55*100,2))</f>
        <v>33.619999999999997</v>
      </c>
      <c r="U55" s="41" t="s">
        <v>384</v>
      </c>
      <c r="V55" s="41">
        <f>+IF(ISERR(U55/S55*100),"N/A",ROUND(U55/S55*100,2))</f>
        <v>100</v>
      </c>
      <c r="W55" s="42">
        <f t="shared" si="2"/>
        <v>33.619999999999997</v>
      </c>
    </row>
    <row r="56" spans="2:25" ht="23.25" customHeight="1" thickBot="1" x14ac:dyDescent="0.25">
      <c r="B56" s="214" t="s">
        <v>68</v>
      </c>
      <c r="C56" s="215"/>
      <c r="D56" s="215"/>
      <c r="E56" s="33" t="s">
        <v>382</v>
      </c>
      <c r="F56" s="33"/>
      <c r="G56" s="33"/>
      <c r="H56" s="34"/>
      <c r="I56" s="34"/>
      <c r="J56" s="34"/>
      <c r="K56" s="34"/>
      <c r="L56" s="34"/>
      <c r="M56" s="34"/>
      <c r="N56" s="34"/>
      <c r="O56" s="34"/>
      <c r="P56" s="35"/>
      <c r="Q56" s="35"/>
      <c r="R56" s="36" t="s">
        <v>383</v>
      </c>
      <c r="S56" s="36" t="s">
        <v>10</v>
      </c>
      <c r="T56" s="35"/>
      <c r="U56" s="36" t="s">
        <v>379</v>
      </c>
      <c r="V56" s="35"/>
      <c r="W56" s="37">
        <f t="shared" si="2"/>
        <v>11.89</v>
      </c>
    </row>
    <row r="57" spans="2:25" ht="26.25" customHeight="1" x14ac:dyDescent="0.2">
      <c r="B57" s="216" t="s">
        <v>71</v>
      </c>
      <c r="C57" s="217"/>
      <c r="D57" s="217"/>
      <c r="E57" s="38" t="s">
        <v>382</v>
      </c>
      <c r="F57" s="38"/>
      <c r="G57" s="38"/>
      <c r="H57" s="39"/>
      <c r="I57" s="39"/>
      <c r="J57" s="39"/>
      <c r="K57" s="39"/>
      <c r="L57" s="39"/>
      <c r="M57" s="39"/>
      <c r="N57" s="39"/>
      <c r="O57" s="39"/>
      <c r="P57" s="40"/>
      <c r="Q57" s="40"/>
      <c r="R57" s="41" t="s">
        <v>381</v>
      </c>
      <c r="S57" s="41" t="s">
        <v>380</v>
      </c>
      <c r="T57" s="41">
        <f>+IF(ISERR(S57/R57*100),"N/A",ROUND(S57/R57*100,2))</f>
        <v>12.32</v>
      </c>
      <c r="U57" s="41" t="s">
        <v>379</v>
      </c>
      <c r="V57" s="41">
        <f>+IF(ISERR(U57/S57*100),"N/A",ROUND(U57/S57*100,2))</f>
        <v>94.46</v>
      </c>
      <c r="W57" s="42">
        <f t="shared" si="2"/>
        <v>11.63</v>
      </c>
    </row>
    <row r="58" spans="2:25" ht="23.25" customHeight="1" thickBot="1" x14ac:dyDescent="0.25">
      <c r="B58" s="214" t="s">
        <v>68</v>
      </c>
      <c r="C58" s="215"/>
      <c r="D58" s="215"/>
      <c r="E58" s="33" t="s">
        <v>378</v>
      </c>
      <c r="F58" s="33"/>
      <c r="G58" s="33"/>
      <c r="H58" s="34"/>
      <c r="I58" s="34"/>
      <c r="J58" s="34"/>
      <c r="K58" s="34"/>
      <c r="L58" s="34"/>
      <c r="M58" s="34"/>
      <c r="N58" s="34"/>
      <c r="O58" s="34"/>
      <c r="P58" s="35"/>
      <c r="Q58" s="35"/>
      <c r="R58" s="36" t="s">
        <v>377</v>
      </c>
      <c r="S58" s="36" t="s">
        <v>10</v>
      </c>
      <c r="T58" s="35"/>
      <c r="U58" s="36" t="s">
        <v>376</v>
      </c>
      <c r="V58" s="35"/>
      <c r="W58" s="37">
        <f t="shared" si="2"/>
        <v>21.32</v>
      </c>
    </row>
    <row r="59" spans="2:25" ht="26.25" customHeight="1" thickBot="1" x14ac:dyDescent="0.25">
      <c r="B59" s="216" t="s">
        <v>71</v>
      </c>
      <c r="C59" s="217"/>
      <c r="D59" s="217"/>
      <c r="E59" s="38" t="s">
        <v>378</v>
      </c>
      <c r="F59" s="38"/>
      <c r="G59" s="38"/>
      <c r="H59" s="39"/>
      <c r="I59" s="39"/>
      <c r="J59" s="39"/>
      <c r="K59" s="39"/>
      <c r="L59" s="39"/>
      <c r="M59" s="39"/>
      <c r="N59" s="39"/>
      <c r="O59" s="39"/>
      <c r="P59" s="40"/>
      <c r="Q59" s="40"/>
      <c r="R59" s="41" t="s">
        <v>377</v>
      </c>
      <c r="S59" s="41" t="s">
        <v>376</v>
      </c>
      <c r="T59" s="41">
        <f>+IF(ISERR(S59/R59*100),"N/A",ROUND(S59/R59*100,2))</f>
        <v>21.32</v>
      </c>
      <c r="U59" s="41" t="s">
        <v>376</v>
      </c>
      <c r="V59" s="41">
        <f>+IF(ISERR(U59/S59*100),"N/A",ROUND(U59/S59*100,2))</f>
        <v>100</v>
      </c>
      <c r="W59" s="42">
        <f t="shared" si="2"/>
        <v>21.32</v>
      </c>
    </row>
    <row r="60" spans="2:25" ht="22.5" customHeight="1" thickTop="1" thickBot="1" x14ac:dyDescent="0.25">
      <c r="B60" s="7" t="s">
        <v>73</v>
      </c>
      <c r="C60" s="8"/>
      <c r="D60" s="8"/>
      <c r="E60" s="8"/>
      <c r="F60" s="8"/>
      <c r="G60" s="8"/>
      <c r="H60" s="9"/>
      <c r="I60" s="9"/>
      <c r="J60" s="9"/>
      <c r="K60" s="9"/>
      <c r="L60" s="9"/>
      <c r="M60" s="9"/>
      <c r="N60" s="9"/>
      <c r="O60" s="9"/>
      <c r="P60" s="9"/>
      <c r="Q60" s="9"/>
      <c r="R60" s="9"/>
      <c r="S60" s="9"/>
      <c r="T60" s="9"/>
      <c r="U60" s="9"/>
      <c r="V60" s="9"/>
      <c r="W60" s="10"/>
    </row>
    <row r="61" spans="2:25" ht="37.5" customHeight="1" thickTop="1" x14ac:dyDescent="0.2">
      <c r="B61" s="199" t="s">
        <v>2108</v>
      </c>
      <c r="C61" s="200"/>
      <c r="D61" s="200"/>
      <c r="E61" s="200"/>
      <c r="F61" s="200"/>
      <c r="G61" s="200"/>
      <c r="H61" s="200"/>
      <c r="I61" s="200"/>
      <c r="J61" s="200"/>
      <c r="K61" s="200"/>
      <c r="L61" s="200"/>
      <c r="M61" s="200"/>
      <c r="N61" s="200"/>
      <c r="O61" s="200"/>
      <c r="P61" s="200"/>
      <c r="Q61" s="200"/>
      <c r="R61" s="200"/>
      <c r="S61" s="200"/>
      <c r="T61" s="200"/>
      <c r="U61" s="200"/>
      <c r="V61" s="200"/>
      <c r="W61" s="201"/>
    </row>
    <row r="62" spans="2:25" ht="245.25" customHeight="1" thickBot="1" x14ac:dyDescent="0.25">
      <c r="B62" s="218"/>
      <c r="C62" s="219"/>
      <c r="D62" s="219"/>
      <c r="E62" s="219"/>
      <c r="F62" s="219"/>
      <c r="G62" s="219"/>
      <c r="H62" s="219"/>
      <c r="I62" s="219"/>
      <c r="J62" s="219"/>
      <c r="K62" s="219"/>
      <c r="L62" s="219"/>
      <c r="M62" s="219"/>
      <c r="N62" s="219"/>
      <c r="O62" s="219"/>
      <c r="P62" s="219"/>
      <c r="Q62" s="219"/>
      <c r="R62" s="219"/>
      <c r="S62" s="219"/>
      <c r="T62" s="219"/>
      <c r="U62" s="219"/>
      <c r="V62" s="219"/>
      <c r="W62" s="220"/>
    </row>
    <row r="63" spans="2:25" ht="37.5" customHeight="1" thickTop="1" x14ac:dyDescent="0.2">
      <c r="B63" s="199" t="s">
        <v>2109</v>
      </c>
      <c r="C63" s="200"/>
      <c r="D63" s="200"/>
      <c r="E63" s="200"/>
      <c r="F63" s="200"/>
      <c r="G63" s="200"/>
      <c r="H63" s="200"/>
      <c r="I63" s="200"/>
      <c r="J63" s="200"/>
      <c r="K63" s="200"/>
      <c r="L63" s="200"/>
      <c r="M63" s="200"/>
      <c r="N63" s="200"/>
      <c r="O63" s="200"/>
      <c r="P63" s="200"/>
      <c r="Q63" s="200"/>
      <c r="R63" s="200"/>
      <c r="S63" s="200"/>
      <c r="T63" s="200"/>
      <c r="U63" s="200"/>
      <c r="V63" s="200"/>
      <c r="W63" s="201"/>
    </row>
    <row r="64" spans="2:25" ht="340.5" customHeight="1" thickBot="1" x14ac:dyDescent="0.25">
      <c r="B64" s="218"/>
      <c r="C64" s="219"/>
      <c r="D64" s="219"/>
      <c r="E64" s="219"/>
      <c r="F64" s="219"/>
      <c r="G64" s="219"/>
      <c r="H64" s="219"/>
      <c r="I64" s="219"/>
      <c r="J64" s="219"/>
      <c r="K64" s="219"/>
      <c r="L64" s="219"/>
      <c r="M64" s="219"/>
      <c r="N64" s="219"/>
      <c r="O64" s="219"/>
      <c r="P64" s="219"/>
      <c r="Q64" s="219"/>
      <c r="R64" s="219"/>
      <c r="S64" s="219"/>
      <c r="T64" s="219"/>
      <c r="U64" s="219"/>
      <c r="V64" s="219"/>
      <c r="W64" s="220"/>
    </row>
    <row r="65" spans="2:23" ht="37.5" customHeight="1" thickTop="1" x14ac:dyDescent="0.2">
      <c r="B65" s="199" t="s">
        <v>2110</v>
      </c>
      <c r="C65" s="200"/>
      <c r="D65" s="200"/>
      <c r="E65" s="200"/>
      <c r="F65" s="200"/>
      <c r="G65" s="200"/>
      <c r="H65" s="200"/>
      <c r="I65" s="200"/>
      <c r="J65" s="200"/>
      <c r="K65" s="200"/>
      <c r="L65" s="200"/>
      <c r="M65" s="200"/>
      <c r="N65" s="200"/>
      <c r="O65" s="200"/>
      <c r="P65" s="200"/>
      <c r="Q65" s="200"/>
      <c r="R65" s="200"/>
      <c r="S65" s="200"/>
      <c r="T65" s="200"/>
      <c r="U65" s="200"/>
      <c r="V65" s="200"/>
      <c r="W65" s="201"/>
    </row>
    <row r="66" spans="2:23" ht="199.5" customHeight="1" thickBot="1" x14ac:dyDescent="0.25">
      <c r="B66" s="202"/>
      <c r="C66" s="203"/>
      <c r="D66" s="203"/>
      <c r="E66" s="203"/>
      <c r="F66" s="203"/>
      <c r="G66" s="203"/>
      <c r="H66" s="203"/>
      <c r="I66" s="203"/>
      <c r="J66" s="203"/>
      <c r="K66" s="203"/>
      <c r="L66" s="203"/>
      <c r="M66" s="203"/>
      <c r="N66" s="203"/>
      <c r="O66" s="203"/>
      <c r="P66" s="203"/>
      <c r="Q66" s="203"/>
      <c r="R66" s="203"/>
      <c r="S66" s="203"/>
      <c r="T66" s="203"/>
      <c r="U66" s="203"/>
      <c r="V66" s="203"/>
      <c r="W66" s="204"/>
    </row>
  </sheetData>
  <mergeCells count="155">
    <mergeCell ref="B52:D52"/>
    <mergeCell ref="B53:D53"/>
    <mergeCell ref="B54:D54"/>
    <mergeCell ref="B63:W64"/>
    <mergeCell ref="B65:W66"/>
    <mergeCell ref="B55:D55"/>
    <mergeCell ref="B56:D56"/>
    <mergeCell ref="B57:D57"/>
    <mergeCell ref="B58:D58"/>
    <mergeCell ref="B59:D59"/>
    <mergeCell ref="B61:W62"/>
    <mergeCell ref="B46:L46"/>
    <mergeCell ref="M46:N46"/>
    <mergeCell ref="O46:P46"/>
    <mergeCell ref="Q46:R46"/>
    <mergeCell ref="B48:Q49"/>
    <mergeCell ref="S48:T48"/>
    <mergeCell ref="V48:W48"/>
    <mergeCell ref="B50:D50"/>
    <mergeCell ref="B51:D51"/>
    <mergeCell ref="B43:L43"/>
    <mergeCell ref="M43:N43"/>
    <mergeCell ref="O43:P43"/>
    <mergeCell ref="Q43:R43"/>
    <mergeCell ref="B44:L44"/>
    <mergeCell ref="M44:N44"/>
    <mergeCell ref="O44:P44"/>
    <mergeCell ref="Q44:R44"/>
    <mergeCell ref="B45:L45"/>
    <mergeCell ref="M45:N45"/>
    <mergeCell ref="O45:P45"/>
    <mergeCell ref="Q45:R45"/>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4" manualBreakCount="4">
    <brk id="20" min="1" max="22" man="1"/>
    <brk id="45" min="1" max="22" man="1"/>
    <brk id="59" min="1" max="22" man="1"/>
    <brk id="64" min="1"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471</v>
      </c>
      <c r="M4" s="251" t="s">
        <v>470</v>
      </c>
      <c r="N4" s="251"/>
      <c r="O4" s="251"/>
      <c r="P4" s="251"/>
      <c r="Q4" s="252"/>
      <c r="R4" s="13"/>
      <c r="S4" s="253" t="s">
        <v>1920</v>
      </c>
      <c r="T4" s="254"/>
      <c r="U4" s="254"/>
      <c r="V4" s="241" t="s">
        <v>469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361</v>
      </c>
      <c r="D6" s="237" t="s">
        <v>370</v>
      </c>
      <c r="E6" s="237"/>
      <c r="F6" s="237"/>
      <c r="G6" s="237"/>
      <c r="H6" s="237"/>
      <c r="J6" s="255" t="s">
        <v>14</v>
      </c>
      <c r="K6" s="255"/>
      <c r="L6" s="255" t="s">
        <v>15</v>
      </c>
      <c r="M6" s="255"/>
      <c r="N6" s="240" t="s">
        <v>10</v>
      </c>
      <c r="O6" s="240"/>
      <c r="P6" s="240"/>
      <c r="Q6" s="240"/>
      <c r="R6" s="240"/>
      <c r="S6" s="240"/>
      <c r="T6" s="240"/>
      <c r="U6" s="240"/>
      <c r="V6" s="240"/>
      <c r="W6" s="240"/>
    </row>
    <row r="7" spans="1:25" ht="32.25" customHeight="1" thickBot="1" x14ac:dyDescent="0.25">
      <c r="B7" s="16"/>
      <c r="C7" s="15" t="s">
        <v>454</v>
      </c>
      <c r="D7" s="239" t="s">
        <v>468</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467</v>
      </c>
      <c r="K8" s="19" t="s">
        <v>466</v>
      </c>
      <c r="L8" s="19" t="s">
        <v>465</v>
      </c>
      <c r="M8" s="19" t="s">
        <v>464</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59" customHeight="1" thickTop="1" thickBot="1" x14ac:dyDescent="0.25">
      <c r="B10" s="20" t="s">
        <v>21</v>
      </c>
      <c r="C10" s="241" t="s">
        <v>463</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55.5"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462</v>
      </c>
      <c r="U14" s="238"/>
      <c r="V14" s="238"/>
      <c r="W14" s="238"/>
    </row>
    <row r="15" spans="1:25" ht="55.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461</v>
      </c>
      <c r="C21" s="197"/>
      <c r="D21" s="197"/>
      <c r="E21" s="197"/>
      <c r="F21" s="197"/>
      <c r="G21" s="197"/>
      <c r="H21" s="197"/>
      <c r="I21" s="197"/>
      <c r="J21" s="197"/>
      <c r="K21" s="197"/>
      <c r="L21" s="197"/>
      <c r="M21" s="198" t="s">
        <v>361</v>
      </c>
      <c r="N21" s="198"/>
      <c r="O21" s="198" t="s">
        <v>48</v>
      </c>
      <c r="P21" s="198"/>
      <c r="Q21" s="198" t="s">
        <v>49</v>
      </c>
      <c r="R21" s="198"/>
      <c r="S21" s="29" t="s">
        <v>50</v>
      </c>
      <c r="T21" s="29" t="s">
        <v>151</v>
      </c>
      <c r="U21" s="29" t="s">
        <v>460</v>
      </c>
      <c r="V21" s="29">
        <f>+IF(ISERR(U21/T21*100),"N/A",ROUND(U21/T21*100,2))</f>
        <v>123.18</v>
      </c>
      <c r="W21" s="30">
        <f>+IF(ISERR(U21/S21*100),"N/A",ROUND(U21/S21*100,2))</f>
        <v>27.1</v>
      </c>
    </row>
    <row r="22" spans="2:27" ht="56.25" customHeight="1" x14ac:dyDescent="0.2">
      <c r="B22" s="196" t="s">
        <v>459</v>
      </c>
      <c r="C22" s="197"/>
      <c r="D22" s="197"/>
      <c r="E22" s="197"/>
      <c r="F22" s="197"/>
      <c r="G22" s="197"/>
      <c r="H22" s="197"/>
      <c r="I22" s="197"/>
      <c r="J22" s="197"/>
      <c r="K22" s="197"/>
      <c r="L22" s="197"/>
      <c r="M22" s="198" t="s">
        <v>361</v>
      </c>
      <c r="N22" s="198"/>
      <c r="O22" s="198" t="s">
        <v>48</v>
      </c>
      <c r="P22" s="198"/>
      <c r="Q22" s="198" t="s">
        <v>49</v>
      </c>
      <c r="R22" s="198"/>
      <c r="S22" s="29" t="s">
        <v>458</v>
      </c>
      <c r="T22" s="29" t="s">
        <v>457</v>
      </c>
      <c r="U22" s="29" t="s">
        <v>456</v>
      </c>
      <c r="V22" s="29">
        <f>+IF(ISERR(U22/T22*100),"N/A",ROUND(U22/T22*100,2))</f>
        <v>104.95</v>
      </c>
      <c r="W22" s="30">
        <f>+IF(ISERR(U22/S22*100),"N/A",ROUND(U22/S22*100,2))</f>
        <v>23.13</v>
      </c>
    </row>
    <row r="23" spans="2:27" ht="56.25" customHeight="1" thickBot="1" x14ac:dyDescent="0.25">
      <c r="B23" s="196" t="s">
        <v>455</v>
      </c>
      <c r="C23" s="197"/>
      <c r="D23" s="197"/>
      <c r="E23" s="197"/>
      <c r="F23" s="197"/>
      <c r="G23" s="197"/>
      <c r="H23" s="197"/>
      <c r="I23" s="197"/>
      <c r="J23" s="197"/>
      <c r="K23" s="197"/>
      <c r="L23" s="197"/>
      <c r="M23" s="198" t="s">
        <v>454</v>
      </c>
      <c r="N23" s="198"/>
      <c r="O23" s="198" t="s">
        <v>48</v>
      </c>
      <c r="P23" s="198"/>
      <c r="Q23" s="198" t="s">
        <v>155</v>
      </c>
      <c r="R23" s="198"/>
      <c r="S23" s="29" t="s">
        <v>453</v>
      </c>
      <c r="T23" s="29" t="s">
        <v>137</v>
      </c>
      <c r="U23" s="29" t="s">
        <v>137</v>
      </c>
      <c r="V23" s="29" t="str">
        <f>+IF(ISERR(U23/T23*100),"N/A",ROUND(U23/T23*100,2))</f>
        <v>N/A</v>
      </c>
      <c r="W23" s="30" t="str">
        <f>+IF(ISERR(U23/S23*100),"N/A",ROUND(U23/S23*100,2))</f>
        <v>N/A</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354</v>
      </c>
      <c r="F27" s="33"/>
      <c r="G27" s="33"/>
      <c r="H27" s="34"/>
      <c r="I27" s="34"/>
      <c r="J27" s="34"/>
      <c r="K27" s="34"/>
      <c r="L27" s="34"/>
      <c r="M27" s="34"/>
      <c r="N27" s="34"/>
      <c r="O27" s="34"/>
      <c r="P27" s="35"/>
      <c r="Q27" s="35"/>
      <c r="R27" s="36" t="s">
        <v>452</v>
      </c>
      <c r="S27" s="36" t="s">
        <v>10</v>
      </c>
      <c r="T27" s="35"/>
      <c r="U27" s="36" t="s">
        <v>450</v>
      </c>
      <c r="V27" s="35"/>
      <c r="W27" s="37">
        <f>+IF(ISERR(U27/R27*100),"N/A",ROUND(U27/R27*100,2))</f>
        <v>28.88</v>
      </c>
    </row>
    <row r="28" spans="2:27" ht="26.25" customHeight="1" x14ac:dyDescent="0.2">
      <c r="B28" s="216" t="s">
        <v>71</v>
      </c>
      <c r="C28" s="217"/>
      <c r="D28" s="217"/>
      <c r="E28" s="38" t="s">
        <v>354</v>
      </c>
      <c r="F28" s="38"/>
      <c r="G28" s="38"/>
      <c r="H28" s="39"/>
      <c r="I28" s="39"/>
      <c r="J28" s="39"/>
      <c r="K28" s="39"/>
      <c r="L28" s="39"/>
      <c r="M28" s="39"/>
      <c r="N28" s="39"/>
      <c r="O28" s="39"/>
      <c r="P28" s="40"/>
      <c r="Q28" s="40"/>
      <c r="R28" s="41" t="s">
        <v>451</v>
      </c>
      <c r="S28" s="41" t="s">
        <v>450</v>
      </c>
      <c r="T28" s="41">
        <f>+IF(ISERR(S28/R28*100),"N/A",ROUND(S28/R28*100,2))</f>
        <v>28.69</v>
      </c>
      <c r="U28" s="41" t="s">
        <v>450</v>
      </c>
      <c r="V28" s="41">
        <f>+IF(ISERR(U28/S28*100),"N/A",ROUND(U28/S28*100,2))</f>
        <v>100</v>
      </c>
      <c r="W28" s="42">
        <f>+IF(ISERR(U28/R28*100),"N/A",ROUND(U28/R28*100,2))</f>
        <v>28.69</v>
      </c>
    </row>
    <row r="29" spans="2:27" ht="23.25" customHeight="1" thickBot="1" x14ac:dyDescent="0.25">
      <c r="B29" s="214" t="s">
        <v>68</v>
      </c>
      <c r="C29" s="215"/>
      <c r="D29" s="215"/>
      <c r="E29" s="33" t="s">
        <v>448</v>
      </c>
      <c r="F29" s="33"/>
      <c r="G29" s="33"/>
      <c r="H29" s="34"/>
      <c r="I29" s="34"/>
      <c r="J29" s="34"/>
      <c r="K29" s="34"/>
      <c r="L29" s="34"/>
      <c r="M29" s="34"/>
      <c r="N29" s="34"/>
      <c r="O29" s="34"/>
      <c r="P29" s="35"/>
      <c r="Q29" s="35"/>
      <c r="R29" s="36" t="s">
        <v>449</v>
      </c>
      <c r="S29" s="36" t="s">
        <v>10</v>
      </c>
      <c r="T29" s="35"/>
      <c r="U29" s="36" t="s">
        <v>446</v>
      </c>
      <c r="V29" s="35"/>
      <c r="W29" s="37">
        <f>+IF(ISERR(U29/R29*100),"N/A",ROUND(U29/R29*100,2))</f>
        <v>22.94</v>
      </c>
    </row>
    <row r="30" spans="2:27" ht="26.25" customHeight="1" thickBot="1" x14ac:dyDescent="0.25">
      <c r="B30" s="216" t="s">
        <v>71</v>
      </c>
      <c r="C30" s="217"/>
      <c r="D30" s="217"/>
      <c r="E30" s="38" t="s">
        <v>448</v>
      </c>
      <c r="F30" s="38"/>
      <c r="G30" s="38"/>
      <c r="H30" s="39"/>
      <c r="I30" s="39"/>
      <c r="J30" s="39"/>
      <c r="K30" s="39"/>
      <c r="L30" s="39"/>
      <c r="M30" s="39"/>
      <c r="N30" s="39"/>
      <c r="O30" s="39"/>
      <c r="P30" s="40"/>
      <c r="Q30" s="40"/>
      <c r="R30" s="41" t="s">
        <v>447</v>
      </c>
      <c r="S30" s="41" t="s">
        <v>446</v>
      </c>
      <c r="T30" s="41">
        <f>+IF(ISERR(S30/R30*100),"N/A",ROUND(S30/R30*100,2))</f>
        <v>22.98</v>
      </c>
      <c r="U30" s="41" t="s">
        <v>446</v>
      </c>
      <c r="V30" s="41">
        <f>+IF(ISERR(U30/S30*100),"N/A",ROUND(U30/S30*100,2))</f>
        <v>100</v>
      </c>
      <c r="W30" s="42">
        <f>+IF(ISERR(U30/R30*100),"N/A",ROUND(U30/R30*100,2))</f>
        <v>22.98</v>
      </c>
    </row>
    <row r="31" spans="2:27" ht="22.5" customHeight="1" thickTop="1" thickBot="1" x14ac:dyDescent="0.25">
      <c r="B31" s="7" t="s">
        <v>73</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99" t="s">
        <v>2105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62.7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2106</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46.25"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2107</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06.5" customHeight="1" thickBot="1" x14ac:dyDescent="0.25">
      <c r="B37" s="202"/>
      <c r="C37" s="203"/>
      <c r="D37" s="203"/>
      <c r="E37" s="203"/>
      <c r="F37" s="203"/>
      <c r="G37" s="203"/>
      <c r="H37" s="203"/>
      <c r="I37" s="203"/>
      <c r="J37" s="203"/>
      <c r="K37" s="203"/>
      <c r="L37" s="203"/>
      <c r="M37" s="203"/>
      <c r="N37" s="203"/>
      <c r="O37" s="203"/>
      <c r="P37" s="203"/>
      <c r="Q37" s="203"/>
      <c r="R37" s="203"/>
      <c r="S37" s="203"/>
      <c r="T37" s="203"/>
      <c r="U37" s="203"/>
      <c r="V37" s="203"/>
      <c r="W37" s="204"/>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2" min="1" max="22" man="1"/>
    <brk id="35"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486</v>
      </c>
      <c r="M4" s="251" t="s">
        <v>485</v>
      </c>
      <c r="N4" s="251"/>
      <c r="O4" s="251"/>
      <c r="P4" s="251"/>
      <c r="Q4" s="252"/>
      <c r="R4" s="13"/>
      <c r="S4" s="253" t="s">
        <v>1920</v>
      </c>
      <c r="T4" s="254"/>
      <c r="U4" s="254"/>
      <c r="V4" s="241" t="s">
        <v>484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478</v>
      </c>
      <c r="D6" s="237" t="s">
        <v>483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482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481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480</v>
      </c>
      <c r="C21" s="197"/>
      <c r="D21" s="197"/>
      <c r="E21" s="197"/>
      <c r="F21" s="197"/>
      <c r="G21" s="197"/>
      <c r="H21" s="197"/>
      <c r="I21" s="197"/>
      <c r="J21" s="197"/>
      <c r="K21" s="197"/>
      <c r="L21" s="197"/>
      <c r="M21" s="198" t="s">
        <v>478</v>
      </c>
      <c r="N21" s="198"/>
      <c r="O21" s="198" t="s">
        <v>477</v>
      </c>
      <c r="P21" s="198"/>
      <c r="Q21" s="198" t="s">
        <v>67</v>
      </c>
      <c r="R21" s="198"/>
      <c r="S21" s="29" t="s">
        <v>236</v>
      </c>
      <c r="T21" s="29" t="s">
        <v>137</v>
      </c>
      <c r="U21" s="29" t="s">
        <v>137</v>
      </c>
      <c r="V21" s="29" t="str">
        <f>+IF(ISERR(U21/T21*100),"N/A",ROUND(U21/T21*100,2))</f>
        <v>N/A</v>
      </c>
      <c r="W21" s="30" t="str">
        <f>+IF(ISERR(U21/S21*100),"N/A",ROUND(U21/S21*100,2))</f>
        <v>N/A</v>
      </c>
    </row>
    <row r="22" spans="2:27" ht="56.25" customHeight="1" thickBot="1" x14ac:dyDescent="0.25">
      <c r="B22" s="196" t="s">
        <v>479</v>
      </c>
      <c r="C22" s="197"/>
      <c r="D22" s="197"/>
      <c r="E22" s="197"/>
      <c r="F22" s="197"/>
      <c r="G22" s="197"/>
      <c r="H22" s="197"/>
      <c r="I22" s="197"/>
      <c r="J22" s="197"/>
      <c r="K22" s="197"/>
      <c r="L22" s="197"/>
      <c r="M22" s="198" t="s">
        <v>478</v>
      </c>
      <c r="N22" s="198"/>
      <c r="O22" s="198" t="s">
        <v>477</v>
      </c>
      <c r="P22" s="198"/>
      <c r="Q22" s="198" t="s">
        <v>49</v>
      </c>
      <c r="R22" s="198"/>
      <c r="S22" s="29" t="s">
        <v>50</v>
      </c>
      <c r="T22" s="29" t="s">
        <v>476</v>
      </c>
      <c r="U22" s="29" t="s">
        <v>476</v>
      </c>
      <c r="V22" s="29">
        <f>+IF(ISERR(U22/T22*100),"N/A",ROUND(U22/T22*100,2))</f>
        <v>100</v>
      </c>
      <c r="W22" s="30">
        <f>+IF(ISERR(U22/S22*100),"N/A",ROUND(U22/S22*100,2))</f>
        <v>23.1</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474</v>
      </c>
      <c r="F26" s="33"/>
      <c r="G26" s="33"/>
      <c r="H26" s="34"/>
      <c r="I26" s="34"/>
      <c r="J26" s="34"/>
      <c r="K26" s="34"/>
      <c r="L26" s="34"/>
      <c r="M26" s="34"/>
      <c r="N26" s="34"/>
      <c r="O26" s="34"/>
      <c r="P26" s="35"/>
      <c r="Q26" s="35"/>
      <c r="R26" s="36" t="s">
        <v>475</v>
      </c>
      <c r="S26" s="36" t="s">
        <v>10</v>
      </c>
      <c r="T26" s="35"/>
      <c r="U26" s="36" t="s">
        <v>472</v>
      </c>
      <c r="V26" s="35"/>
      <c r="W26" s="37">
        <f>+IF(ISERR(U26/R26*100),"N/A",ROUND(U26/R26*100,2))</f>
        <v>31.92</v>
      </c>
    </row>
    <row r="27" spans="2:27" ht="26.25" customHeight="1" thickBot="1" x14ac:dyDescent="0.25">
      <c r="B27" s="216" t="s">
        <v>71</v>
      </c>
      <c r="C27" s="217"/>
      <c r="D27" s="217"/>
      <c r="E27" s="38" t="s">
        <v>474</v>
      </c>
      <c r="F27" s="38"/>
      <c r="G27" s="38"/>
      <c r="H27" s="39"/>
      <c r="I27" s="39"/>
      <c r="J27" s="39"/>
      <c r="K27" s="39"/>
      <c r="L27" s="39"/>
      <c r="M27" s="39"/>
      <c r="N27" s="39"/>
      <c r="O27" s="39"/>
      <c r="P27" s="40"/>
      <c r="Q27" s="40"/>
      <c r="R27" s="41" t="s">
        <v>473</v>
      </c>
      <c r="S27" s="41" t="s">
        <v>93</v>
      </c>
      <c r="T27" s="41">
        <f>+IF(ISERR(S27/R27*100),"N/A",ROUND(S27/R27*100,2))</f>
        <v>15.23</v>
      </c>
      <c r="U27" s="41" t="s">
        <v>472</v>
      </c>
      <c r="V27" s="41">
        <f>+IF(ISERR(U27/S27*100),"N/A",ROUND(U27/S27*100,2))</f>
        <v>70.099999999999994</v>
      </c>
      <c r="W27" s="42">
        <f>+IF(ISERR(U27/R27*100),"N/A",ROUND(U27/R27*100,2))</f>
        <v>10.68</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2102</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47"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2103</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2104</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8"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506</v>
      </c>
      <c r="M4" s="251" t="s">
        <v>505</v>
      </c>
      <c r="N4" s="251"/>
      <c r="O4" s="251"/>
      <c r="P4" s="251"/>
      <c r="Q4" s="252"/>
      <c r="R4" s="13"/>
      <c r="S4" s="253" t="s">
        <v>1920</v>
      </c>
      <c r="T4" s="254"/>
      <c r="U4" s="254"/>
      <c r="V4" s="241" t="s">
        <v>504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493</v>
      </c>
      <c r="D6" s="237" t="s">
        <v>503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502</v>
      </c>
      <c r="K8" s="19" t="s">
        <v>501</v>
      </c>
      <c r="L8" s="19" t="s">
        <v>500</v>
      </c>
      <c r="M8" s="19" t="s">
        <v>499</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84.75" customHeight="1" thickTop="1" thickBot="1" x14ac:dyDescent="0.25">
      <c r="B10" s="20" t="s">
        <v>21</v>
      </c>
      <c r="C10" s="241" t="s">
        <v>498</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497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496</v>
      </c>
      <c r="C21" s="197"/>
      <c r="D21" s="197"/>
      <c r="E21" s="197"/>
      <c r="F21" s="197"/>
      <c r="G21" s="197"/>
      <c r="H21" s="197"/>
      <c r="I21" s="197"/>
      <c r="J21" s="197"/>
      <c r="K21" s="197"/>
      <c r="L21" s="197"/>
      <c r="M21" s="198" t="s">
        <v>493</v>
      </c>
      <c r="N21" s="198"/>
      <c r="O21" s="198" t="s">
        <v>395</v>
      </c>
      <c r="P21" s="198"/>
      <c r="Q21" s="198" t="s">
        <v>67</v>
      </c>
      <c r="R21" s="198"/>
      <c r="S21" s="29" t="s">
        <v>495</v>
      </c>
      <c r="T21" s="29" t="s">
        <v>137</v>
      </c>
      <c r="U21" s="29" t="s">
        <v>137</v>
      </c>
      <c r="V21" s="29" t="str">
        <f>+IF(ISERR(U21/T21*100),"N/A",ROUND(U21/T21*100,2))</f>
        <v>N/A</v>
      </c>
      <c r="W21" s="30" t="str">
        <f>+IF(ISERR(U21/S21*100),"N/A",ROUND(U21/S21*100,2))</f>
        <v>N/A</v>
      </c>
    </row>
    <row r="22" spans="2:27" ht="56.25" customHeight="1" thickBot="1" x14ac:dyDescent="0.25">
      <c r="B22" s="196" t="s">
        <v>494</v>
      </c>
      <c r="C22" s="197"/>
      <c r="D22" s="197"/>
      <c r="E22" s="197"/>
      <c r="F22" s="197"/>
      <c r="G22" s="197"/>
      <c r="H22" s="197"/>
      <c r="I22" s="197"/>
      <c r="J22" s="197"/>
      <c r="K22" s="197"/>
      <c r="L22" s="197"/>
      <c r="M22" s="198" t="s">
        <v>493</v>
      </c>
      <c r="N22" s="198"/>
      <c r="O22" s="198" t="s">
        <v>492</v>
      </c>
      <c r="P22" s="198"/>
      <c r="Q22" s="198" t="s">
        <v>67</v>
      </c>
      <c r="R22" s="198"/>
      <c r="S22" s="29" t="s">
        <v>491</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489</v>
      </c>
      <c r="F26" s="33"/>
      <c r="G26" s="33"/>
      <c r="H26" s="34"/>
      <c r="I26" s="34"/>
      <c r="J26" s="34"/>
      <c r="K26" s="34"/>
      <c r="L26" s="34"/>
      <c r="M26" s="34"/>
      <c r="N26" s="34"/>
      <c r="O26" s="34"/>
      <c r="P26" s="35"/>
      <c r="Q26" s="35"/>
      <c r="R26" s="36" t="s">
        <v>490</v>
      </c>
      <c r="S26" s="36" t="s">
        <v>10</v>
      </c>
      <c r="T26" s="35"/>
      <c r="U26" s="36" t="s">
        <v>487</v>
      </c>
      <c r="V26" s="35"/>
      <c r="W26" s="37">
        <f>+IF(ISERR(U26/R26*100),"N/A",ROUND(U26/R26*100,2))</f>
        <v>23.39</v>
      </c>
    </row>
    <row r="27" spans="2:27" ht="26.25" customHeight="1" thickBot="1" x14ac:dyDescent="0.25">
      <c r="B27" s="216" t="s">
        <v>71</v>
      </c>
      <c r="C27" s="217"/>
      <c r="D27" s="217"/>
      <c r="E27" s="38" t="s">
        <v>489</v>
      </c>
      <c r="F27" s="38"/>
      <c r="G27" s="38"/>
      <c r="H27" s="39"/>
      <c r="I27" s="39"/>
      <c r="J27" s="39"/>
      <c r="K27" s="39"/>
      <c r="L27" s="39"/>
      <c r="M27" s="39"/>
      <c r="N27" s="39"/>
      <c r="O27" s="39"/>
      <c r="P27" s="40"/>
      <c r="Q27" s="40"/>
      <c r="R27" s="41" t="s">
        <v>488</v>
      </c>
      <c r="S27" s="41" t="s">
        <v>487</v>
      </c>
      <c r="T27" s="41">
        <f>+IF(ISERR(S27/R27*100),"N/A",ROUND(S27/R27*100,2))</f>
        <v>23.43</v>
      </c>
      <c r="U27" s="41" t="s">
        <v>487</v>
      </c>
      <c r="V27" s="41">
        <f>+IF(ISERR(U27/S27*100),"N/A",ROUND(U27/S27*100,2))</f>
        <v>100</v>
      </c>
      <c r="W27" s="42">
        <f>+IF(ISERR(U27/R27*100),"N/A",ROUND(U27/R27*100,2))</f>
        <v>23.43</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2099</v>
      </c>
      <c r="C29" s="200"/>
      <c r="D29" s="200"/>
      <c r="E29" s="200"/>
      <c r="F29" s="200"/>
      <c r="G29" s="200"/>
      <c r="H29" s="200"/>
      <c r="I29" s="200"/>
      <c r="J29" s="200"/>
      <c r="K29" s="200"/>
      <c r="L29" s="200"/>
      <c r="M29" s="200"/>
      <c r="N29" s="200"/>
      <c r="O29" s="200"/>
      <c r="P29" s="200"/>
      <c r="Q29" s="200"/>
      <c r="R29" s="200"/>
      <c r="S29" s="200"/>
      <c r="T29" s="200"/>
      <c r="U29" s="200"/>
      <c r="V29" s="200"/>
      <c r="W29" s="201"/>
    </row>
    <row r="30" spans="2:27" ht="57.7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2100</v>
      </c>
      <c r="C31" s="200"/>
      <c r="D31" s="200"/>
      <c r="E31" s="200"/>
      <c r="F31" s="200"/>
      <c r="G31" s="200"/>
      <c r="H31" s="200"/>
      <c r="I31" s="200"/>
      <c r="J31" s="200"/>
      <c r="K31" s="200"/>
      <c r="L31" s="200"/>
      <c r="M31" s="200"/>
      <c r="N31" s="200"/>
      <c r="O31" s="200"/>
      <c r="P31" s="200"/>
      <c r="Q31" s="200"/>
      <c r="R31" s="200"/>
      <c r="S31" s="200"/>
      <c r="T31" s="200"/>
      <c r="U31" s="200"/>
      <c r="V31" s="200"/>
      <c r="W31" s="201"/>
    </row>
    <row r="32" spans="2:27" ht="74.2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2101</v>
      </c>
      <c r="C33" s="200"/>
      <c r="D33" s="200"/>
      <c r="E33" s="200"/>
      <c r="F33" s="200"/>
      <c r="G33" s="200"/>
      <c r="H33" s="200"/>
      <c r="I33" s="200"/>
      <c r="J33" s="200"/>
      <c r="K33" s="200"/>
      <c r="L33" s="200"/>
      <c r="M33" s="200"/>
      <c r="N33" s="200"/>
      <c r="O33" s="200"/>
      <c r="P33" s="200"/>
      <c r="Q33" s="200"/>
      <c r="R33" s="200"/>
      <c r="S33" s="200"/>
      <c r="T33" s="200"/>
      <c r="U33" s="200"/>
      <c r="V33" s="200"/>
      <c r="W33" s="201"/>
    </row>
    <row r="34" spans="2:23" ht="57.75" customHeight="1"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149</v>
      </c>
      <c r="M4" s="251" t="s">
        <v>148</v>
      </c>
      <c r="N4" s="251"/>
      <c r="O4" s="251"/>
      <c r="P4" s="251"/>
      <c r="Q4" s="252"/>
      <c r="R4" s="13"/>
      <c r="S4" s="253" t="s">
        <v>1920</v>
      </c>
      <c r="T4" s="254"/>
      <c r="U4" s="254"/>
      <c r="V4" s="241" t="s">
        <v>513</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420</v>
      </c>
      <c r="D6" s="237" t="s">
        <v>442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97.5" customHeight="1" thickTop="1" thickBot="1" x14ac:dyDescent="0.25">
      <c r="B10" s="20" t="s">
        <v>21</v>
      </c>
      <c r="C10" s="241" t="s">
        <v>512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511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510</v>
      </c>
      <c r="C21" s="197"/>
      <c r="D21" s="197"/>
      <c r="E21" s="197"/>
      <c r="F21" s="197"/>
      <c r="G21" s="197"/>
      <c r="H21" s="197"/>
      <c r="I21" s="197"/>
      <c r="J21" s="197"/>
      <c r="K21" s="197"/>
      <c r="L21" s="197"/>
      <c r="M21" s="198" t="s">
        <v>420</v>
      </c>
      <c r="N21" s="198"/>
      <c r="O21" s="198" t="s">
        <v>48</v>
      </c>
      <c r="P21" s="198"/>
      <c r="Q21" s="198" t="s">
        <v>155</v>
      </c>
      <c r="R21" s="198"/>
      <c r="S21" s="29" t="s">
        <v>50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393</v>
      </c>
      <c r="F25" s="33"/>
      <c r="G25" s="33"/>
      <c r="H25" s="34"/>
      <c r="I25" s="34"/>
      <c r="J25" s="34"/>
      <c r="K25" s="34"/>
      <c r="L25" s="34"/>
      <c r="M25" s="34"/>
      <c r="N25" s="34"/>
      <c r="O25" s="34"/>
      <c r="P25" s="35"/>
      <c r="Q25" s="35"/>
      <c r="R25" s="36" t="s">
        <v>509</v>
      </c>
      <c r="S25" s="36" t="s">
        <v>10</v>
      </c>
      <c r="T25" s="35"/>
      <c r="U25" s="36" t="s">
        <v>507</v>
      </c>
      <c r="V25" s="35"/>
      <c r="W25" s="37">
        <f>+IF(ISERR(U25/R25*100),"N/A",ROUND(U25/R25*100,2))</f>
        <v>28.71</v>
      </c>
    </row>
    <row r="26" spans="2:27" ht="26.25" customHeight="1" thickBot="1" x14ac:dyDescent="0.25">
      <c r="B26" s="216" t="s">
        <v>71</v>
      </c>
      <c r="C26" s="217"/>
      <c r="D26" s="217"/>
      <c r="E26" s="38" t="s">
        <v>393</v>
      </c>
      <c r="F26" s="38"/>
      <c r="G26" s="38"/>
      <c r="H26" s="39"/>
      <c r="I26" s="39"/>
      <c r="J26" s="39"/>
      <c r="K26" s="39"/>
      <c r="L26" s="39"/>
      <c r="M26" s="39"/>
      <c r="N26" s="39"/>
      <c r="O26" s="39"/>
      <c r="P26" s="40"/>
      <c r="Q26" s="40"/>
      <c r="R26" s="41" t="s">
        <v>509</v>
      </c>
      <c r="S26" s="41" t="s">
        <v>508</v>
      </c>
      <c r="T26" s="41">
        <f>+IF(ISERR(S26/R26*100),"N/A",ROUND(S26/R26*100,2))</f>
        <v>30.2</v>
      </c>
      <c r="U26" s="41" t="s">
        <v>507</v>
      </c>
      <c r="V26" s="41">
        <f>+IF(ISERR(U26/S26*100),"N/A",ROUND(U26/S26*100,2))</f>
        <v>95.08</v>
      </c>
      <c r="W26" s="42">
        <f>+IF(ISERR(U26/R26*100),"N/A",ROUND(U26/R26*100,2))</f>
        <v>28.71</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2097</v>
      </c>
      <c r="C28" s="200"/>
      <c r="D28" s="200"/>
      <c r="E28" s="200"/>
      <c r="F28" s="200"/>
      <c r="G28" s="200"/>
      <c r="H28" s="200"/>
      <c r="I28" s="200"/>
      <c r="J28" s="200"/>
      <c r="K28" s="200"/>
      <c r="L28" s="200"/>
      <c r="M28" s="200"/>
      <c r="N28" s="200"/>
      <c r="O28" s="200"/>
      <c r="P28" s="200"/>
      <c r="Q28" s="200"/>
      <c r="R28" s="200"/>
      <c r="S28" s="200"/>
      <c r="T28" s="200"/>
      <c r="U28" s="200"/>
      <c r="V28" s="200"/>
      <c r="W28" s="201"/>
    </row>
    <row r="29" spans="2:27" ht="70.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2098</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2050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4" min="1"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529</v>
      </c>
      <c r="M4" s="251" t="s">
        <v>528</v>
      </c>
      <c r="N4" s="251"/>
      <c r="O4" s="251"/>
      <c r="P4" s="251"/>
      <c r="Q4" s="252"/>
      <c r="R4" s="13"/>
      <c r="S4" s="253" t="s">
        <v>1920</v>
      </c>
      <c r="T4" s="254"/>
      <c r="U4" s="254"/>
      <c r="V4" s="241" t="s">
        <v>527</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518</v>
      </c>
      <c r="D6" s="237" t="s">
        <v>526</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525</v>
      </c>
      <c r="K8" s="19" t="s">
        <v>524</v>
      </c>
      <c r="L8" s="19" t="s">
        <v>523</v>
      </c>
      <c r="M8" s="19" t="s">
        <v>522</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521</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520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519</v>
      </c>
      <c r="C21" s="197"/>
      <c r="D21" s="197"/>
      <c r="E21" s="197"/>
      <c r="F21" s="197"/>
      <c r="G21" s="197"/>
      <c r="H21" s="197"/>
      <c r="I21" s="197"/>
      <c r="J21" s="197"/>
      <c r="K21" s="197"/>
      <c r="L21" s="197"/>
      <c r="M21" s="198" t="s">
        <v>518</v>
      </c>
      <c r="N21" s="198"/>
      <c r="O21" s="198" t="s">
        <v>48</v>
      </c>
      <c r="P21" s="198"/>
      <c r="Q21" s="198" t="s">
        <v>155</v>
      </c>
      <c r="R21" s="198"/>
      <c r="S21" s="29" t="s">
        <v>517</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516</v>
      </c>
      <c r="F25" s="33"/>
      <c r="G25" s="33"/>
      <c r="H25" s="34"/>
      <c r="I25" s="34"/>
      <c r="J25" s="34"/>
      <c r="K25" s="34"/>
      <c r="L25" s="34"/>
      <c r="M25" s="34"/>
      <c r="N25" s="34"/>
      <c r="O25" s="34"/>
      <c r="P25" s="35"/>
      <c r="Q25" s="35"/>
      <c r="R25" s="36" t="s">
        <v>515</v>
      </c>
      <c r="S25" s="36" t="s">
        <v>10</v>
      </c>
      <c r="T25" s="35"/>
      <c r="U25" s="36" t="s">
        <v>514</v>
      </c>
      <c r="V25" s="35"/>
      <c r="W25" s="37">
        <f>+IF(ISERR(U25/R25*100),"N/A",ROUND(U25/R25*100,2))</f>
        <v>17.510000000000002</v>
      </c>
    </row>
    <row r="26" spans="2:27" ht="26.25" customHeight="1" thickBot="1" x14ac:dyDescent="0.25">
      <c r="B26" s="216" t="s">
        <v>71</v>
      </c>
      <c r="C26" s="217"/>
      <c r="D26" s="217"/>
      <c r="E26" s="38" t="s">
        <v>516</v>
      </c>
      <c r="F26" s="38"/>
      <c r="G26" s="38"/>
      <c r="H26" s="39"/>
      <c r="I26" s="39"/>
      <c r="J26" s="39"/>
      <c r="K26" s="39"/>
      <c r="L26" s="39"/>
      <c r="M26" s="39"/>
      <c r="N26" s="39"/>
      <c r="O26" s="39"/>
      <c r="P26" s="40"/>
      <c r="Q26" s="40"/>
      <c r="R26" s="41" t="s">
        <v>515</v>
      </c>
      <c r="S26" s="41" t="s">
        <v>514</v>
      </c>
      <c r="T26" s="41">
        <f>+IF(ISERR(S26/R26*100),"N/A",ROUND(S26/R26*100,2))</f>
        <v>17.510000000000002</v>
      </c>
      <c r="U26" s="41" t="s">
        <v>514</v>
      </c>
      <c r="V26" s="41">
        <f>+IF(ISERR(U26/S26*100),"N/A",ROUND(U26/S26*100,2))</f>
        <v>100</v>
      </c>
      <c r="W26" s="42">
        <f>+IF(ISERR(U26/R26*100),"N/A",ROUND(U26/R26*100,2))</f>
        <v>17.510000000000002</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2095</v>
      </c>
      <c r="C28" s="200"/>
      <c r="D28" s="200"/>
      <c r="E28" s="200"/>
      <c r="F28" s="200"/>
      <c r="G28" s="200"/>
      <c r="H28" s="200"/>
      <c r="I28" s="200"/>
      <c r="J28" s="200"/>
      <c r="K28" s="200"/>
      <c r="L28" s="200"/>
      <c r="M28" s="200"/>
      <c r="N28" s="200"/>
      <c r="O28" s="200"/>
      <c r="P28" s="200"/>
      <c r="Q28" s="200"/>
      <c r="R28" s="200"/>
      <c r="S28" s="200"/>
      <c r="T28" s="200"/>
      <c r="U28" s="200"/>
      <c r="V28" s="200"/>
      <c r="W28" s="201"/>
    </row>
    <row r="29" spans="2:27" ht="70.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2096</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2080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5"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542</v>
      </c>
      <c r="M4" s="251" t="s">
        <v>541</v>
      </c>
      <c r="N4" s="251"/>
      <c r="O4" s="251"/>
      <c r="P4" s="251"/>
      <c r="Q4" s="252"/>
      <c r="R4" s="13"/>
      <c r="S4" s="253" t="s">
        <v>1920</v>
      </c>
      <c r="T4" s="254"/>
      <c r="U4" s="254"/>
      <c r="V4" s="241" t="s">
        <v>540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533</v>
      </c>
      <c r="D6" s="237" t="s">
        <v>539</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538</v>
      </c>
      <c r="K8" s="19" t="s">
        <v>537</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536</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481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72.75" customHeight="1" x14ac:dyDescent="0.2">
      <c r="B21" s="196" t="s">
        <v>535</v>
      </c>
      <c r="C21" s="197"/>
      <c r="D21" s="197"/>
      <c r="E21" s="197"/>
      <c r="F21" s="197"/>
      <c r="G21" s="197"/>
      <c r="H21" s="197"/>
      <c r="I21" s="197"/>
      <c r="J21" s="197"/>
      <c r="K21" s="197"/>
      <c r="L21" s="197"/>
      <c r="M21" s="198" t="s">
        <v>533</v>
      </c>
      <c r="N21" s="198"/>
      <c r="O21" s="198" t="s">
        <v>48</v>
      </c>
      <c r="P21" s="198"/>
      <c r="Q21" s="198" t="s">
        <v>67</v>
      </c>
      <c r="R21" s="198"/>
      <c r="S21" s="29" t="s">
        <v>55</v>
      </c>
      <c r="T21" s="29" t="s">
        <v>137</v>
      </c>
      <c r="U21" s="29" t="s">
        <v>137</v>
      </c>
      <c r="V21" s="29" t="str">
        <f>+IF(ISERR(U21/T21*100),"N/A",ROUND(U21/T21*100,2))</f>
        <v>N/A</v>
      </c>
      <c r="W21" s="30" t="str">
        <f>+IF(ISERR(U21/S21*100),"N/A",ROUND(U21/S21*100,2))</f>
        <v>N/A</v>
      </c>
    </row>
    <row r="22" spans="2:27" ht="72.75" customHeight="1" thickBot="1" x14ac:dyDescent="0.25">
      <c r="B22" s="196" t="s">
        <v>534</v>
      </c>
      <c r="C22" s="197"/>
      <c r="D22" s="197"/>
      <c r="E22" s="197"/>
      <c r="F22" s="197"/>
      <c r="G22" s="197"/>
      <c r="H22" s="197"/>
      <c r="I22" s="197"/>
      <c r="J22" s="197"/>
      <c r="K22" s="197"/>
      <c r="L22" s="197"/>
      <c r="M22" s="198" t="s">
        <v>533</v>
      </c>
      <c r="N22" s="198"/>
      <c r="O22" s="198" t="s">
        <v>48</v>
      </c>
      <c r="P22" s="198"/>
      <c r="Q22" s="198" t="s">
        <v>67</v>
      </c>
      <c r="R22" s="198"/>
      <c r="S22" s="29" t="s">
        <v>532</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531</v>
      </c>
      <c r="F26" s="33"/>
      <c r="G26" s="33"/>
      <c r="H26" s="34"/>
      <c r="I26" s="34"/>
      <c r="J26" s="34"/>
      <c r="K26" s="34"/>
      <c r="L26" s="34"/>
      <c r="M26" s="34"/>
      <c r="N26" s="34"/>
      <c r="O26" s="34"/>
      <c r="P26" s="35"/>
      <c r="Q26" s="35"/>
      <c r="R26" s="36" t="s">
        <v>530</v>
      </c>
      <c r="S26" s="36" t="s">
        <v>10</v>
      </c>
      <c r="T26" s="35"/>
      <c r="U26" s="36" t="s">
        <v>61</v>
      </c>
      <c r="V26" s="35"/>
      <c r="W26" s="37">
        <f>+IF(ISERR(U26/R26*100),"N/A",ROUND(U26/R26*100,2))</f>
        <v>0</v>
      </c>
    </row>
    <row r="27" spans="2:27" ht="26.25" customHeight="1" thickBot="1" x14ac:dyDescent="0.25">
      <c r="B27" s="216" t="s">
        <v>71</v>
      </c>
      <c r="C27" s="217"/>
      <c r="D27" s="217"/>
      <c r="E27" s="38" t="s">
        <v>531</v>
      </c>
      <c r="F27" s="38"/>
      <c r="G27" s="38"/>
      <c r="H27" s="39"/>
      <c r="I27" s="39"/>
      <c r="J27" s="39"/>
      <c r="K27" s="39"/>
      <c r="L27" s="39"/>
      <c r="M27" s="39"/>
      <c r="N27" s="39"/>
      <c r="O27" s="39"/>
      <c r="P27" s="40"/>
      <c r="Q27" s="40"/>
      <c r="R27" s="41" t="s">
        <v>530</v>
      </c>
      <c r="S27" s="41" t="s">
        <v>61</v>
      </c>
      <c r="T27" s="41">
        <f>+IF(ISERR(S27/R27*100),"N/A",ROUND(S27/R27*100,2))</f>
        <v>0</v>
      </c>
      <c r="U27" s="41" t="s">
        <v>61</v>
      </c>
      <c r="V27" s="41" t="str">
        <f>+IF(ISERR(U27/S27*100),"N/A",ROUND(U27/S27*100,2))</f>
        <v>N/A</v>
      </c>
      <c r="W27" s="42">
        <f>+IF(ISERR(U27/R27*100),"N/A",ROUND(U27/R27*100,2))</f>
        <v>0</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2092</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29.7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2093</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2094</v>
      </c>
      <c r="C33" s="200"/>
      <c r="D33" s="200"/>
      <c r="E33" s="200"/>
      <c r="F33" s="200"/>
      <c r="G33" s="200"/>
      <c r="H33" s="200"/>
      <c r="I33" s="200"/>
      <c r="J33" s="200"/>
      <c r="K33" s="200"/>
      <c r="L33" s="200"/>
      <c r="M33" s="200"/>
      <c r="N33" s="200"/>
      <c r="O33" s="200"/>
      <c r="P33" s="200"/>
      <c r="Q33" s="200"/>
      <c r="R33" s="200"/>
      <c r="S33" s="200"/>
      <c r="T33" s="200"/>
      <c r="U33" s="200"/>
      <c r="V33" s="200"/>
      <c r="W33" s="201"/>
    </row>
    <row r="34" spans="2:23" ht="64.5" customHeight="1"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562</v>
      </c>
      <c r="M4" s="251" t="s">
        <v>561</v>
      </c>
      <c r="N4" s="251"/>
      <c r="O4" s="251"/>
      <c r="P4" s="251"/>
      <c r="Q4" s="252"/>
      <c r="R4" s="13"/>
      <c r="S4" s="253" t="s">
        <v>1920</v>
      </c>
      <c r="T4" s="254"/>
      <c r="U4" s="254"/>
      <c r="V4" s="241" t="s">
        <v>560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549</v>
      </c>
      <c r="D6" s="237" t="s">
        <v>559</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558</v>
      </c>
      <c r="K8" s="19" t="s">
        <v>557</v>
      </c>
      <c r="L8" s="19" t="s">
        <v>556</v>
      </c>
      <c r="M8" s="19" t="s">
        <v>555</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554</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553</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552</v>
      </c>
      <c r="C21" s="197"/>
      <c r="D21" s="197"/>
      <c r="E21" s="197"/>
      <c r="F21" s="197"/>
      <c r="G21" s="197"/>
      <c r="H21" s="197"/>
      <c r="I21" s="197"/>
      <c r="J21" s="197"/>
      <c r="K21" s="197"/>
      <c r="L21" s="197"/>
      <c r="M21" s="198" t="s">
        <v>549</v>
      </c>
      <c r="N21" s="198"/>
      <c r="O21" s="198" t="s">
        <v>48</v>
      </c>
      <c r="P21" s="198"/>
      <c r="Q21" s="198" t="s">
        <v>67</v>
      </c>
      <c r="R21" s="198"/>
      <c r="S21" s="29" t="s">
        <v>551</v>
      </c>
      <c r="T21" s="29" t="s">
        <v>137</v>
      </c>
      <c r="U21" s="29" t="s">
        <v>137</v>
      </c>
      <c r="V21" s="29" t="str">
        <f>+IF(ISERR(U21/T21*100),"N/A",ROUND(U21/T21*100,2))</f>
        <v>N/A</v>
      </c>
      <c r="W21" s="30" t="str">
        <f>+IF(ISERR(U21/S21*100),"N/A",ROUND(U21/S21*100,2))</f>
        <v>N/A</v>
      </c>
    </row>
    <row r="22" spans="2:27" ht="56.25" customHeight="1" thickBot="1" x14ac:dyDescent="0.25">
      <c r="B22" s="196" t="s">
        <v>550</v>
      </c>
      <c r="C22" s="197"/>
      <c r="D22" s="197"/>
      <c r="E22" s="197"/>
      <c r="F22" s="197"/>
      <c r="G22" s="197"/>
      <c r="H22" s="197"/>
      <c r="I22" s="197"/>
      <c r="J22" s="197"/>
      <c r="K22" s="197"/>
      <c r="L22" s="197"/>
      <c r="M22" s="198" t="s">
        <v>549</v>
      </c>
      <c r="N22" s="198"/>
      <c r="O22" s="198" t="s">
        <v>548</v>
      </c>
      <c r="P22" s="198"/>
      <c r="Q22" s="198" t="s">
        <v>67</v>
      </c>
      <c r="R22" s="198"/>
      <c r="S22" s="29" t="s">
        <v>404</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546</v>
      </c>
      <c r="F26" s="33"/>
      <c r="G26" s="33"/>
      <c r="H26" s="34"/>
      <c r="I26" s="34"/>
      <c r="J26" s="34"/>
      <c r="K26" s="34"/>
      <c r="L26" s="34"/>
      <c r="M26" s="34"/>
      <c r="N26" s="34"/>
      <c r="O26" s="34"/>
      <c r="P26" s="35"/>
      <c r="Q26" s="35"/>
      <c r="R26" s="36" t="s">
        <v>547</v>
      </c>
      <c r="S26" s="36" t="s">
        <v>10</v>
      </c>
      <c r="T26" s="35"/>
      <c r="U26" s="36" t="s">
        <v>543</v>
      </c>
      <c r="V26" s="35"/>
      <c r="W26" s="37">
        <f>+IF(ISERR(U26/R26*100),"N/A",ROUND(U26/R26*100,2))</f>
        <v>7.39</v>
      </c>
    </row>
    <row r="27" spans="2:27" ht="26.25" customHeight="1" thickBot="1" x14ac:dyDescent="0.25">
      <c r="B27" s="216" t="s">
        <v>71</v>
      </c>
      <c r="C27" s="217"/>
      <c r="D27" s="217"/>
      <c r="E27" s="38" t="s">
        <v>546</v>
      </c>
      <c r="F27" s="38"/>
      <c r="G27" s="38"/>
      <c r="H27" s="39"/>
      <c r="I27" s="39"/>
      <c r="J27" s="39"/>
      <c r="K27" s="39"/>
      <c r="L27" s="39"/>
      <c r="M27" s="39"/>
      <c r="N27" s="39"/>
      <c r="O27" s="39"/>
      <c r="P27" s="40"/>
      <c r="Q27" s="40"/>
      <c r="R27" s="41" t="s">
        <v>545</v>
      </c>
      <c r="S27" s="41" t="s">
        <v>544</v>
      </c>
      <c r="T27" s="41">
        <f>+IF(ISERR(S27/R27*100),"N/A",ROUND(S27/R27*100,2))</f>
        <v>11.66</v>
      </c>
      <c r="U27" s="41" t="s">
        <v>543</v>
      </c>
      <c r="V27" s="41">
        <f>+IF(ISERR(U27/S27*100),"N/A",ROUND(U27/S27*100,2))</f>
        <v>63.87</v>
      </c>
      <c r="W27" s="42">
        <f>+IF(ISERR(U27/R27*100),"N/A",ROUND(U27/R27*100,2))</f>
        <v>7.45</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2089</v>
      </c>
      <c r="C29" s="200"/>
      <c r="D29" s="200"/>
      <c r="E29" s="200"/>
      <c r="F29" s="200"/>
      <c r="G29" s="200"/>
      <c r="H29" s="200"/>
      <c r="I29" s="200"/>
      <c r="J29" s="200"/>
      <c r="K29" s="200"/>
      <c r="L29" s="200"/>
      <c r="M29" s="200"/>
      <c r="N29" s="200"/>
      <c r="O29" s="200"/>
      <c r="P29" s="200"/>
      <c r="Q29" s="200"/>
      <c r="R29" s="200"/>
      <c r="S29" s="200"/>
      <c r="T29" s="200"/>
      <c r="U29" s="200"/>
      <c r="V29" s="200"/>
      <c r="W29" s="201"/>
    </row>
    <row r="30" spans="2:27" ht="37.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2090</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2091</v>
      </c>
      <c r="C33" s="200"/>
      <c r="D33" s="200"/>
      <c r="E33" s="200"/>
      <c r="F33" s="200"/>
      <c r="G33" s="200"/>
      <c r="H33" s="200"/>
      <c r="I33" s="200"/>
      <c r="J33" s="200"/>
      <c r="K33" s="200"/>
      <c r="L33" s="200"/>
      <c r="M33" s="200"/>
      <c r="N33" s="200"/>
      <c r="O33" s="200"/>
      <c r="P33" s="200"/>
      <c r="Q33" s="200"/>
      <c r="R33" s="200"/>
      <c r="S33" s="200"/>
      <c r="T33" s="200"/>
      <c r="U33" s="200"/>
      <c r="V33" s="200"/>
      <c r="W33" s="201"/>
    </row>
    <row r="34" spans="2:23" ht="55.5" customHeight="1"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575</v>
      </c>
      <c r="M4" s="251" t="s">
        <v>574</v>
      </c>
      <c r="N4" s="251"/>
      <c r="O4" s="251"/>
      <c r="P4" s="251"/>
      <c r="Q4" s="252"/>
      <c r="R4" s="13"/>
      <c r="S4" s="253" t="s">
        <v>1920</v>
      </c>
      <c r="T4" s="254"/>
      <c r="U4" s="254"/>
      <c r="V4" s="241" t="s">
        <v>573</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566</v>
      </c>
      <c r="D6" s="237" t="s">
        <v>572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571</v>
      </c>
      <c r="K8" s="19" t="s">
        <v>20</v>
      </c>
      <c r="L8" s="19" t="s">
        <v>570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569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481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568</v>
      </c>
      <c r="C21" s="197"/>
      <c r="D21" s="197"/>
      <c r="E21" s="197"/>
      <c r="F21" s="197"/>
      <c r="G21" s="197"/>
      <c r="H21" s="197"/>
      <c r="I21" s="197"/>
      <c r="J21" s="197"/>
      <c r="K21" s="197"/>
      <c r="L21" s="197"/>
      <c r="M21" s="198" t="s">
        <v>566</v>
      </c>
      <c r="N21" s="198"/>
      <c r="O21" s="198" t="s">
        <v>48</v>
      </c>
      <c r="P21" s="198"/>
      <c r="Q21" s="198" t="s">
        <v>67</v>
      </c>
      <c r="R21" s="198"/>
      <c r="S21" s="29" t="s">
        <v>532</v>
      </c>
      <c r="T21" s="29" t="s">
        <v>137</v>
      </c>
      <c r="U21" s="29" t="s">
        <v>137</v>
      </c>
      <c r="V21" s="29" t="str">
        <f>+IF(ISERR(U21/T21*100),"N/A",ROUND(U21/T21*100,2))</f>
        <v>N/A</v>
      </c>
      <c r="W21" s="30" t="str">
        <f>+IF(ISERR(U21/S21*100),"N/A",ROUND(U21/S21*100,2))</f>
        <v>N/A</v>
      </c>
    </row>
    <row r="22" spans="2:27" ht="56.25" customHeight="1" thickBot="1" x14ac:dyDescent="0.25">
      <c r="B22" s="196" t="s">
        <v>567</v>
      </c>
      <c r="C22" s="197"/>
      <c r="D22" s="197"/>
      <c r="E22" s="197"/>
      <c r="F22" s="197"/>
      <c r="G22" s="197"/>
      <c r="H22" s="197"/>
      <c r="I22" s="197"/>
      <c r="J22" s="197"/>
      <c r="K22" s="197"/>
      <c r="L22" s="197"/>
      <c r="M22" s="198" t="s">
        <v>566</v>
      </c>
      <c r="N22" s="198"/>
      <c r="O22" s="198" t="s">
        <v>48</v>
      </c>
      <c r="P22" s="198"/>
      <c r="Q22" s="198" t="s">
        <v>67</v>
      </c>
      <c r="R22" s="198"/>
      <c r="S22" s="29" t="s">
        <v>532</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565</v>
      </c>
      <c r="F26" s="33"/>
      <c r="G26" s="33"/>
      <c r="H26" s="34"/>
      <c r="I26" s="34"/>
      <c r="J26" s="34"/>
      <c r="K26" s="34"/>
      <c r="L26" s="34"/>
      <c r="M26" s="34"/>
      <c r="N26" s="34"/>
      <c r="O26" s="34"/>
      <c r="P26" s="35"/>
      <c r="Q26" s="35"/>
      <c r="R26" s="36" t="s">
        <v>564</v>
      </c>
      <c r="S26" s="36" t="s">
        <v>10</v>
      </c>
      <c r="T26" s="35"/>
      <c r="U26" s="36" t="s">
        <v>563</v>
      </c>
      <c r="V26" s="35"/>
      <c r="W26" s="37">
        <f>+IF(ISERR(U26/R26*100),"N/A",ROUND(U26/R26*100,2))</f>
        <v>1.42</v>
      </c>
    </row>
    <row r="27" spans="2:27" ht="26.25" customHeight="1" thickBot="1" x14ac:dyDescent="0.25">
      <c r="B27" s="216" t="s">
        <v>71</v>
      </c>
      <c r="C27" s="217"/>
      <c r="D27" s="217"/>
      <c r="E27" s="38" t="s">
        <v>565</v>
      </c>
      <c r="F27" s="38"/>
      <c r="G27" s="38"/>
      <c r="H27" s="39"/>
      <c r="I27" s="39"/>
      <c r="J27" s="39"/>
      <c r="K27" s="39"/>
      <c r="L27" s="39"/>
      <c r="M27" s="39"/>
      <c r="N27" s="39"/>
      <c r="O27" s="39"/>
      <c r="P27" s="40"/>
      <c r="Q27" s="40"/>
      <c r="R27" s="41" t="s">
        <v>564</v>
      </c>
      <c r="S27" s="41" t="s">
        <v>563</v>
      </c>
      <c r="T27" s="41">
        <f>+IF(ISERR(S27/R27*100),"N/A",ROUND(S27/R27*100,2))</f>
        <v>1.42</v>
      </c>
      <c r="U27" s="41" t="s">
        <v>563</v>
      </c>
      <c r="V27" s="41">
        <f>+IF(ISERR(U27/S27*100),"N/A",ROUND(U27/S27*100,2))</f>
        <v>100</v>
      </c>
      <c r="W27" s="42">
        <f>+IF(ISERR(U27/R27*100),"N/A",ROUND(U27/R27*100,2))</f>
        <v>1.42</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2086</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24.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2087</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66.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2088</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10.25" customHeight="1"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587</v>
      </c>
      <c r="M4" s="251" t="s">
        <v>586</v>
      </c>
      <c r="N4" s="251"/>
      <c r="O4" s="251"/>
      <c r="P4" s="251"/>
      <c r="Q4" s="252"/>
      <c r="R4" s="13"/>
      <c r="S4" s="253" t="s">
        <v>1920</v>
      </c>
      <c r="T4" s="254"/>
      <c r="U4" s="254"/>
      <c r="V4" s="241" t="s">
        <v>585</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579</v>
      </c>
      <c r="D6" s="237" t="s">
        <v>584</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583</v>
      </c>
      <c r="K8" s="19" t="s">
        <v>582</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581</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481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580</v>
      </c>
      <c r="C21" s="197"/>
      <c r="D21" s="197"/>
      <c r="E21" s="197"/>
      <c r="F21" s="197"/>
      <c r="G21" s="197"/>
      <c r="H21" s="197"/>
      <c r="I21" s="197"/>
      <c r="J21" s="197"/>
      <c r="K21" s="197"/>
      <c r="L21" s="197"/>
      <c r="M21" s="198" t="s">
        <v>579</v>
      </c>
      <c r="N21" s="198"/>
      <c r="O21" s="198" t="s">
        <v>48</v>
      </c>
      <c r="P21" s="198"/>
      <c r="Q21" s="198" t="s">
        <v>67</v>
      </c>
      <c r="R21" s="198"/>
      <c r="S21" s="29" t="s">
        <v>578</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577</v>
      </c>
      <c r="F25" s="33"/>
      <c r="G25" s="33"/>
      <c r="H25" s="34"/>
      <c r="I25" s="34"/>
      <c r="J25" s="34"/>
      <c r="K25" s="34"/>
      <c r="L25" s="34"/>
      <c r="M25" s="34"/>
      <c r="N25" s="34"/>
      <c r="O25" s="34"/>
      <c r="P25" s="35"/>
      <c r="Q25" s="35"/>
      <c r="R25" s="36" t="s">
        <v>576</v>
      </c>
      <c r="S25" s="36" t="s">
        <v>10</v>
      </c>
      <c r="T25" s="35"/>
      <c r="U25" s="36" t="s">
        <v>61</v>
      </c>
      <c r="V25" s="35"/>
      <c r="W25" s="37">
        <f>+IF(ISERR(U25/R25*100),"N/A",ROUND(U25/R25*100,2))</f>
        <v>0</v>
      </c>
    </row>
    <row r="26" spans="2:27" ht="26.25" customHeight="1" thickBot="1" x14ac:dyDescent="0.25">
      <c r="B26" s="216" t="s">
        <v>71</v>
      </c>
      <c r="C26" s="217"/>
      <c r="D26" s="217"/>
      <c r="E26" s="38" t="s">
        <v>577</v>
      </c>
      <c r="F26" s="38"/>
      <c r="G26" s="38"/>
      <c r="H26" s="39"/>
      <c r="I26" s="39"/>
      <c r="J26" s="39"/>
      <c r="K26" s="39"/>
      <c r="L26" s="39"/>
      <c r="M26" s="39"/>
      <c r="N26" s="39"/>
      <c r="O26" s="39"/>
      <c r="P26" s="40"/>
      <c r="Q26" s="40"/>
      <c r="R26" s="41" t="s">
        <v>576</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2083</v>
      </c>
      <c r="C28" s="200"/>
      <c r="D28" s="200"/>
      <c r="E28" s="200"/>
      <c r="F28" s="200"/>
      <c r="G28" s="200"/>
      <c r="H28" s="200"/>
      <c r="I28" s="200"/>
      <c r="J28" s="200"/>
      <c r="K28" s="200"/>
      <c r="L28" s="200"/>
      <c r="M28" s="200"/>
      <c r="N28" s="200"/>
      <c r="O28" s="200"/>
      <c r="P28" s="200"/>
      <c r="Q28" s="200"/>
      <c r="R28" s="200"/>
      <c r="S28" s="200"/>
      <c r="T28" s="200"/>
      <c r="U28" s="200"/>
      <c r="V28" s="200"/>
      <c r="W28" s="201"/>
    </row>
    <row r="29" spans="2:27" ht="95.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2084</v>
      </c>
      <c r="C30" s="200"/>
      <c r="D30" s="200"/>
      <c r="E30" s="200"/>
      <c r="F30" s="200"/>
      <c r="G30" s="200"/>
      <c r="H30" s="200"/>
      <c r="I30" s="200"/>
      <c r="J30" s="200"/>
      <c r="K30" s="200"/>
      <c r="L30" s="200"/>
      <c r="M30" s="200"/>
      <c r="N30" s="200"/>
      <c r="O30" s="200"/>
      <c r="P30" s="200"/>
      <c r="Q30" s="200"/>
      <c r="R30" s="200"/>
      <c r="S30" s="200"/>
      <c r="T30" s="200"/>
      <c r="U30" s="200"/>
      <c r="V30" s="200"/>
      <c r="W30" s="201"/>
    </row>
    <row r="31" spans="2:27" ht="57"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2085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08.75"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5" min="1"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598</v>
      </c>
      <c r="M4" s="251" t="s">
        <v>597</v>
      </c>
      <c r="N4" s="251"/>
      <c r="O4" s="251"/>
      <c r="P4" s="251"/>
      <c r="Q4" s="252"/>
      <c r="R4" s="13"/>
      <c r="S4" s="253" t="s">
        <v>1920</v>
      </c>
      <c r="T4" s="254"/>
      <c r="U4" s="254"/>
      <c r="V4" s="241" t="s">
        <v>596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518</v>
      </c>
      <c r="D6" s="237" t="s">
        <v>526</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595</v>
      </c>
      <c r="K8" s="19" t="s">
        <v>595</v>
      </c>
      <c r="L8" s="19" t="s">
        <v>594</v>
      </c>
      <c r="M8" s="19" t="s">
        <v>593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592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520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43.5" customHeight="1" thickBot="1" x14ac:dyDescent="0.25">
      <c r="B21" s="196" t="s">
        <v>591</v>
      </c>
      <c r="C21" s="197"/>
      <c r="D21" s="197"/>
      <c r="E21" s="197"/>
      <c r="F21" s="197"/>
      <c r="G21" s="197"/>
      <c r="H21" s="197"/>
      <c r="I21" s="197"/>
      <c r="J21" s="197"/>
      <c r="K21" s="197"/>
      <c r="L21" s="197"/>
      <c r="M21" s="198" t="s">
        <v>518</v>
      </c>
      <c r="N21" s="198"/>
      <c r="O21" s="198" t="s">
        <v>590</v>
      </c>
      <c r="P21" s="198"/>
      <c r="Q21" s="198" t="s">
        <v>155</v>
      </c>
      <c r="R21" s="198"/>
      <c r="S21" s="29" t="s">
        <v>360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516</v>
      </c>
      <c r="F25" s="33"/>
      <c r="G25" s="33"/>
      <c r="H25" s="34"/>
      <c r="I25" s="34"/>
      <c r="J25" s="34"/>
      <c r="K25" s="34"/>
      <c r="L25" s="34"/>
      <c r="M25" s="34"/>
      <c r="N25" s="34"/>
      <c r="O25" s="34"/>
      <c r="P25" s="35"/>
      <c r="Q25" s="35"/>
      <c r="R25" s="36" t="s">
        <v>589</v>
      </c>
      <c r="S25" s="36" t="s">
        <v>10</v>
      </c>
      <c r="T25" s="35"/>
      <c r="U25" s="36" t="s">
        <v>588</v>
      </c>
      <c r="V25" s="35"/>
      <c r="W25" s="37">
        <f>+IF(ISERR(U25/R25*100),"N/A",ROUND(U25/R25*100,2))</f>
        <v>15.82</v>
      </c>
    </row>
    <row r="26" spans="2:27" ht="26.25" customHeight="1" thickBot="1" x14ac:dyDescent="0.25">
      <c r="B26" s="216" t="s">
        <v>71</v>
      </c>
      <c r="C26" s="217"/>
      <c r="D26" s="217"/>
      <c r="E26" s="38" t="s">
        <v>516</v>
      </c>
      <c r="F26" s="38"/>
      <c r="G26" s="38"/>
      <c r="H26" s="39"/>
      <c r="I26" s="39"/>
      <c r="J26" s="39"/>
      <c r="K26" s="39"/>
      <c r="L26" s="39"/>
      <c r="M26" s="39"/>
      <c r="N26" s="39"/>
      <c r="O26" s="39"/>
      <c r="P26" s="40"/>
      <c r="Q26" s="40"/>
      <c r="R26" s="41" t="s">
        <v>589</v>
      </c>
      <c r="S26" s="41" t="s">
        <v>588</v>
      </c>
      <c r="T26" s="41">
        <f>+IF(ISERR(S26/R26*100),"N/A",ROUND(S26/R26*100,2))</f>
        <v>15.82</v>
      </c>
      <c r="U26" s="41" t="s">
        <v>588</v>
      </c>
      <c r="V26" s="41">
        <f>+IF(ISERR(U26/S26*100),"N/A",ROUND(U26/S26*100,2))</f>
        <v>100</v>
      </c>
      <c r="W26" s="42">
        <f>+IF(ISERR(U26/R26*100),"N/A",ROUND(U26/R26*100,2))</f>
        <v>15.82</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2081</v>
      </c>
      <c r="C28" s="200"/>
      <c r="D28" s="200"/>
      <c r="E28" s="200"/>
      <c r="F28" s="200"/>
      <c r="G28" s="200"/>
      <c r="H28" s="200"/>
      <c r="I28" s="200"/>
      <c r="J28" s="200"/>
      <c r="K28" s="200"/>
      <c r="L28" s="200"/>
      <c r="M28" s="200"/>
      <c r="N28" s="200"/>
      <c r="O28" s="200"/>
      <c r="P28" s="200"/>
      <c r="Q28" s="200"/>
      <c r="R28" s="200"/>
      <c r="S28" s="200"/>
      <c r="T28" s="200"/>
      <c r="U28" s="200"/>
      <c r="V28" s="200"/>
      <c r="W28" s="201"/>
    </row>
    <row r="29" spans="2:27" ht="53.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2082</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2080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5"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375</v>
      </c>
      <c r="D4" s="248" t="s">
        <v>374</v>
      </c>
      <c r="E4" s="248"/>
      <c r="F4" s="248"/>
      <c r="G4" s="248"/>
      <c r="H4" s="249"/>
      <c r="J4" s="250" t="s">
        <v>6</v>
      </c>
      <c r="K4" s="248"/>
      <c r="L4" s="12" t="s">
        <v>608</v>
      </c>
      <c r="M4" s="251" t="s">
        <v>607</v>
      </c>
      <c r="N4" s="251"/>
      <c r="O4" s="251"/>
      <c r="P4" s="251"/>
      <c r="Q4" s="252"/>
      <c r="R4" s="13"/>
      <c r="S4" s="253" t="s">
        <v>1920</v>
      </c>
      <c r="T4" s="254"/>
      <c r="U4" s="254"/>
      <c r="V4" s="241" t="s">
        <v>600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518</v>
      </c>
      <c r="D6" s="237" t="s">
        <v>526</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606</v>
      </c>
      <c r="K8" s="19" t="s">
        <v>605</v>
      </c>
      <c r="L8" s="19" t="s">
        <v>604</v>
      </c>
      <c r="M8" s="19" t="s">
        <v>603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602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520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591</v>
      </c>
      <c r="C21" s="197"/>
      <c r="D21" s="197"/>
      <c r="E21" s="197"/>
      <c r="F21" s="197"/>
      <c r="G21" s="197"/>
      <c r="H21" s="197"/>
      <c r="I21" s="197"/>
      <c r="J21" s="197"/>
      <c r="K21" s="197"/>
      <c r="L21" s="197"/>
      <c r="M21" s="198" t="s">
        <v>518</v>
      </c>
      <c r="N21" s="198"/>
      <c r="O21" s="198" t="s">
        <v>590</v>
      </c>
      <c r="P21" s="198"/>
      <c r="Q21" s="198" t="s">
        <v>155</v>
      </c>
      <c r="R21" s="198"/>
      <c r="S21" s="29" t="s">
        <v>360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516</v>
      </c>
      <c r="F25" s="33"/>
      <c r="G25" s="33"/>
      <c r="H25" s="34"/>
      <c r="I25" s="34"/>
      <c r="J25" s="34"/>
      <c r="K25" s="34"/>
      <c r="L25" s="34"/>
      <c r="M25" s="34"/>
      <c r="N25" s="34"/>
      <c r="O25" s="34"/>
      <c r="P25" s="35"/>
      <c r="Q25" s="35"/>
      <c r="R25" s="36" t="s">
        <v>601</v>
      </c>
      <c r="S25" s="36" t="s">
        <v>10</v>
      </c>
      <c r="T25" s="35"/>
      <c r="U25" s="36" t="s">
        <v>599</v>
      </c>
      <c r="V25" s="35"/>
      <c r="W25" s="37">
        <f>+IF(ISERR(U25/R25*100),"N/A",ROUND(U25/R25*100,2))</f>
        <v>38.54</v>
      </c>
    </row>
    <row r="26" spans="2:27" ht="26.25" customHeight="1" thickBot="1" x14ac:dyDescent="0.25">
      <c r="B26" s="216" t="s">
        <v>71</v>
      </c>
      <c r="C26" s="217"/>
      <c r="D26" s="217"/>
      <c r="E26" s="38" t="s">
        <v>516</v>
      </c>
      <c r="F26" s="38"/>
      <c r="G26" s="38"/>
      <c r="H26" s="39"/>
      <c r="I26" s="39"/>
      <c r="J26" s="39"/>
      <c r="K26" s="39"/>
      <c r="L26" s="39"/>
      <c r="M26" s="39"/>
      <c r="N26" s="39"/>
      <c r="O26" s="39"/>
      <c r="P26" s="40"/>
      <c r="Q26" s="40"/>
      <c r="R26" s="41" t="s">
        <v>600</v>
      </c>
      <c r="S26" s="41" t="s">
        <v>599</v>
      </c>
      <c r="T26" s="41">
        <f>+IF(ISERR(S26/R26*100),"N/A",ROUND(S26/R26*100,2))</f>
        <v>38.54</v>
      </c>
      <c r="U26" s="41" t="s">
        <v>599</v>
      </c>
      <c r="V26" s="41">
        <f>+IF(ISERR(U26/S26*100),"N/A",ROUND(U26/S26*100,2))</f>
        <v>100</v>
      </c>
      <c r="W26" s="42">
        <f>+IF(ISERR(U26/R26*100),"N/A",ROUND(U26/R26*100,2))</f>
        <v>38.54</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2078</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2079</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2080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5"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5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445</v>
      </c>
      <c r="M4" s="251" t="s">
        <v>656</v>
      </c>
      <c r="N4" s="251"/>
      <c r="O4" s="251"/>
      <c r="P4" s="251"/>
      <c r="Q4" s="252"/>
      <c r="R4" s="13"/>
      <c r="S4" s="253" t="s">
        <v>1920</v>
      </c>
      <c r="T4" s="254"/>
      <c r="U4" s="254"/>
      <c r="V4" s="241" t="s">
        <v>655</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621</v>
      </c>
      <c r="D6" s="237" t="s">
        <v>654</v>
      </c>
      <c r="E6" s="237"/>
      <c r="F6" s="237"/>
      <c r="G6" s="237"/>
      <c r="H6" s="237"/>
      <c r="J6" s="255" t="s">
        <v>14</v>
      </c>
      <c r="K6" s="255"/>
      <c r="L6" s="255" t="s">
        <v>15</v>
      </c>
      <c r="M6" s="255"/>
      <c r="N6" s="240" t="s">
        <v>10</v>
      </c>
      <c r="O6" s="240"/>
      <c r="P6" s="240"/>
      <c r="Q6" s="240"/>
      <c r="R6" s="240"/>
      <c r="S6" s="240"/>
      <c r="T6" s="240"/>
      <c r="U6" s="240"/>
      <c r="V6" s="240"/>
      <c r="W6" s="240"/>
    </row>
    <row r="7" spans="1:25" ht="33" customHeight="1" thickBot="1" x14ac:dyDescent="0.25">
      <c r="B7" s="16"/>
      <c r="C7" s="15" t="s">
        <v>639</v>
      </c>
      <c r="D7" s="239" t="s">
        <v>653</v>
      </c>
      <c r="E7" s="239"/>
      <c r="F7" s="239"/>
      <c r="G7" s="239"/>
      <c r="H7" s="239"/>
      <c r="J7" s="17" t="s">
        <v>16</v>
      </c>
      <c r="K7" s="17" t="s">
        <v>17</v>
      </c>
      <c r="L7" s="17" t="s">
        <v>16</v>
      </c>
      <c r="M7" s="17" t="s">
        <v>17</v>
      </c>
      <c r="N7" s="18"/>
      <c r="O7" s="240" t="s">
        <v>10</v>
      </c>
      <c r="P7" s="240"/>
      <c r="Q7" s="240"/>
      <c r="R7" s="240"/>
      <c r="S7" s="240"/>
      <c r="T7" s="240"/>
      <c r="U7" s="240"/>
      <c r="V7" s="240"/>
      <c r="W7" s="240"/>
    </row>
    <row r="8" spans="1:25" ht="33" customHeight="1" thickBot="1" x14ac:dyDescent="0.25">
      <c r="B8" s="16"/>
      <c r="C8" s="15" t="s">
        <v>637</v>
      </c>
      <c r="D8" s="239" t="s">
        <v>652</v>
      </c>
      <c r="E8" s="239"/>
      <c r="F8" s="239"/>
      <c r="G8" s="239"/>
      <c r="H8" s="239"/>
      <c r="J8" s="19" t="s">
        <v>651</v>
      </c>
      <c r="K8" s="19" t="s">
        <v>650</v>
      </c>
      <c r="L8" s="19" t="s">
        <v>649</v>
      </c>
      <c r="M8" s="19" t="s">
        <v>648</v>
      </c>
      <c r="N8" s="18"/>
      <c r="P8" s="240" t="s">
        <v>10</v>
      </c>
      <c r="Q8" s="240"/>
      <c r="R8" s="240"/>
      <c r="S8" s="240"/>
      <c r="T8" s="240"/>
      <c r="U8" s="240"/>
      <c r="V8" s="240"/>
      <c r="W8" s="240"/>
    </row>
    <row r="9" spans="1:25" ht="33" customHeight="1" x14ac:dyDescent="0.2">
      <c r="B9" s="16"/>
      <c r="C9" s="15" t="s">
        <v>632</v>
      </c>
      <c r="D9" s="239" t="s">
        <v>647</v>
      </c>
      <c r="E9" s="239"/>
      <c r="F9" s="239"/>
      <c r="G9" s="239"/>
      <c r="H9" s="239"/>
      <c r="I9" s="239" t="s">
        <v>10</v>
      </c>
      <c r="J9" s="239"/>
      <c r="K9" s="239"/>
      <c r="L9" s="239"/>
      <c r="M9" s="239"/>
      <c r="N9" s="239"/>
      <c r="O9" s="239"/>
      <c r="P9" s="239"/>
      <c r="Q9" s="239"/>
      <c r="R9" s="239"/>
      <c r="S9" s="239"/>
      <c r="T9" s="239"/>
      <c r="U9" s="239"/>
      <c r="V9" s="239"/>
      <c r="W9" s="240"/>
    </row>
    <row r="10" spans="1:25" ht="33" customHeight="1" x14ac:dyDescent="0.2">
      <c r="B10" s="16"/>
      <c r="C10" s="15" t="s">
        <v>623</v>
      </c>
      <c r="D10" s="239" t="s">
        <v>646</v>
      </c>
      <c r="E10" s="239"/>
      <c r="F10" s="239"/>
      <c r="G10" s="239"/>
      <c r="H10" s="239"/>
      <c r="I10" s="240" t="s">
        <v>10</v>
      </c>
      <c r="J10" s="240"/>
      <c r="K10" s="240"/>
      <c r="L10" s="240"/>
      <c r="M10" s="240"/>
      <c r="N10" s="240"/>
      <c r="O10" s="240"/>
      <c r="P10" s="240"/>
      <c r="Q10" s="240"/>
      <c r="R10" s="240"/>
      <c r="S10" s="240"/>
      <c r="T10" s="240"/>
      <c r="U10" s="240"/>
      <c r="V10" s="240"/>
      <c r="W10" s="240"/>
    </row>
    <row r="11" spans="1:25" s="57" customFormat="1" ht="33" customHeight="1" x14ac:dyDescent="0.2">
      <c r="B11" s="16"/>
      <c r="C11" s="15" t="s">
        <v>893</v>
      </c>
      <c r="D11" s="239" t="s">
        <v>2321</v>
      </c>
      <c r="E11" s="239"/>
      <c r="F11" s="239"/>
      <c r="G11" s="239"/>
      <c r="H11" s="239"/>
      <c r="I11" s="240" t="s">
        <v>10</v>
      </c>
      <c r="J11" s="240"/>
      <c r="K11" s="240"/>
      <c r="L11" s="240"/>
      <c r="M11" s="240"/>
      <c r="N11" s="240"/>
      <c r="O11" s="240"/>
      <c r="P11" s="240"/>
      <c r="Q11" s="240"/>
      <c r="R11" s="240"/>
      <c r="S11" s="240"/>
      <c r="T11" s="240"/>
      <c r="U11" s="240"/>
      <c r="V11" s="240"/>
      <c r="W11" s="240"/>
    </row>
    <row r="12" spans="1:25" ht="25.5" customHeight="1" thickBot="1" x14ac:dyDescent="0.25">
      <c r="B12" s="16"/>
      <c r="C12" s="240" t="s">
        <v>10</v>
      </c>
      <c r="D12" s="240"/>
      <c r="E12" s="240"/>
      <c r="F12" s="240"/>
      <c r="G12" s="240"/>
      <c r="H12" s="240"/>
      <c r="I12" s="240"/>
      <c r="J12" s="240"/>
      <c r="K12" s="240"/>
      <c r="L12" s="240"/>
      <c r="M12" s="240"/>
      <c r="N12" s="240"/>
      <c r="O12" s="240"/>
      <c r="P12" s="240"/>
      <c r="Q12" s="240"/>
      <c r="R12" s="240"/>
      <c r="S12" s="240"/>
      <c r="T12" s="240"/>
      <c r="U12" s="240"/>
      <c r="V12" s="240"/>
      <c r="W12" s="240"/>
    </row>
    <row r="13" spans="1:25" ht="220.5" customHeight="1" thickTop="1" thickBot="1" x14ac:dyDescent="0.25">
      <c r="B13" s="20" t="s">
        <v>21</v>
      </c>
      <c r="C13" s="241" t="s">
        <v>645</v>
      </c>
      <c r="D13" s="241"/>
      <c r="E13" s="241"/>
      <c r="F13" s="241"/>
      <c r="G13" s="241"/>
      <c r="H13" s="241"/>
      <c r="I13" s="241"/>
      <c r="J13" s="241"/>
      <c r="K13" s="241"/>
      <c r="L13" s="241"/>
      <c r="M13" s="241"/>
      <c r="N13" s="241"/>
      <c r="O13" s="241"/>
      <c r="P13" s="241"/>
      <c r="Q13" s="241"/>
      <c r="R13" s="241"/>
      <c r="S13" s="241"/>
      <c r="T13" s="241"/>
      <c r="U13" s="241"/>
      <c r="V13" s="241"/>
      <c r="W13" s="242"/>
    </row>
    <row r="14" spans="1:25" ht="9" customHeight="1" thickTop="1" thickBot="1" x14ac:dyDescent="0.25"/>
    <row r="15" spans="1:25" ht="21.75" customHeight="1" thickTop="1" thickBot="1" x14ac:dyDescent="0.25">
      <c r="B15" s="7" t="s">
        <v>23</v>
      </c>
      <c r="C15" s="8"/>
      <c r="D15" s="8"/>
      <c r="E15" s="8"/>
      <c r="F15" s="8"/>
      <c r="G15" s="8"/>
      <c r="H15" s="9"/>
      <c r="I15" s="9"/>
      <c r="J15" s="9"/>
      <c r="K15" s="9"/>
      <c r="L15" s="9"/>
      <c r="M15" s="9"/>
      <c r="N15" s="9"/>
      <c r="O15" s="9"/>
      <c r="P15" s="9"/>
      <c r="Q15" s="9"/>
      <c r="R15" s="9"/>
      <c r="S15" s="9"/>
      <c r="T15" s="9"/>
      <c r="U15" s="9"/>
      <c r="V15" s="9"/>
      <c r="W15" s="10"/>
    </row>
    <row r="16" spans="1:25" ht="19.5" customHeight="1" thickTop="1" x14ac:dyDescent="0.2">
      <c r="B16" s="243" t="s">
        <v>24</v>
      </c>
      <c r="C16" s="244"/>
      <c r="D16" s="244"/>
      <c r="E16" s="244"/>
      <c r="F16" s="244"/>
      <c r="G16" s="244"/>
      <c r="H16" s="244"/>
      <c r="I16" s="244"/>
      <c r="J16" s="23"/>
      <c r="K16" s="244" t="s">
        <v>25</v>
      </c>
      <c r="L16" s="244"/>
      <c r="M16" s="244"/>
      <c r="N16" s="244"/>
      <c r="O16" s="244"/>
      <c r="P16" s="244"/>
      <c r="Q16" s="244"/>
      <c r="R16" s="24"/>
      <c r="S16" s="244" t="s">
        <v>26</v>
      </c>
      <c r="T16" s="244"/>
      <c r="U16" s="244"/>
      <c r="V16" s="244"/>
      <c r="W16" s="245"/>
    </row>
    <row r="17" spans="2:27" ht="90.75" customHeight="1" x14ac:dyDescent="0.2">
      <c r="B17" s="14" t="s">
        <v>27</v>
      </c>
      <c r="C17" s="237" t="s">
        <v>10</v>
      </c>
      <c r="D17" s="237"/>
      <c r="E17" s="237"/>
      <c r="F17" s="237"/>
      <c r="G17" s="237"/>
      <c r="H17" s="237"/>
      <c r="I17" s="237"/>
      <c r="J17" s="21"/>
      <c r="K17" s="21" t="s">
        <v>28</v>
      </c>
      <c r="L17" s="237" t="s">
        <v>10</v>
      </c>
      <c r="M17" s="237"/>
      <c r="N17" s="237"/>
      <c r="O17" s="237"/>
      <c r="P17" s="237"/>
      <c r="Q17" s="237"/>
      <c r="S17" s="21" t="s">
        <v>29</v>
      </c>
      <c r="T17" s="238" t="s">
        <v>644</v>
      </c>
      <c r="U17" s="238"/>
      <c r="V17" s="238"/>
      <c r="W17" s="238"/>
    </row>
    <row r="18" spans="2:27" ht="86.25" customHeight="1" x14ac:dyDescent="0.2">
      <c r="B18" s="14" t="s">
        <v>31</v>
      </c>
      <c r="C18" s="237" t="s">
        <v>10</v>
      </c>
      <c r="D18" s="237"/>
      <c r="E18" s="237"/>
      <c r="F18" s="237"/>
      <c r="G18" s="237"/>
      <c r="H18" s="237"/>
      <c r="I18" s="237"/>
      <c r="J18" s="21"/>
      <c r="K18" s="21" t="s">
        <v>31</v>
      </c>
      <c r="L18" s="237" t="s">
        <v>10</v>
      </c>
      <c r="M18" s="237"/>
      <c r="N18" s="237"/>
      <c r="O18" s="237"/>
      <c r="P18" s="237"/>
      <c r="Q18" s="237"/>
      <c r="S18" s="21" t="s">
        <v>32</v>
      </c>
      <c r="T18" s="238" t="s">
        <v>10</v>
      </c>
      <c r="U18" s="238"/>
      <c r="V18" s="238"/>
      <c r="W18" s="238"/>
    </row>
    <row r="19" spans="2:27" ht="25.5" customHeight="1" thickBot="1" x14ac:dyDescent="0.25">
      <c r="B19" s="25" t="s">
        <v>33</v>
      </c>
      <c r="C19" s="221" t="s">
        <v>10</v>
      </c>
      <c r="D19" s="221"/>
      <c r="E19" s="221"/>
      <c r="F19" s="221"/>
      <c r="G19" s="221"/>
      <c r="H19" s="221"/>
      <c r="I19" s="221"/>
      <c r="J19" s="221"/>
      <c r="K19" s="221"/>
      <c r="L19" s="221"/>
      <c r="M19" s="221"/>
      <c r="N19" s="221"/>
      <c r="O19" s="221"/>
      <c r="P19" s="221"/>
      <c r="Q19" s="221"/>
      <c r="R19" s="221"/>
      <c r="S19" s="221"/>
      <c r="T19" s="221"/>
      <c r="U19" s="221"/>
      <c r="V19" s="221"/>
      <c r="W19" s="222"/>
    </row>
    <row r="20" spans="2:27" ht="21.75" customHeight="1" thickTop="1" thickBot="1" x14ac:dyDescent="0.25">
      <c r="B20" s="7" t="s">
        <v>34</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223" t="s">
        <v>35</v>
      </c>
      <c r="C21" s="224"/>
      <c r="D21" s="224"/>
      <c r="E21" s="224"/>
      <c r="F21" s="224"/>
      <c r="G21" s="224"/>
      <c r="H21" s="224"/>
      <c r="I21" s="224"/>
      <c r="J21" s="224"/>
      <c r="K21" s="224"/>
      <c r="L21" s="224"/>
      <c r="M21" s="224"/>
      <c r="N21" s="224"/>
      <c r="O21" s="224"/>
      <c r="P21" s="224"/>
      <c r="Q21" s="224"/>
      <c r="R21" s="224"/>
      <c r="S21" s="224"/>
      <c r="T21" s="225"/>
      <c r="U21" s="212" t="s">
        <v>36</v>
      </c>
      <c r="V21" s="211"/>
      <c r="W21" s="213"/>
    </row>
    <row r="22" spans="2:27" ht="14.25" customHeight="1" x14ac:dyDescent="0.2">
      <c r="B22" s="226" t="s">
        <v>37</v>
      </c>
      <c r="C22" s="227"/>
      <c r="D22" s="227"/>
      <c r="E22" s="227"/>
      <c r="F22" s="227"/>
      <c r="G22" s="227"/>
      <c r="H22" s="227"/>
      <c r="I22" s="227"/>
      <c r="J22" s="227"/>
      <c r="K22" s="227"/>
      <c r="L22" s="227"/>
      <c r="M22" s="227" t="s">
        <v>38</v>
      </c>
      <c r="N22" s="227"/>
      <c r="O22" s="227" t="s">
        <v>39</v>
      </c>
      <c r="P22" s="227"/>
      <c r="Q22" s="227" t="s">
        <v>40</v>
      </c>
      <c r="R22" s="227"/>
      <c r="S22" s="227" t="s">
        <v>41</v>
      </c>
      <c r="T22" s="230" t="s">
        <v>42</v>
      </c>
      <c r="U22" s="232" t="s">
        <v>43</v>
      </c>
      <c r="V22" s="234" t="s">
        <v>44</v>
      </c>
      <c r="W22" s="235" t="s">
        <v>45</v>
      </c>
    </row>
    <row r="23" spans="2:27" ht="27" customHeight="1" thickBot="1" x14ac:dyDescent="0.25">
      <c r="B23" s="228"/>
      <c r="C23" s="229"/>
      <c r="D23" s="229"/>
      <c r="E23" s="229"/>
      <c r="F23" s="229"/>
      <c r="G23" s="229"/>
      <c r="H23" s="229"/>
      <c r="I23" s="229"/>
      <c r="J23" s="229"/>
      <c r="K23" s="229"/>
      <c r="L23" s="229"/>
      <c r="M23" s="229"/>
      <c r="N23" s="229"/>
      <c r="O23" s="229"/>
      <c r="P23" s="229"/>
      <c r="Q23" s="229"/>
      <c r="R23" s="229"/>
      <c r="S23" s="229"/>
      <c r="T23" s="231"/>
      <c r="U23" s="233"/>
      <c r="V23" s="229"/>
      <c r="W23" s="236"/>
      <c r="Z23" s="28" t="s">
        <v>10</v>
      </c>
      <c r="AA23" s="28" t="s">
        <v>46</v>
      </c>
    </row>
    <row r="24" spans="2:27" ht="56.25" customHeight="1" x14ac:dyDescent="0.2">
      <c r="B24" s="196" t="s">
        <v>643</v>
      </c>
      <c r="C24" s="197"/>
      <c r="D24" s="197"/>
      <c r="E24" s="197"/>
      <c r="F24" s="197"/>
      <c r="G24" s="197"/>
      <c r="H24" s="197"/>
      <c r="I24" s="197"/>
      <c r="J24" s="197"/>
      <c r="K24" s="197"/>
      <c r="L24" s="197"/>
      <c r="M24" s="198" t="s">
        <v>639</v>
      </c>
      <c r="N24" s="198"/>
      <c r="O24" s="198" t="s">
        <v>48</v>
      </c>
      <c r="P24" s="198"/>
      <c r="Q24" s="198" t="s">
        <v>67</v>
      </c>
      <c r="R24" s="198"/>
      <c r="S24" s="29" t="s">
        <v>50</v>
      </c>
      <c r="T24" s="29" t="s">
        <v>137</v>
      </c>
      <c r="U24" s="29" t="s">
        <v>137</v>
      </c>
      <c r="V24" s="29" t="str">
        <f t="shared" ref="V24:V35" si="0">+IF(ISERR(U24/T24*100),"N/A",ROUND(U24/T24*100,2))</f>
        <v>N/A</v>
      </c>
      <c r="W24" s="30" t="str">
        <f t="shared" ref="W24:W35" si="1">+IF(ISERR(U24/S24*100),"N/A",ROUND(U24/S24*100,2))</f>
        <v>N/A</v>
      </c>
    </row>
    <row r="25" spans="2:27" ht="56.25" customHeight="1" x14ac:dyDescent="0.2">
      <c r="B25" s="196" t="s">
        <v>642</v>
      </c>
      <c r="C25" s="197"/>
      <c r="D25" s="197"/>
      <c r="E25" s="197"/>
      <c r="F25" s="197"/>
      <c r="G25" s="197"/>
      <c r="H25" s="197"/>
      <c r="I25" s="197"/>
      <c r="J25" s="197"/>
      <c r="K25" s="197"/>
      <c r="L25" s="197"/>
      <c r="M25" s="198" t="s">
        <v>639</v>
      </c>
      <c r="N25" s="198"/>
      <c r="O25" s="198" t="s">
        <v>48</v>
      </c>
      <c r="P25" s="198"/>
      <c r="Q25" s="198" t="s">
        <v>67</v>
      </c>
      <c r="R25" s="198"/>
      <c r="S25" s="29" t="s">
        <v>50</v>
      </c>
      <c r="T25" s="29" t="s">
        <v>137</v>
      </c>
      <c r="U25" s="29" t="s">
        <v>137</v>
      </c>
      <c r="V25" s="29" t="str">
        <f t="shared" si="0"/>
        <v>N/A</v>
      </c>
      <c r="W25" s="30" t="str">
        <f t="shared" si="1"/>
        <v>N/A</v>
      </c>
    </row>
    <row r="26" spans="2:27" ht="56.25" customHeight="1" x14ac:dyDescent="0.2">
      <c r="B26" s="196" t="s">
        <v>641</v>
      </c>
      <c r="C26" s="197"/>
      <c r="D26" s="197"/>
      <c r="E26" s="197"/>
      <c r="F26" s="197"/>
      <c r="G26" s="197"/>
      <c r="H26" s="197"/>
      <c r="I26" s="197"/>
      <c r="J26" s="197"/>
      <c r="K26" s="197"/>
      <c r="L26" s="197"/>
      <c r="M26" s="198" t="s">
        <v>639</v>
      </c>
      <c r="N26" s="198"/>
      <c r="O26" s="198" t="s">
        <v>48</v>
      </c>
      <c r="P26" s="198"/>
      <c r="Q26" s="198" t="s">
        <v>67</v>
      </c>
      <c r="R26" s="198"/>
      <c r="S26" s="29" t="s">
        <v>50</v>
      </c>
      <c r="T26" s="29" t="s">
        <v>137</v>
      </c>
      <c r="U26" s="29" t="s">
        <v>137</v>
      </c>
      <c r="V26" s="29" t="str">
        <f t="shared" si="0"/>
        <v>N/A</v>
      </c>
      <c r="W26" s="30" t="str">
        <f t="shared" si="1"/>
        <v>N/A</v>
      </c>
    </row>
    <row r="27" spans="2:27" ht="56.25" customHeight="1" x14ac:dyDescent="0.2">
      <c r="B27" s="196" t="s">
        <v>640</v>
      </c>
      <c r="C27" s="197"/>
      <c r="D27" s="197"/>
      <c r="E27" s="197"/>
      <c r="F27" s="197"/>
      <c r="G27" s="197"/>
      <c r="H27" s="197"/>
      <c r="I27" s="197"/>
      <c r="J27" s="197"/>
      <c r="K27" s="197"/>
      <c r="L27" s="197"/>
      <c r="M27" s="198" t="s">
        <v>639</v>
      </c>
      <c r="N27" s="198"/>
      <c r="O27" s="198" t="s">
        <v>48</v>
      </c>
      <c r="P27" s="198"/>
      <c r="Q27" s="198" t="s">
        <v>67</v>
      </c>
      <c r="R27" s="198"/>
      <c r="S27" s="29" t="s">
        <v>50</v>
      </c>
      <c r="T27" s="29" t="s">
        <v>137</v>
      </c>
      <c r="U27" s="29" t="s">
        <v>137</v>
      </c>
      <c r="V27" s="29" t="str">
        <f t="shared" si="0"/>
        <v>N/A</v>
      </c>
      <c r="W27" s="30" t="str">
        <f t="shared" si="1"/>
        <v>N/A</v>
      </c>
    </row>
    <row r="28" spans="2:27" ht="56.25" customHeight="1" x14ac:dyDescent="0.2">
      <c r="B28" s="196" t="s">
        <v>638</v>
      </c>
      <c r="C28" s="197"/>
      <c r="D28" s="197"/>
      <c r="E28" s="197"/>
      <c r="F28" s="197"/>
      <c r="G28" s="197"/>
      <c r="H28" s="197"/>
      <c r="I28" s="197"/>
      <c r="J28" s="197"/>
      <c r="K28" s="197"/>
      <c r="L28" s="197"/>
      <c r="M28" s="198" t="s">
        <v>637</v>
      </c>
      <c r="N28" s="198"/>
      <c r="O28" s="198" t="s">
        <v>48</v>
      </c>
      <c r="P28" s="198"/>
      <c r="Q28" s="198" t="s">
        <v>49</v>
      </c>
      <c r="R28" s="198"/>
      <c r="S28" s="29" t="s">
        <v>411</v>
      </c>
      <c r="T28" s="29" t="s">
        <v>55</v>
      </c>
      <c r="U28" s="29" t="s">
        <v>324</v>
      </c>
      <c r="V28" s="29">
        <f t="shared" si="0"/>
        <v>450</v>
      </c>
      <c r="W28" s="30">
        <f t="shared" si="1"/>
        <v>112.5</v>
      </c>
    </row>
    <row r="29" spans="2:27" ht="56.25" customHeight="1" x14ac:dyDescent="0.2">
      <c r="B29" s="196" t="s">
        <v>636</v>
      </c>
      <c r="C29" s="197"/>
      <c r="D29" s="197"/>
      <c r="E29" s="197"/>
      <c r="F29" s="197"/>
      <c r="G29" s="197"/>
      <c r="H29" s="197"/>
      <c r="I29" s="197"/>
      <c r="J29" s="197"/>
      <c r="K29" s="197"/>
      <c r="L29" s="197"/>
      <c r="M29" s="198" t="s">
        <v>632</v>
      </c>
      <c r="N29" s="198"/>
      <c r="O29" s="198" t="s">
        <v>48</v>
      </c>
      <c r="P29" s="198"/>
      <c r="Q29" s="198" t="s">
        <v>49</v>
      </c>
      <c r="R29" s="198"/>
      <c r="S29" s="29" t="s">
        <v>635</v>
      </c>
      <c r="T29" s="29" t="s">
        <v>625</v>
      </c>
      <c r="U29" s="29" t="s">
        <v>634</v>
      </c>
      <c r="V29" s="29">
        <f t="shared" si="0"/>
        <v>91.49</v>
      </c>
      <c r="W29" s="30">
        <f t="shared" si="1"/>
        <v>91.12</v>
      </c>
    </row>
    <row r="30" spans="2:27" ht="56.25" customHeight="1" x14ac:dyDescent="0.2">
      <c r="B30" s="196" t="s">
        <v>633</v>
      </c>
      <c r="C30" s="197"/>
      <c r="D30" s="197"/>
      <c r="E30" s="197"/>
      <c r="F30" s="197"/>
      <c r="G30" s="197"/>
      <c r="H30" s="197"/>
      <c r="I30" s="197"/>
      <c r="J30" s="197"/>
      <c r="K30" s="197"/>
      <c r="L30" s="197"/>
      <c r="M30" s="198" t="s">
        <v>632</v>
      </c>
      <c r="N30" s="198"/>
      <c r="O30" s="198" t="s">
        <v>48</v>
      </c>
      <c r="P30" s="198"/>
      <c r="Q30" s="198" t="s">
        <v>49</v>
      </c>
      <c r="R30" s="198"/>
      <c r="S30" s="29" t="s">
        <v>631</v>
      </c>
      <c r="T30" s="29" t="s">
        <v>630</v>
      </c>
      <c r="U30" s="29" t="s">
        <v>629</v>
      </c>
      <c r="V30" s="29">
        <f t="shared" si="0"/>
        <v>156.44999999999999</v>
      </c>
      <c r="W30" s="30">
        <f t="shared" si="1"/>
        <v>114.81</v>
      </c>
    </row>
    <row r="31" spans="2:27" ht="56.25" customHeight="1" x14ac:dyDescent="0.2">
      <c r="B31" s="196" t="s">
        <v>628</v>
      </c>
      <c r="C31" s="197"/>
      <c r="D31" s="197"/>
      <c r="E31" s="197"/>
      <c r="F31" s="197"/>
      <c r="G31" s="197"/>
      <c r="H31" s="197"/>
      <c r="I31" s="197"/>
      <c r="J31" s="197"/>
      <c r="K31" s="197"/>
      <c r="L31" s="197"/>
      <c r="M31" s="198" t="s">
        <v>623</v>
      </c>
      <c r="N31" s="198"/>
      <c r="O31" s="198" t="s">
        <v>48</v>
      </c>
      <c r="P31" s="198"/>
      <c r="Q31" s="198" t="s">
        <v>67</v>
      </c>
      <c r="R31" s="198"/>
      <c r="S31" s="29" t="s">
        <v>360</v>
      </c>
      <c r="T31" s="29" t="s">
        <v>137</v>
      </c>
      <c r="U31" s="29" t="s">
        <v>137</v>
      </c>
      <c r="V31" s="29" t="str">
        <f t="shared" si="0"/>
        <v>N/A</v>
      </c>
      <c r="W31" s="30" t="str">
        <f t="shared" si="1"/>
        <v>N/A</v>
      </c>
    </row>
    <row r="32" spans="2:27" ht="56.25" customHeight="1" x14ac:dyDescent="0.2">
      <c r="B32" s="196" t="s">
        <v>627</v>
      </c>
      <c r="C32" s="197"/>
      <c r="D32" s="197"/>
      <c r="E32" s="197"/>
      <c r="F32" s="197"/>
      <c r="G32" s="197"/>
      <c r="H32" s="197"/>
      <c r="I32" s="197"/>
      <c r="J32" s="197"/>
      <c r="K32" s="197"/>
      <c r="L32" s="197"/>
      <c r="M32" s="198" t="s">
        <v>623</v>
      </c>
      <c r="N32" s="198"/>
      <c r="O32" s="198" t="s">
        <v>48</v>
      </c>
      <c r="P32" s="198"/>
      <c r="Q32" s="198" t="s">
        <v>49</v>
      </c>
      <c r="R32" s="198"/>
      <c r="S32" s="29" t="s">
        <v>360</v>
      </c>
      <c r="T32" s="29" t="s">
        <v>360</v>
      </c>
      <c r="U32" s="29" t="s">
        <v>407</v>
      </c>
      <c r="V32" s="29">
        <f t="shared" si="0"/>
        <v>124</v>
      </c>
      <c r="W32" s="30">
        <f t="shared" si="1"/>
        <v>124</v>
      </c>
    </row>
    <row r="33" spans="2:25" ht="56.25" customHeight="1" x14ac:dyDescent="0.2">
      <c r="B33" s="196" t="s">
        <v>626</v>
      </c>
      <c r="C33" s="197"/>
      <c r="D33" s="197"/>
      <c r="E33" s="197"/>
      <c r="F33" s="197"/>
      <c r="G33" s="197"/>
      <c r="H33" s="197"/>
      <c r="I33" s="197"/>
      <c r="J33" s="197"/>
      <c r="K33" s="197"/>
      <c r="L33" s="197"/>
      <c r="M33" s="198" t="s">
        <v>623</v>
      </c>
      <c r="N33" s="198"/>
      <c r="O33" s="198" t="s">
        <v>48</v>
      </c>
      <c r="P33" s="198"/>
      <c r="Q33" s="198" t="s">
        <v>49</v>
      </c>
      <c r="R33" s="198"/>
      <c r="S33" s="29" t="s">
        <v>360</v>
      </c>
      <c r="T33" s="29" t="s">
        <v>360</v>
      </c>
      <c r="U33" s="29" t="s">
        <v>625</v>
      </c>
      <c r="V33" s="29">
        <f t="shared" si="0"/>
        <v>148</v>
      </c>
      <c r="W33" s="30">
        <f t="shared" si="1"/>
        <v>148</v>
      </c>
    </row>
    <row r="34" spans="2:25" ht="56.25" customHeight="1" x14ac:dyDescent="0.2">
      <c r="B34" s="196" t="s">
        <v>624</v>
      </c>
      <c r="C34" s="197"/>
      <c r="D34" s="197"/>
      <c r="E34" s="197"/>
      <c r="F34" s="197"/>
      <c r="G34" s="197"/>
      <c r="H34" s="197"/>
      <c r="I34" s="197"/>
      <c r="J34" s="197"/>
      <c r="K34" s="197"/>
      <c r="L34" s="197"/>
      <c r="M34" s="198" t="s">
        <v>623</v>
      </c>
      <c r="N34" s="198"/>
      <c r="O34" s="198" t="s">
        <v>48</v>
      </c>
      <c r="P34" s="198"/>
      <c r="Q34" s="198" t="s">
        <v>49</v>
      </c>
      <c r="R34" s="198"/>
      <c r="S34" s="29" t="s">
        <v>360</v>
      </c>
      <c r="T34" s="29" t="s">
        <v>360</v>
      </c>
      <c r="U34" s="29" t="s">
        <v>407</v>
      </c>
      <c r="V34" s="29">
        <f t="shared" si="0"/>
        <v>124</v>
      </c>
      <c r="W34" s="30">
        <f t="shared" si="1"/>
        <v>124</v>
      </c>
    </row>
    <row r="35" spans="2:25" ht="56.25" customHeight="1" thickBot="1" x14ac:dyDescent="0.25">
      <c r="B35" s="196" t="s">
        <v>622</v>
      </c>
      <c r="C35" s="197"/>
      <c r="D35" s="197"/>
      <c r="E35" s="197"/>
      <c r="F35" s="197"/>
      <c r="G35" s="197"/>
      <c r="H35" s="197"/>
      <c r="I35" s="197"/>
      <c r="J35" s="197"/>
      <c r="K35" s="197"/>
      <c r="L35" s="197"/>
      <c r="M35" s="198" t="s">
        <v>621</v>
      </c>
      <c r="N35" s="198"/>
      <c r="O35" s="198" t="s">
        <v>48</v>
      </c>
      <c r="P35" s="198"/>
      <c r="Q35" s="198" t="s">
        <v>67</v>
      </c>
      <c r="R35" s="198"/>
      <c r="S35" s="29" t="s">
        <v>620</v>
      </c>
      <c r="T35" s="29" t="s">
        <v>137</v>
      </c>
      <c r="U35" s="29" t="s">
        <v>137</v>
      </c>
      <c r="V35" s="29" t="str">
        <f t="shared" si="0"/>
        <v>N/A</v>
      </c>
      <c r="W35" s="30" t="str">
        <f t="shared" si="1"/>
        <v>N/A</v>
      </c>
    </row>
    <row r="36" spans="2:25" ht="21.75" customHeight="1" thickTop="1" thickBot="1" x14ac:dyDescent="0.25">
      <c r="B36" s="7" t="s">
        <v>62</v>
      </c>
      <c r="C36" s="8"/>
      <c r="D36" s="8"/>
      <c r="E36" s="8"/>
      <c r="F36" s="8"/>
      <c r="G36" s="8"/>
      <c r="H36" s="9"/>
      <c r="I36" s="9"/>
      <c r="J36" s="9"/>
      <c r="K36" s="9"/>
      <c r="L36" s="9"/>
      <c r="M36" s="9"/>
      <c r="N36" s="9"/>
      <c r="O36" s="9"/>
      <c r="P36" s="9"/>
      <c r="Q36" s="9"/>
      <c r="R36" s="9"/>
      <c r="S36" s="9"/>
      <c r="T36" s="9"/>
      <c r="U36" s="9"/>
      <c r="V36" s="9"/>
      <c r="W36" s="10"/>
      <c r="X36" s="18"/>
    </row>
    <row r="37" spans="2:25" ht="29.25" customHeight="1" thickTop="1" thickBot="1" x14ac:dyDescent="0.25">
      <c r="B37" s="205" t="s">
        <v>2163</v>
      </c>
      <c r="C37" s="206"/>
      <c r="D37" s="206"/>
      <c r="E37" s="206"/>
      <c r="F37" s="206"/>
      <c r="G37" s="206"/>
      <c r="H37" s="206"/>
      <c r="I37" s="206"/>
      <c r="J37" s="206"/>
      <c r="K37" s="206"/>
      <c r="L37" s="206"/>
      <c r="M37" s="206"/>
      <c r="N37" s="206"/>
      <c r="O37" s="206"/>
      <c r="P37" s="206"/>
      <c r="Q37" s="207"/>
      <c r="R37" s="31" t="s">
        <v>41</v>
      </c>
      <c r="S37" s="211" t="s">
        <v>42</v>
      </c>
      <c r="T37" s="211"/>
      <c r="U37" s="26" t="s">
        <v>63</v>
      </c>
      <c r="V37" s="212" t="s">
        <v>64</v>
      </c>
      <c r="W37" s="213"/>
    </row>
    <row r="38" spans="2:25" ht="30.75" customHeight="1" thickBot="1" x14ac:dyDescent="0.25">
      <c r="B38" s="208"/>
      <c r="C38" s="209"/>
      <c r="D38" s="209"/>
      <c r="E38" s="209"/>
      <c r="F38" s="209"/>
      <c r="G38" s="209"/>
      <c r="H38" s="209"/>
      <c r="I38" s="209"/>
      <c r="J38" s="209"/>
      <c r="K38" s="209"/>
      <c r="L38" s="209"/>
      <c r="M38" s="209"/>
      <c r="N38" s="209"/>
      <c r="O38" s="209"/>
      <c r="P38" s="209"/>
      <c r="Q38" s="210"/>
      <c r="R38" s="27" t="s">
        <v>65</v>
      </c>
      <c r="S38" s="27" t="s">
        <v>65</v>
      </c>
      <c r="T38" s="27" t="s">
        <v>48</v>
      </c>
      <c r="U38" s="27" t="s">
        <v>65</v>
      </c>
      <c r="V38" s="27" t="s">
        <v>66</v>
      </c>
      <c r="W38" s="32" t="s">
        <v>67</v>
      </c>
      <c r="Y38" s="18"/>
    </row>
    <row r="39" spans="2:25" ht="23.25" customHeight="1" thickBot="1" x14ac:dyDescent="0.25">
      <c r="B39" s="214" t="s">
        <v>68</v>
      </c>
      <c r="C39" s="215"/>
      <c r="D39" s="215"/>
      <c r="E39" s="33" t="s">
        <v>619</v>
      </c>
      <c r="F39" s="33"/>
      <c r="G39" s="33"/>
      <c r="H39" s="34"/>
      <c r="I39" s="34"/>
      <c r="J39" s="34"/>
      <c r="K39" s="34"/>
      <c r="L39" s="34"/>
      <c r="M39" s="34"/>
      <c r="N39" s="34"/>
      <c r="O39" s="34"/>
      <c r="P39" s="35"/>
      <c r="Q39" s="35"/>
      <c r="R39" s="178">
        <v>9.84</v>
      </c>
      <c r="S39" s="36" t="s">
        <v>10</v>
      </c>
      <c r="T39" s="35"/>
      <c r="U39" s="178">
        <v>1.95</v>
      </c>
      <c r="V39" s="35"/>
      <c r="W39" s="37">
        <f t="shared" ref="W39:W48" si="2">+IF(ISERR(U39/R39*100),"N/A",ROUND(U39/R39*100,2))</f>
        <v>19.82</v>
      </c>
    </row>
    <row r="40" spans="2:25" ht="26.25" customHeight="1" x14ac:dyDescent="0.2">
      <c r="B40" s="216" t="s">
        <v>71</v>
      </c>
      <c r="C40" s="217"/>
      <c r="D40" s="217"/>
      <c r="E40" s="38" t="s">
        <v>619</v>
      </c>
      <c r="F40" s="38"/>
      <c r="G40" s="38"/>
      <c r="H40" s="39"/>
      <c r="I40" s="39"/>
      <c r="J40" s="39"/>
      <c r="K40" s="39"/>
      <c r="L40" s="39"/>
      <c r="M40" s="39"/>
      <c r="N40" s="39"/>
      <c r="O40" s="39"/>
      <c r="P40" s="40"/>
      <c r="Q40" s="40"/>
      <c r="R40" s="179">
        <v>9.84</v>
      </c>
      <c r="S40" s="41" t="s">
        <v>618</v>
      </c>
      <c r="T40" s="41">
        <f>+IF(ISERR(S40/R40*100),"N/A",ROUND(S40/R40*100,2))</f>
        <v>19.82</v>
      </c>
      <c r="U40" s="179">
        <v>1.95</v>
      </c>
      <c r="V40" s="41">
        <f>+IF(ISERR(U40/S40*100),"N/A",ROUND(U40/S40*100,2))</f>
        <v>100</v>
      </c>
      <c r="W40" s="42">
        <f t="shared" si="2"/>
        <v>19.82</v>
      </c>
    </row>
    <row r="41" spans="2:25" ht="23.25" customHeight="1" thickBot="1" x14ac:dyDescent="0.25">
      <c r="B41" s="214" t="s">
        <v>68</v>
      </c>
      <c r="C41" s="215"/>
      <c r="D41" s="215"/>
      <c r="E41" s="33" t="s">
        <v>617</v>
      </c>
      <c r="F41" s="33"/>
      <c r="G41" s="33"/>
      <c r="H41" s="34"/>
      <c r="I41" s="34"/>
      <c r="J41" s="34"/>
      <c r="K41" s="34"/>
      <c r="L41" s="34"/>
      <c r="M41" s="34"/>
      <c r="N41" s="34"/>
      <c r="O41" s="34"/>
      <c r="P41" s="35"/>
      <c r="Q41" s="35"/>
      <c r="R41" s="178">
        <v>3.11</v>
      </c>
      <c r="S41" s="36" t="s">
        <v>10</v>
      </c>
      <c r="T41" s="35"/>
      <c r="U41" s="178">
        <v>0.94</v>
      </c>
      <c r="V41" s="35"/>
      <c r="W41" s="37">
        <f t="shared" si="2"/>
        <v>30.23</v>
      </c>
    </row>
    <row r="42" spans="2:25" ht="26.25" customHeight="1" x14ac:dyDescent="0.2">
      <c r="B42" s="216" t="s">
        <v>71</v>
      </c>
      <c r="C42" s="217"/>
      <c r="D42" s="217"/>
      <c r="E42" s="38" t="s">
        <v>617</v>
      </c>
      <c r="F42" s="38"/>
      <c r="G42" s="38"/>
      <c r="H42" s="39"/>
      <c r="I42" s="39"/>
      <c r="J42" s="39"/>
      <c r="K42" s="39"/>
      <c r="L42" s="39"/>
      <c r="M42" s="39"/>
      <c r="N42" s="39"/>
      <c r="O42" s="39"/>
      <c r="P42" s="40"/>
      <c r="Q42" s="40"/>
      <c r="R42" s="179">
        <v>2.99</v>
      </c>
      <c r="S42" s="41" t="s">
        <v>616</v>
      </c>
      <c r="T42" s="41">
        <f>+IF(ISERR(S42/R42*100),"N/A",ROUND(S42/R42*100,2))</f>
        <v>31.44</v>
      </c>
      <c r="U42" s="179">
        <v>0.94</v>
      </c>
      <c r="V42" s="41">
        <f>+IF(ISERR(U42/S42*100),"N/A",ROUND(U42/S42*100,2))</f>
        <v>100</v>
      </c>
      <c r="W42" s="42">
        <f t="shared" si="2"/>
        <v>31.44</v>
      </c>
    </row>
    <row r="43" spans="2:25" ht="23.25" customHeight="1" thickBot="1" x14ac:dyDescent="0.25">
      <c r="B43" s="214" t="s">
        <v>68</v>
      </c>
      <c r="C43" s="215"/>
      <c r="D43" s="215"/>
      <c r="E43" s="33" t="s">
        <v>615</v>
      </c>
      <c r="F43" s="33"/>
      <c r="G43" s="33"/>
      <c r="H43" s="34"/>
      <c r="I43" s="34"/>
      <c r="J43" s="34"/>
      <c r="K43" s="34"/>
      <c r="L43" s="34"/>
      <c r="M43" s="34"/>
      <c r="N43" s="34"/>
      <c r="O43" s="34"/>
      <c r="P43" s="35"/>
      <c r="Q43" s="35"/>
      <c r="R43" s="178">
        <v>9.68</v>
      </c>
      <c r="S43" s="36" t="s">
        <v>10</v>
      </c>
      <c r="T43" s="35"/>
      <c r="U43" s="178">
        <v>1.85</v>
      </c>
      <c r="V43" s="35"/>
      <c r="W43" s="37">
        <f t="shared" si="2"/>
        <v>19.11</v>
      </c>
    </row>
    <row r="44" spans="2:25" ht="26.25" customHeight="1" x14ac:dyDescent="0.2">
      <c r="B44" s="216" t="s">
        <v>71</v>
      </c>
      <c r="C44" s="217"/>
      <c r="D44" s="217"/>
      <c r="E44" s="38" t="s">
        <v>615</v>
      </c>
      <c r="F44" s="38"/>
      <c r="G44" s="38"/>
      <c r="H44" s="39"/>
      <c r="I44" s="39"/>
      <c r="J44" s="39"/>
      <c r="K44" s="39"/>
      <c r="L44" s="39"/>
      <c r="M44" s="39"/>
      <c r="N44" s="39"/>
      <c r="O44" s="39"/>
      <c r="P44" s="40"/>
      <c r="Q44" s="40"/>
      <c r="R44" s="179">
        <v>9.32</v>
      </c>
      <c r="S44" s="41" t="s">
        <v>614</v>
      </c>
      <c r="T44" s="41">
        <f>+IF(ISERR(S44/R44*100),"N/A",ROUND(S44/R44*100,2))</f>
        <v>28.86</v>
      </c>
      <c r="U44" s="179">
        <v>1.85</v>
      </c>
      <c r="V44" s="41">
        <f>+IF(ISERR(U44/S44*100),"N/A",ROUND(U44/S44*100,2))</f>
        <v>68.77</v>
      </c>
      <c r="W44" s="42">
        <f t="shared" si="2"/>
        <v>19.850000000000001</v>
      </c>
    </row>
    <row r="45" spans="2:25" ht="23.25" customHeight="1" thickBot="1" x14ac:dyDescent="0.25">
      <c r="B45" s="214" t="s">
        <v>68</v>
      </c>
      <c r="C45" s="215"/>
      <c r="D45" s="215"/>
      <c r="E45" s="33" t="s">
        <v>613</v>
      </c>
      <c r="F45" s="33"/>
      <c r="G45" s="33"/>
      <c r="H45" s="34"/>
      <c r="I45" s="34"/>
      <c r="J45" s="34"/>
      <c r="K45" s="34"/>
      <c r="L45" s="34"/>
      <c r="M45" s="34"/>
      <c r="N45" s="34"/>
      <c r="O45" s="34"/>
      <c r="P45" s="35"/>
      <c r="Q45" s="35"/>
      <c r="R45" s="178">
        <v>1.48</v>
      </c>
      <c r="S45" s="36" t="s">
        <v>10</v>
      </c>
      <c r="T45" s="35"/>
      <c r="U45" s="178">
        <v>0.27</v>
      </c>
      <c r="V45" s="35"/>
      <c r="W45" s="37">
        <f t="shared" si="2"/>
        <v>18.239999999999998</v>
      </c>
    </row>
    <row r="46" spans="2:25" ht="26.25" customHeight="1" x14ac:dyDescent="0.2">
      <c r="B46" s="216" t="s">
        <v>71</v>
      </c>
      <c r="C46" s="217"/>
      <c r="D46" s="217"/>
      <c r="E46" s="38" t="s">
        <v>613</v>
      </c>
      <c r="F46" s="38"/>
      <c r="G46" s="38"/>
      <c r="H46" s="39"/>
      <c r="I46" s="39"/>
      <c r="J46" s="39"/>
      <c r="K46" s="39"/>
      <c r="L46" s="39"/>
      <c r="M46" s="39"/>
      <c r="N46" s="39"/>
      <c r="O46" s="39"/>
      <c r="P46" s="40"/>
      <c r="Q46" s="40"/>
      <c r="R46" s="179">
        <v>1.48</v>
      </c>
      <c r="S46" s="41" t="s">
        <v>612</v>
      </c>
      <c r="T46" s="41">
        <f>+IF(ISERR(S46/R46*100),"N/A",ROUND(S46/R46*100,2))</f>
        <v>20.95</v>
      </c>
      <c r="U46" s="179">
        <v>0.27</v>
      </c>
      <c r="V46" s="41">
        <f>+IF(ISERR(U46/S46*100),"N/A",ROUND(U46/S46*100,2))</f>
        <v>87.1</v>
      </c>
      <c r="W46" s="42">
        <f t="shared" si="2"/>
        <v>18.239999999999998</v>
      </c>
    </row>
    <row r="47" spans="2:25" ht="23.25" customHeight="1" thickBot="1" x14ac:dyDescent="0.25">
      <c r="B47" s="214" t="s">
        <v>68</v>
      </c>
      <c r="C47" s="215"/>
      <c r="D47" s="215"/>
      <c r="E47" s="33" t="s">
        <v>610</v>
      </c>
      <c r="F47" s="33"/>
      <c r="G47" s="33"/>
      <c r="H47" s="34"/>
      <c r="I47" s="34"/>
      <c r="J47" s="34"/>
      <c r="K47" s="34"/>
      <c r="L47" s="34"/>
      <c r="M47" s="34"/>
      <c r="N47" s="34"/>
      <c r="O47" s="34"/>
      <c r="P47" s="35"/>
      <c r="Q47" s="35"/>
      <c r="R47" s="178">
        <v>0.19</v>
      </c>
      <c r="S47" s="36" t="s">
        <v>10</v>
      </c>
      <c r="T47" s="35"/>
      <c r="U47" s="178">
        <v>0</v>
      </c>
      <c r="V47" s="35"/>
      <c r="W47" s="37">
        <f t="shared" si="2"/>
        <v>0</v>
      </c>
    </row>
    <row r="48" spans="2:25" ht="26.25" customHeight="1" x14ac:dyDescent="0.2">
      <c r="B48" s="216" t="s">
        <v>71</v>
      </c>
      <c r="C48" s="217"/>
      <c r="D48" s="217"/>
      <c r="E48" s="38" t="s">
        <v>610</v>
      </c>
      <c r="F48" s="38"/>
      <c r="G48" s="38"/>
      <c r="H48" s="39"/>
      <c r="I48" s="39"/>
      <c r="J48" s="39"/>
      <c r="K48" s="39"/>
      <c r="L48" s="39"/>
      <c r="M48" s="39"/>
      <c r="N48" s="39"/>
      <c r="O48" s="39"/>
      <c r="P48" s="40"/>
      <c r="Q48" s="40"/>
      <c r="R48" s="179">
        <v>0.19</v>
      </c>
      <c r="S48" s="41" t="s">
        <v>609</v>
      </c>
      <c r="T48" s="41">
        <f>+IF(ISERR(S48/R48*100),"N/A",ROUND(S48/R48*100,2))</f>
        <v>15.79</v>
      </c>
      <c r="U48" s="179">
        <v>0</v>
      </c>
      <c r="V48" s="41">
        <f>+IF(ISERR(U48/S48*100),"N/A",ROUND(U48/S48*100,2))</f>
        <v>0</v>
      </c>
      <c r="W48" s="42">
        <f t="shared" si="2"/>
        <v>0</v>
      </c>
    </row>
    <row r="49" spans="2:23" s="57" customFormat="1" ht="23.25" customHeight="1" thickBot="1" x14ac:dyDescent="0.25">
      <c r="B49" s="214" t="s">
        <v>68</v>
      </c>
      <c r="C49" s="215"/>
      <c r="D49" s="215"/>
      <c r="E49" s="54" t="s">
        <v>876</v>
      </c>
      <c r="F49" s="54"/>
      <c r="G49" s="54"/>
      <c r="H49" s="34"/>
      <c r="I49" s="34"/>
      <c r="J49" s="34"/>
      <c r="K49" s="34"/>
      <c r="L49" s="34"/>
      <c r="M49" s="34"/>
      <c r="N49" s="34"/>
      <c r="O49" s="34"/>
      <c r="P49" s="35"/>
      <c r="Q49" s="35"/>
      <c r="R49" s="36">
        <v>0</v>
      </c>
      <c r="S49" s="36" t="s">
        <v>10</v>
      </c>
      <c r="T49" s="35"/>
      <c r="U49" s="36">
        <v>0</v>
      </c>
      <c r="V49" s="35"/>
      <c r="W49" s="37" t="str">
        <f t="shared" ref="W49:W50" si="3">+IF(ISERR(U49/R49*100),"N/A",ROUND(U49/R49*100,2))</f>
        <v>N/A</v>
      </c>
    </row>
    <row r="50" spans="2:23" s="57" customFormat="1" ht="26.25" customHeight="1" thickBot="1" x14ac:dyDescent="0.25">
      <c r="B50" s="216" t="s">
        <v>71</v>
      </c>
      <c r="C50" s="217"/>
      <c r="D50" s="217"/>
      <c r="E50" s="54" t="s">
        <v>876</v>
      </c>
      <c r="F50" s="55"/>
      <c r="G50" s="55"/>
      <c r="H50" s="39"/>
      <c r="I50" s="39"/>
      <c r="J50" s="39"/>
      <c r="K50" s="39"/>
      <c r="L50" s="39"/>
      <c r="M50" s="39"/>
      <c r="N50" s="39"/>
      <c r="O50" s="39"/>
      <c r="P50" s="40"/>
      <c r="Q50" s="40"/>
      <c r="R50" s="41">
        <v>0.48158384000000004</v>
      </c>
      <c r="S50" s="41">
        <v>0</v>
      </c>
      <c r="T50" s="41">
        <f>+IF(ISERR(S50/R50*100),"N/A",ROUND(S50/R50*100,2))</f>
        <v>0</v>
      </c>
      <c r="U50" s="41">
        <v>0</v>
      </c>
      <c r="V50" s="41" t="str">
        <f>+IF(ISERR(U50/S50*100),"N/A",ROUND(U50/S50*100,2))</f>
        <v>N/A</v>
      </c>
      <c r="W50" s="42">
        <f t="shared" si="3"/>
        <v>0</v>
      </c>
    </row>
    <row r="51" spans="2:23" ht="22.5" customHeight="1" thickTop="1" thickBot="1" x14ac:dyDescent="0.25">
      <c r="B51" s="7" t="s">
        <v>73</v>
      </c>
      <c r="C51" s="8"/>
      <c r="D51" s="8"/>
      <c r="E51" s="8"/>
      <c r="F51" s="8"/>
      <c r="G51" s="8"/>
      <c r="H51" s="9"/>
      <c r="I51" s="9"/>
      <c r="J51" s="9"/>
      <c r="K51" s="9"/>
      <c r="L51" s="9"/>
      <c r="M51" s="9"/>
      <c r="N51" s="9"/>
      <c r="O51" s="9"/>
      <c r="P51" s="9"/>
      <c r="Q51" s="9"/>
      <c r="R51" s="9"/>
      <c r="S51" s="9"/>
      <c r="T51" s="9"/>
      <c r="U51" s="9"/>
      <c r="V51" s="9"/>
      <c r="W51" s="10"/>
    </row>
    <row r="52" spans="2:23" ht="77.25" customHeight="1" thickTop="1" x14ac:dyDescent="0.2">
      <c r="B52" s="199" t="s">
        <v>2075</v>
      </c>
      <c r="C52" s="200"/>
      <c r="D52" s="200"/>
      <c r="E52" s="200"/>
      <c r="F52" s="200"/>
      <c r="G52" s="200"/>
      <c r="H52" s="200"/>
      <c r="I52" s="200"/>
      <c r="J52" s="200"/>
      <c r="K52" s="200"/>
      <c r="L52" s="200"/>
      <c r="M52" s="200"/>
      <c r="N52" s="200"/>
      <c r="O52" s="200"/>
      <c r="P52" s="200"/>
      <c r="Q52" s="200"/>
      <c r="R52" s="200"/>
      <c r="S52" s="200"/>
      <c r="T52" s="200"/>
      <c r="U52" s="200"/>
      <c r="V52" s="200"/>
      <c r="W52" s="201"/>
    </row>
    <row r="53" spans="2:23" ht="324" customHeight="1" thickBot="1" x14ac:dyDescent="0.25">
      <c r="B53" s="218"/>
      <c r="C53" s="219"/>
      <c r="D53" s="219"/>
      <c r="E53" s="219"/>
      <c r="F53" s="219"/>
      <c r="G53" s="219"/>
      <c r="H53" s="219"/>
      <c r="I53" s="219"/>
      <c r="J53" s="219"/>
      <c r="K53" s="219"/>
      <c r="L53" s="219"/>
      <c r="M53" s="219"/>
      <c r="N53" s="219"/>
      <c r="O53" s="219"/>
      <c r="P53" s="219"/>
      <c r="Q53" s="219"/>
      <c r="R53" s="219"/>
      <c r="S53" s="219"/>
      <c r="T53" s="219"/>
      <c r="U53" s="219"/>
      <c r="V53" s="219"/>
      <c r="W53" s="220"/>
    </row>
    <row r="54" spans="2:23" ht="37.5" customHeight="1" thickTop="1" x14ac:dyDescent="0.2">
      <c r="B54" s="199" t="s">
        <v>2076</v>
      </c>
      <c r="C54" s="200"/>
      <c r="D54" s="200"/>
      <c r="E54" s="200"/>
      <c r="F54" s="200"/>
      <c r="G54" s="200"/>
      <c r="H54" s="200"/>
      <c r="I54" s="200"/>
      <c r="J54" s="200"/>
      <c r="K54" s="200"/>
      <c r="L54" s="200"/>
      <c r="M54" s="200"/>
      <c r="N54" s="200"/>
      <c r="O54" s="200"/>
      <c r="P54" s="200"/>
      <c r="Q54" s="200"/>
      <c r="R54" s="200"/>
      <c r="S54" s="200"/>
      <c r="T54" s="200"/>
      <c r="U54" s="200"/>
      <c r="V54" s="200"/>
      <c r="W54" s="201"/>
    </row>
    <row r="55" spans="2:23" ht="332.25" customHeight="1" thickBot="1" x14ac:dyDescent="0.25">
      <c r="B55" s="218"/>
      <c r="C55" s="219"/>
      <c r="D55" s="219"/>
      <c r="E55" s="219"/>
      <c r="F55" s="219"/>
      <c r="G55" s="219"/>
      <c r="H55" s="219"/>
      <c r="I55" s="219"/>
      <c r="J55" s="219"/>
      <c r="K55" s="219"/>
      <c r="L55" s="219"/>
      <c r="M55" s="219"/>
      <c r="N55" s="219"/>
      <c r="O55" s="219"/>
      <c r="P55" s="219"/>
      <c r="Q55" s="219"/>
      <c r="R55" s="219"/>
      <c r="S55" s="219"/>
      <c r="T55" s="219"/>
      <c r="U55" s="219"/>
      <c r="V55" s="219"/>
      <c r="W55" s="220"/>
    </row>
    <row r="56" spans="2:23" ht="37.5" customHeight="1" thickTop="1" x14ac:dyDescent="0.2">
      <c r="B56" s="199" t="s">
        <v>2077</v>
      </c>
      <c r="C56" s="200"/>
      <c r="D56" s="200"/>
      <c r="E56" s="200"/>
      <c r="F56" s="200"/>
      <c r="G56" s="200"/>
      <c r="H56" s="200"/>
      <c r="I56" s="200"/>
      <c r="J56" s="200"/>
      <c r="K56" s="200"/>
      <c r="L56" s="200"/>
      <c r="M56" s="200"/>
      <c r="N56" s="200"/>
      <c r="O56" s="200"/>
      <c r="P56" s="200"/>
      <c r="Q56" s="200"/>
      <c r="R56" s="200"/>
      <c r="S56" s="200"/>
      <c r="T56" s="200"/>
      <c r="U56" s="200"/>
      <c r="V56" s="200"/>
      <c r="W56" s="201"/>
    </row>
    <row r="57" spans="2:23" ht="234.75" customHeight="1" thickBot="1" x14ac:dyDescent="0.25">
      <c r="B57" s="202"/>
      <c r="C57" s="203"/>
      <c r="D57" s="203"/>
      <c r="E57" s="203"/>
      <c r="F57" s="203"/>
      <c r="G57" s="203"/>
      <c r="H57" s="203"/>
      <c r="I57" s="203"/>
      <c r="J57" s="203"/>
      <c r="K57" s="203"/>
      <c r="L57" s="203"/>
      <c r="M57" s="203"/>
      <c r="N57" s="203"/>
      <c r="O57" s="203"/>
      <c r="P57" s="203"/>
      <c r="Q57" s="203"/>
      <c r="R57" s="203"/>
      <c r="S57" s="203"/>
      <c r="T57" s="203"/>
      <c r="U57" s="203"/>
      <c r="V57" s="203"/>
      <c r="W57" s="204"/>
    </row>
  </sheetData>
  <mergeCells count="111">
    <mergeCell ref="B41:D41"/>
    <mergeCell ref="B42:D42"/>
    <mergeCell ref="B43:D43"/>
    <mergeCell ref="B54:W55"/>
    <mergeCell ref="B56:W57"/>
    <mergeCell ref="B44:D44"/>
    <mergeCell ref="B45:D45"/>
    <mergeCell ref="B46:D46"/>
    <mergeCell ref="B47:D47"/>
    <mergeCell ref="B48:D48"/>
    <mergeCell ref="B52:W53"/>
    <mergeCell ref="B49:D49"/>
    <mergeCell ref="B50:D50"/>
    <mergeCell ref="B35:L35"/>
    <mergeCell ref="M35:N35"/>
    <mergeCell ref="O35:P35"/>
    <mergeCell ref="Q35:R35"/>
    <mergeCell ref="B37:Q38"/>
    <mergeCell ref="S37:T37"/>
    <mergeCell ref="V37:W37"/>
    <mergeCell ref="B39:D39"/>
    <mergeCell ref="B40:D40"/>
    <mergeCell ref="B32:L32"/>
    <mergeCell ref="M32:N32"/>
    <mergeCell ref="O32:P32"/>
    <mergeCell ref="Q32:R32"/>
    <mergeCell ref="B33:L33"/>
    <mergeCell ref="M33:N33"/>
    <mergeCell ref="O33:P33"/>
    <mergeCell ref="Q33:R33"/>
    <mergeCell ref="B34:L34"/>
    <mergeCell ref="M34:N34"/>
    <mergeCell ref="O34:P34"/>
    <mergeCell ref="Q34:R34"/>
    <mergeCell ref="B29:L29"/>
    <mergeCell ref="M29:N29"/>
    <mergeCell ref="O29:P29"/>
    <mergeCell ref="Q29:R29"/>
    <mergeCell ref="B30:L30"/>
    <mergeCell ref="M30:N30"/>
    <mergeCell ref="O30:P30"/>
    <mergeCell ref="Q30:R30"/>
    <mergeCell ref="B31:L31"/>
    <mergeCell ref="M31:N31"/>
    <mergeCell ref="O31:P31"/>
    <mergeCell ref="Q31:R31"/>
    <mergeCell ref="B26:L26"/>
    <mergeCell ref="M26:N26"/>
    <mergeCell ref="O26:P26"/>
    <mergeCell ref="Q26:R26"/>
    <mergeCell ref="B27:L27"/>
    <mergeCell ref="M27:N27"/>
    <mergeCell ref="O27:P27"/>
    <mergeCell ref="Q27:R27"/>
    <mergeCell ref="B28:L28"/>
    <mergeCell ref="M28:N28"/>
    <mergeCell ref="O28:P28"/>
    <mergeCell ref="Q28:R28"/>
    <mergeCell ref="B24:L24"/>
    <mergeCell ref="M24:N24"/>
    <mergeCell ref="O24:P24"/>
    <mergeCell ref="Q24:R24"/>
    <mergeCell ref="B22:L23"/>
    <mergeCell ref="M22:N23"/>
    <mergeCell ref="O22:P23"/>
    <mergeCell ref="B25:L25"/>
    <mergeCell ref="M25:N25"/>
    <mergeCell ref="O25:P25"/>
    <mergeCell ref="Q25:R25"/>
    <mergeCell ref="C13:W13"/>
    <mergeCell ref="B16:I16"/>
    <mergeCell ref="K16:Q16"/>
    <mergeCell ref="S16:W16"/>
    <mergeCell ref="C17:I17"/>
    <mergeCell ref="L17:Q17"/>
    <mergeCell ref="T17:W17"/>
    <mergeCell ref="Q22:R23"/>
    <mergeCell ref="S22:S23"/>
    <mergeCell ref="T22:T23"/>
    <mergeCell ref="C18:I18"/>
    <mergeCell ref="L18:Q18"/>
    <mergeCell ref="T18:W18"/>
    <mergeCell ref="C19:W19"/>
    <mergeCell ref="B21:T21"/>
    <mergeCell ref="U21:W21"/>
    <mergeCell ref="U22:U23"/>
    <mergeCell ref="V22:V23"/>
    <mergeCell ref="W22:W23"/>
    <mergeCell ref="D7:H7"/>
    <mergeCell ref="O7:W7"/>
    <mergeCell ref="D8:H8"/>
    <mergeCell ref="P8:W8"/>
    <mergeCell ref="D9:H9"/>
    <mergeCell ref="I9:W9"/>
    <mergeCell ref="D10:H10"/>
    <mergeCell ref="I10:W10"/>
    <mergeCell ref="C12:W12"/>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4" manualBreakCount="4">
    <brk id="18" min="1" max="22" man="1"/>
    <brk id="33" min="1" max="22" man="1"/>
    <brk id="50" min="1" max="22" man="1"/>
    <brk id="53"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8"/>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699</v>
      </c>
      <c r="M4" s="251" t="s">
        <v>698</v>
      </c>
      <c r="N4" s="251"/>
      <c r="O4" s="251"/>
      <c r="P4" s="251"/>
      <c r="Q4" s="252"/>
      <c r="R4" s="13"/>
      <c r="S4" s="253" t="s">
        <v>1920</v>
      </c>
      <c r="T4" s="254"/>
      <c r="U4" s="254"/>
      <c r="V4" s="241" t="s">
        <v>697</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632</v>
      </c>
      <c r="D6" s="237" t="s">
        <v>647</v>
      </c>
      <c r="E6" s="237"/>
      <c r="F6" s="237"/>
      <c r="G6" s="237"/>
      <c r="H6" s="237"/>
      <c r="J6" s="255" t="s">
        <v>14</v>
      </c>
      <c r="K6" s="255"/>
      <c r="L6" s="255" t="s">
        <v>15</v>
      </c>
      <c r="M6" s="255"/>
      <c r="N6" s="240" t="s">
        <v>10</v>
      </c>
      <c r="O6" s="240"/>
      <c r="P6" s="240"/>
      <c r="Q6" s="240"/>
      <c r="R6" s="240"/>
      <c r="S6" s="240"/>
      <c r="T6" s="240"/>
      <c r="U6" s="240"/>
      <c r="V6" s="240"/>
      <c r="W6" s="240"/>
    </row>
    <row r="7" spans="1:25" ht="32.25" customHeight="1" thickBot="1" x14ac:dyDescent="0.25">
      <c r="B7" s="16"/>
      <c r="C7" s="15" t="s">
        <v>623</v>
      </c>
      <c r="D7" s="239" t="s">
        <v>646</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696</v>
      </c>
      <c r="K8" s="19" t="s">
        <v>695</v>
      </c>
      <c r="L8" s="19" t="s">
        <v>694</v>
      </c>
      <c r="M8" s="19" t="s">
        <v>693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3" customHeight="1" thickTop="1" thickBot="1" x14ac:dyDescent="0.25">
      <c r="B10" s="20" t="s">
        <v>21</v>
      </c>
      <c r="C10" s="241" t="s">
        <v>692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691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690</v>
      </c>
      <c r="C21" s="197"/>
      <c r="D21" s="197"/>
      <c r="E21" s="197"/>
      <c r="F21" s="197"/>
      <c r="G21" s="197"/>
      <c r="H21" s="197"/>
      <c r="I21" s="197"/>
      <c r="J21" s="197"/>
      <c r="K21" s="197"/>
      <c r="L21" s="197"/>
      <c r="M21" s="198" t="s">
        <v>632</v>
      </c>
      <c r="N21" s="198"/>
      <c r="O21" s="198" t="s">
        <v>48</v>
      </c>
      <c r="P21" s="198"/>
      <c r="Q21" s="198" t="s">
        <v>49</v>
      </c>
      <c r="R21" s="198"/>
      <c r="S21" s="29" t="s">
        <v>689</v>
      </c>
      <c r="T21" s="29" t="s">
        <v>689</v>
      </c>
      <c r="U21" s="29" t="s">
        <v>688</v>
      </c>
      <c r="V21" s="29">
        <f t="shared" ref="V21:V34" si="0">+IF(ISERR(U21/T21*100),"N/A",ROUND(U21/T21*100,2))</f>
        <v>100.98</v>
      </c>
      <c r="W21" s="30">
        <f t="shared" ref="W21:W34" si="1">+IF(ISERR(U21/S21*100),"N/A",ROUND(U21/S21*100,2))</f>
        <v>100.98</v>
      </c>
    </row>
    <row r="22" spans="2:27" ht="56.25" customHeight="1" x14ac:dyDescent="0.2">
      <c r="B22" s="196" t="s">
        <v>687</v>
      </c>
      <c r="C22" s="197"/>
      <c r="D22" s="197"/>
      <c r="E22" s="197"/>
      <c r="F22" s="197"/>
      <c r="G22" s="197"/>
      <c r="H22" s="197"/>
      <c r="I22" s="197"/>
      <c r="J22" s="197"/>
      <c r="K22" s="197"/>
      <c r="L22" s="197"/>
      <c r="M22" s="198" t="s">
        <v>632</v>
      </c>
      <c r="N22" s="198"/>
      <c r="O22" s="198" t="s">
        <v>48</v>
      </c>
      <c r="P22" s="198"/>
      <c r="Q22" s="198" t="s">
        <v>49</v>
      </c>
      <c r="R22" s="198"/>
      <c r="S22" s="29" t="s">
        <v>686</v>
      </c>
      <c r="T22" s="29" t="s">
        <v>360</v>
      </c>
      <c r="U22" s="29" t="s">
        <v>685</v>
      </c>
      <c r="V22" s="29">
        <f t="shared" si="0"/>
        <v>111.32</v>
      </c>
      <c r="W22" s="30">
        <f t="shared" si="1"/>
        <v>104.62</v>
      </c>
    </row>
    <row r="23" spans="2:27" ht="56.25" customHeight="1" x14ac:dyDescent="0.2">
      <c r="B23" s="196" t="s">
        <v>684</v>
      </c>
      <c r="C23" s="197"/>
      <c r="D23" s="197"/>
      <c r="E23" s="197"/>
      <c r="F23" s="197"/>
      <c r="G23" s="197"/>
      <c r="H23" s="197"/>
      <c r="I23" s="197"/>
      <c r="J23" s="197"/>
      <c r="K23" s="197"/>
      <c r="L23" s="197"/>
      <c r="M23" s="198" t="s">
        <v>632</v>
      </c>
      <c r="N23" s="198"/>
      <c r="O23" s="198" t="s">
        <v>48</v>
      </c>
      <c r="P23" s="198"/>
      <c r="Q23" s="198" t="s">
        <v>49</v>
      </c>
      <c r="R23" s="198"/>
      <c r="S23" s="29" t="s">
        <v>683</v>
      </c>
      <c r="T23" s="29" t="s">
        <v>682</v>
      </c>
      <c r="U23" s="29" t="s">
        <v>681</v>
      </c>
      <c r="V23" s="29">
        <f t="shared" si="0"/>
        <v>94.55</v>
      </c>
      <c r="W23" s="30">
        <f t="shared" si="1"/>
        <v>87.1</v>
      </c>
    </row>
    <row r="24" spans="2:27" ht="56.25" customHeight="1" x14ac:dyDescent="0.2">
      <c r="B24" s="196" t="s">
        <v>680</v>
      </c>
      <c r="C24" s="197"/>
      <c r="D24" s="197"/>
      <c r="E24" s="197"/>
      <c r="F24" s="197"/>
      <c r="G24" s="197"/>
      <c r="H24" s="197"/>
      <c r="I24" s="197"/>
      <c r="J24" s="197"/>
      <c r="K24" s="197"/>
      <c r="L24" s="197"/>
      <c r="M24" s="198" t="s">
        <v>623</v>
      </c>
      <c r="N24" s="198"/>
      <c r="O24" s="198" t="s">
        <v>48</v>
      </c>
      <c r="P24" s="198"/>
      <c r="Q24" s="198" t="s">
        <v>49</v>
      </c>
      <c r="R24" s="198"/>
      <c r="S24" s="29" t="s">
        <v>50</v>
      </c>
      <c r="T24" s="29" t="s">
        <v>158</v>
      </c>
      <c r="U24" s="29" t="s">
        <v>158</v>
      </c>
      <c r="V24" s="29">
        <f t="shared" si="0"/>
        <v>100</v>
      </c>
      <c r="W24" s="30">
        <f t="shared" si="1"/>
        <v>17</v>
      </c>
    </row>
    <row r="25" spans="2:27" ht="56.25" customHeight="1" x14ac:dyDescent="0.2">
      <c r="B25" s="196" t="s">
        <v>679</v>
      </c>
      <c r="C25" s="197"/>
      <c r="D25" s="197"/>
      <c r="E25" s="197"/>
      <c r="F25" s="197"/>
      <c r="G25" s="197"/>
      <c r="H25" s="197"/>
      <c r="I25" s="197"/>
      <c r="J25" s="197"/>
      <c r="K25" s="197"/>
      <c r="L25" s="197"/>
      <c r="M25" s="198" t="s">
        <v>623</v>
      </c>
      <c r="N25" s="198"/>
      <c r="O25" s="198" t="s">
        <v>48</v>
      </c>
      <c r="P25" s="198"/>
      <c r="Q25" s="198" t="s">
        <v>49</v>
      </c>
      <c r="R25" s="198"/>
      <c r="S25" s="29" t="s">
        <v>532</v>
      </c>
      <c r="T25" s="29" t="s">
        <v>97</v>
      </c>
      <c r="U25" s="29" t="s">
        <v>678</v>
      </c>
      <c r="V25" s="29">
        <f t="shared" si="0"/>
        <v>427.78</v>
      </c>
      <c r="W25" s="30">
        <f t="shared" si="1"/>
        <v>110</v>
      </c>
    </row>
    <row r="26" spans="2:27" ht="56.25" customHeight="1" x14ac:dyDescent="0.2">
      <c r="B26" s="196" t="s">
        <v>677</v>
      </c>
      <c r="C26" s="197"/>
      <c r="D26" s="197"/>
      <c r="E26" s="197"/>
      <c r="F26" s="197"/>
      <c r="G26" s="197"/>
      <c r="H26" s="197"/>
      <c r="I26" s="197"/>
      <c r="J26" s="197"/>
      <c r="K26" s="197"/>
      <c r="L26" s="197"/>
      <c r="M26" s="198" t="s">
        <v>623</v>
      </c>
      <c r="N26" s="198"/>
      <c r="O26" s="198" t="s">
        <v>48</v>
      </c>
      <c r="P26" s="198"/>
      <c r="Q26" s="198" t="s">
        <v>67</v>
      </c>
      <c r="R26" s="198"/>
      <c r="S26" s="29" t="s">
        <v>53</v>
      </c>
      <c r="T26" s="29" t="s">
        <v>137</v>
      </c>
      <c r="U26" s="29" t="s">
        <v>137</v>
      </c>
      <c r="V26" s="29" t="str">
        <f t="shared" si="0"/>
        <v>N/A</v>
      </c>
      <c r="W26" s="30" t="str">
        <f t="shared" si="1"/>
        <v>N/A</v>
      </c>
    </row>
    <row r="27" spans="2:27" ht="56.25" customHeight="1" x14ac:dyDescent="0.2">
      <c r="B27" s="196" t="s">
        <v>676</v>
      </c>
      <c r="C27" s="197"/>
      <c r="D27" s="197"/>
      <c r="E27" s="197"/>
      <c r="F27" s="197"/>
      <c r="G27" s="197"/>
      <c r="H27" s="197"/>
      <c r="I27" s="197"/>
      <c r="J27" s="197"/>
      <c r="K27" s="197"/>
      <c r="L27" s="197"/>
      <c r="M27" s="198" t="s">
        <v>623</v>
      </c>
      <c r="N27" s="198"/>
      <c r="O27" s="198" t="s">
        <v>48</v>
      </c>
      <c r="P27" s="198"/>
      <c r="Q27" s="198" t="s">
        <v>49</v>
      </c>
      <c r="R27" s="198"/>
      <c r="S27" s="29" t="s">
        <v>50</v>
      </c>
      <c r="T27" s="29" t="s">
        <v>53</v>
      </c>
      <c r="U27" s="29" t="s">
        <v>53</v>
      </c>
      <c r="V27" s="29">
        <f t="shared" si="0"/>
        <v>100</v>
      </c>
      <c r="W27" s="30">
        <f t="shared" si="1"/>
        <v>25</v>
      </c>
    </row>
    <row r="28" spans="2:27" ht="56.25" customHeight="1" x14ac:dyDescent="0.2">
      <c r="B28" s="196" t="s">
        <v>675</v>
      </c>
      <c r="C28" s="197"/>
      <c r="D28" s="197"/>
      <c r="E28" s="197"/>
      <c r="F28" s="197"/>
      <c r="G28" s="197"/>
      <c r="H28" s="197"/>
      <c r="I28" s="197"/>
      <c r="J28" s="197"/>
      <c r="K28" s="197"/>
      <c r="L28" s="197"/>
      <c r="M28" s="198" t="s">
        <v>623</v>
      </c>
      <c r="N28" s="198"/>
      <c r="O28" s="198" t="s">
        <v>48</v>
      </c>
      <c r="P28" s="198"/>
      <c r="Q28" s="198" t="s">
        <v>49</v>
      </c>
      <c r="R28" s="198"/>
      <c r="S28" s="29" t="s">
        <v>50</v>
      </c>
      <c r="T28" s="29" t="s">
        <v>53</v>
      </c>
      <c r="U28" s="29" t="s">
        <v>53</v>
      </c>
      <c r="V28" s="29">
        <f t="shared" si="0"/>
        <v>100</v>
      </c>
      <c r="W28" s="30">
        <f t="shared" si="1"/>
        <v>25</v>
      </c>
    </row>
    <row r="29" spans="2:27" ht="56.25" customHeight="1" x14ac:dyDescent="0.2">
      <c r="B29" s="196" t="s">
        <v>674</v>
      </c>
      <c r="C29" s="197"/>
      <c r="D29" s="197"/>
      <c r="E29" s="197"/>
      <c r="F29" s="197"/>
      <c r="G29" s="197"/>
      <c r="H29" s="197"/>
      <c r="I29" s="197"/>
      <c r="J29" s="197"/>
      <c r="K29" s="197"/>
      <c r="L29" s="197"/>
      <c r="M29" s="198" t="s">
        <v>623</v>
      </c>
      <c r="N29" s="198"/>
      <c r="O29" s="198" t="s">
        <v>48</v>
      </c>
      <c r="P29" s="198"/>
      <c r="Q29" s="198" t="s">
        <v>49</v>
      </c>
      <c r="R29" s="198"/>
      <c r="S29" s="29" t="s">
        <v>532</v>
      </c>
      <c r="T29" s="29" t="s">
        <v>97</v>
      </c>
      <c r="U29" s="29" t="s">
        <v>673</v>
      </c>
      <c r="V29" s="29">
        <f t="shared" si="0"/>
        <v>433.33</v>
      </c>
      <c r="W29" s="30">
        <f t="shared" si="1"/>
        <v>111.43</v>
      </c>
    </row>
    <row r="30" spans="2:27" ht="56.25" customHeight="1" x14ac:dyDescent="0.2">
      <c r="B30" s="196" t="s">
        <v>672</v>
      </c>
      <c r="C30" s="197"/>
      <c r="D30" s="197"/>
      <c r="E30" s="197"/>
      <c r="F30" s="197"/>
      <c r="G30" s="197"/>
      <c r="H30" s="197"/>
      <c r="I30" s="197"/>
      <c r="J30" s="197"/>
      <c r="K30" s="197"/>
      <c r="L30" s="197"/>
      <c r="M30" s="198" t="s">
        <v>623</v>
      </c>
      <c r="N30" s="198"/>
      <c r="O30" s="198" t="s">
        <v>48</v>
      </c>
      <c r="P30" s="198"/>
      <c r="Q30" s="198" t="s">
        <v>49</v>
      </c>
      <c r="R30" s="198"/>
      <c r="S30" s="29" t="s">
        <v>236</v>
      </c>
      <c r="T30" s="29" t="s">
        <v>236</v>
      </c>
      <c r="U30" s="29" t="s">
        <v>671</v>
      </c>
      <c r="V30" s="29">
        <f t="shared" si="0"/>
        <v>126.67</v>
      </c>
      <c r="W30" s="30">
        <f t="shared" si="1"/>
        <v>126.67</v>
      </c>
    </row>
    <row r="31" spans="2:27" ht="56.25" customHeight="1" x14ac:dyDescent="0.2">
      <c r="B31" s="196" t="s">
        <v>670</v>
      </c>
      <c r="C31" s="197"/>
      <c r="D31" s="197"/>
      <c r="E31" s="197"/>
      <c r="F31" s="197"/>
      <c r="G31" s="197"/>
      <c r="H31" s="197"/>
      <c r="I31" s="197"/>
      <c r="J31" s="197"/>
      <c r="K31" s="197"/>
      <c r="L31" s="197"/>
      <c r="M31" s="198" t="s">
        <v>623</v>
      </c>
      <c r="N31" s="198"/>
      <c r="O31" s="198" t="s">
        <v>48</v>
      </c>
      <c r="P31" s="198"/>
      <c r="Q31" s="198" t="s">
        <v>67</v>
      </c>
      <c r="R31" s="198"/>
      <c r="S31" s="29" t="s">
        <v>50</v>
      </c>
      <c r="T31" s="29" t="s">
        <v>137</v>
      </c>
      <c r="U31" s="29" t="s">
        <v>137</v>
      </c>
      <c r="V31" s="29" t="str">
        <f t="shared" si="0"/>
        <v>N/A</v>
      </c>
      <c r="W31" s="30" t="str">
        <f t="shared" si="1"/>
        <v>N/A</v>
      </c>
    </row>
    <row r="32" spans="2:27" ht="56.25" customHeight="1" x14ac:dyDescent="0.2">
      <c r="B32" s="196" t="s">
        <v>669</v>
      </c>
      <c r="C32" s="197"/>
      <c r="D32" s="197"/>
      <c r="E32" s="197"/>
      <c r="F32" s="197"/>
      <c r="G32" s="197"/>
      <c r="H32" s="197"/>
      <c r="I32" s="197"/>
      <c r="J32" s="197"/>
      <c r="K32" s="197"/>
      <c r="L32" s="197"/>
      <c r="M32" s="198" t="s">
        <v>623</v>
      </c>
      <c r="N32" s="198"/>
      <c r="O32" s="198" t="s">
        <v>48</v>
      </c>
      <c r="P32" s="198"/>
      <c r="Q32" s="198" t="s">
        <v>49</v>
      </c>
      <c r="R32" s="198"/>
      <c r="S32" s="29" t="s">
        <v>50</v>
      </c>
      <c r="T32" s="29" t="s">
        <v>53</v>
      </c>
      <c r="U32" s="29" t="s">
        <v>53</v>
      </c>
      <c r="V32" s="29">
        <f t="shared" si="0"/>
        <v>100</v>
      </c>
      <c r="W32" s="30">
        <f t="shared" si="1"/>
        <v>25</v>
      </c>
    </row>
    <row r="33" spans="2:25" ht="56.25" customHeight="1" x14ac:dyDescent="0.2">
      <c r="B33" s="196" t="s">
        <v>668</v>
      </c>
      <c r="C33" s="197"/>
      <c r="D33" s="197"/>
      <c r="E33" s="197"/>
      <c r="F33" s="197"/>
      <c r="G33" s="197"/>
      <c r="H33" s="197"/>
      <c r="I33" s="197"/>
      <c r="J33" s="197"/>
      <c r="K33" s="197"/>
      <c r="L33" s="197"/>
      <c r="M33" s="198" t="s">
        <v>623</v>
      </c>
      <c r="N33" s="198"/>
      <c r="O33" s="198" t="s">
        <v>48</v>
      </c>
      <c r="P33" s="198"/>
      <c r="Q33" s="198" t="s">
        <v>49</v>
      </c>
      <c r="R33" s="198"/>
      <c r="S33" s="29" t="s">
        <v>50</v>
      </c>
      <c r="T33" s="29" t="s">
        <v>53</v>
      </c>
      <c r="U33" s="29" t="s">
        <v>53</v>
      </c>
      <c r="V33" s="29">
        <f t="shared" si="0"/>
        <v>100</v>
      </c>
      <c r="W33" s="30">
        <f t="shared" si="1"/>
        <v>25</v>
      </c>
    </row>
    <row r="34" spans="2:25" ht="56.25" customHeight="1" thickBot="1" x14ac:dyDescent="0.25">
      <c r="B34" s="196" t="s">
        <v>667</v>
      </c>
      <c r="C34" s="197"/>
      <c r="D34" s="197"/>
      <c r="E34" s="197"/>
      <c r="F34" s="197"/>
      <c r="G34" s="197"/>
      <c r="H34" s="197"/>
      <c r="I34" s="197"/>
      <c r="J34" s="197"/>
      <c r="K34" s="197"/>
      <c r="L34" s="197"/>
      <c r="M34" s="198" t="s">
        <v>623</v>
      </c>
      <c r="N34" s="198"/>
      <c r="O34" s="198" t="s">
        <v>48</v>
      </c>
      <c r="P34" s="198"/>
      <c r="Q34" s="198" t="s">
        <v>67</v>
      </c>
      <c r="R34" s="198"/>
      <c r="S34" s="29" t="s">
        <v>50</v>
      </c>
      <c r="T34" s="29" t="s">
        <v>137</v>
      </c>
      <c r="U34" s="29" t="s">
        <v>137</v>
      </c>
      <c r="V34" s="29" t="str">
        <f t="shared" si="0"/>
        <v>N/A</v>
      </c>
      <c r="W34" s="30" t="str">
        <f t="shared" si="1"/>
        <v>N/A</v>
      </c>
    </row>
    <row r="35" spans="2:25" ht="21.75" customHeight="1" thickTop="1" thickBot="1" x14ac:dyDescent="0.25">
      <c r="B35" s="7" t="s">
        <v>62</v>
      </c>
      <c r="C35" s="8"/>
      <c r="D35" s="8"/>
      <c r="E35" s="8"/>
      <c r="F35" s="8"/>
      <c r="G35" s="8"/>
      <c r="H35" s="9"/>
      <c r="I35" s="9"/>
      <c r="J35" s="9"/>
      <c r="K35" s="9"/>
      <c r="L35" s="9"/>
      <c r="M35" s="9"/>
      <c r="N35" s="9"/>
      <c r="O35" s="9"/>
      <c r="P35" s="9"/>
      <c r="Q35" s="9"/>
      <c r="R35" s="9"/>
      <c r="S35" s="9"/>
      <c r="T35" s="9"/>
      <c r="U35" s="9"/>
      <c r="V35" s="9"/>
      <c r="W35" s="10"/>
      <c r="X35" s="18"/>
    </row>
    <row r="36" spans="2:25" ht="29.25" customHeight="1" thickTop="1" thickBot="1" x14ac:dyDescent="0.25">
      <c r="B36" s="205" t="s">
        <v>2163</v>
      </c>
      <c r="C36" s="206"/>
      <c r="D36" s="206"/>
      <c r="E36" s="206"/>
      <c r="F36" s="206"/>
      <c r="G36" s="206"/>
      <c r="H36" s="206"/>
      <c r="I36" s="206"/>
      <c r="J36" s="206"/>
      <c r="K36" s="206"/>
      <c r="L36" s="206"/>
      <c r="M36" s="206"/>
      <c r="N36" s="206"/>
      <c r="O36" s="206"/>
      <c r="P36" s="206"/>
      <c r="Q36" s="207"/>
      <c r="R36" s="31" t="s">
        <v>41</v>
      </c>
      <c r="S36" s="211" t="s">
        <v>42</v>
      </c>
      <c r="T36" s="211"/>
      <c r="U36" s="26" t="s">
        <v>63</v>
      </c>
      <c r="V36" s="212" t="s">
        <v>64</v>
      </c>
      <c r="W36" s="213"/>
    </row>
    <row r="37" spans="2:25" ht="30.75" customHeight="1" thickBot="1" x14ac:dyDescent="0.25">
      <c r="B37" s="208"/>
      <c r="C37" s="209"/>
      <c r="D37" s="209"/>
      <c r="E37" s="209"/>
      <c r="F37" s="209"/>
      <c r="G37" s="209"/>
      <c r="H37" s="209"/>
      <c r="I37" s="209"/>
      <c r="J37" s="209"/>
      <c r="K37" s="209"/>
      <c r="L37" s="209"/>
      <c r="M37" s="209"/>
      <c r="N37" s="209"/>
      <c r="O37" s="209"/>
      <c r="P37" s="209"/>
      <c r="Q37" s="210"/>
      <c r="R37" s="27" t="s">
        <v>65</v>
      </c>
      <c r="S37" s="27" t="s">
        <v>65</v>
      </c>
      <c r="T37" s="27" t="s">
        <v>48</v>
      </c>
      <c r="U37" s="27" t="s">
        <v>65</v>
      </c>
      <c r="V37" s="27" t="s">
        <v>66</v>
      </c>
      <c r="W37" s="32" t="s">
        <v>67</v>
      </c>
      <c r="Y37" s="18"/>
    </row>
    <row r="38" spans="2:25" ht="23.25" customHeight="1" thickBot="1" x14ac:dyDescent="0.25">
      <c r="B38" s="214" t="s">
        <v>68</v>
      </c>
      <c r="C38" s="215"/>
      <c r="D38" s="215"/>
      <c r="E38" s="33" t="s">
        <v>615</v>
      </c>
      <c r="F38" s="33"/>
      <c r="G38" s="33"/>
      <c r="H38" s="34"/>
      <c r="I38" s="34"/>
      <c r="J38" s="34"/>
      <c r="K38" s="34"/>
      <c r="L38" s="34"/>
      <c r="M38" s="34"/>
      <c r="N38" s="34"/>
      <c r="O38" s="34"/>
      <c r="P38" s="35"/>
      <c r="Q38" s="35"/>
      <c r="R38" s="36" t="s">
        <v>666</v>
      </c>
      <c r="S38" s="36" t="s">
        <v>10</v>
      </c>
      <c r="T38" s="35"/>
      <c r="U38" s="36" t="s">
        <v>663</v>
      </c>
      <c r="V38" s="35"/>
      <c r="W38" s="37">
        <f>+IF(ISERR(U38/R38*100),"N/A",ROUND(U38/R38*100,2))</f>
        <v>21.08</v>
      </c>
    </row>
    <row r="39" spans="2:25" ht="26.25" customHeight="1" x14ac:dyDescent="0.2">
      <c r="B39" s="216" t="s">
        <v>71</v>
      </c>
      <c r="C39" s="217"/>
      <c r="D39" s="217"/>
      <c r="E39" s="38" t="s">
        <v>615</v>
      </c>
      <c r="F39" s="38"/>
      <c r="G39" s="38"/>
      <c r="H39" s="39"/>
      <c r="I39" s="39"/>
      <c r="J39" s="39"/>
      <c r="K39" s="39"/>
      <c r="L39" s="39"/>
      <c r="M39" s="39"/>
      <c r="N39" s="39"/>
      <c r="O39" s="39"/>
      <c r="P39" s="40"/>
      <c r="Q39" s="40"/>
      <c r="R39" s="41" t="s">
        <v>665</v>
      </c>
      <c r="S39" s="41" t="s">
        <v>664</v>
      </c>
      <c r="T39" s="41">
        <f>+IF(ISERR(S39/R39*100),"N/A",ROUND(S39/R39*100,2))</f>
        <v>24.39</v>
      </c>
      <c r="U39" s="41" t="s">
        <v>663</v>
      </c>
      <c r="V39" s="41">
        <f>+IF(ISERR(U39/S39*100),"N/A",ROUND(U39/S39*100,2))</f>
        <v>91.38</v>
      </c>
      <c r="W39" s="42">
        <f>+IF(ISERR(U39/R39*100),"N/A",ROUND(U39/R39*100,2))</f>
        <v>22.29</v>
      </c>
    </row>
    <row r="40" spans="2:25" ht="23.25" customHeight="1" thickBot="1" x14ac:dyDescent="0.25">
      <c r="B40" s="214" t="s">
        <v>68</v>
      </c>
      <c r="C40" s="215"/>
      <c r="D40" s="215"/>
      <c r="E40" s="33" t="s">
        <v>613</v>
      </c>
      <c r="F40" s="33"/>
      <c r="G40" s="33"/>
      <c r="H40" s="34"/>
      <c r="I40" s="34"/>
      <c r="J40" s="34"/>
      <c r="K40" s="34"/>
      <c r="L40" s="34"/>
      <c r="M40" s="34"/>
      <c r="N40" s="34"/>
      <c r="O40" s="34"/>
      <c r="P40" s="35"/>
      <c r="Q40" s="35"/>
      <c r="R40" s="36" t="s">
        <v>662</v>
      </c>
      <c r="S40" s="36" t="s">
        <v>10</v>
      </c>
      <c r="T40" s="35"/>
      <c r="U40" s="36" t="s">
        <v>659</v>
      </c>
      <c r="V40" s="35"/>
      <c r="W40" s="37">
        <f>+IF(ISERR(U40/R40*100),"N/A",ROUND(U40/R40*100,2))</f>
        <v>23.19</v>
      </c>
    </row>
    <row r="41" spans="2:25" ht="26.25" customHeight="1" thickBot="1" x14ac:dyDescent="0.25">
      <c r="B41" s="216" t="s">
        <v>71</v>
      </c>
      <c r="C41" s="217"/>
      <c r="D41" s="217"/>
      <c r="E41" s="38" t="s">
        <v>613</v>
      </c>
      <c r="F41" s="38"/>
      <c r="G41" s="38"/>
      <c r="H41" s="39"/>
      <c r="I41" s="39"/>
      <c r="J41" s="39"/>
      <c r="K41" s="39"/>
      <c r="L41" s="39"/>
      <c r="M41" s="39"/>
      <c r="N41" s="39"/>
      <c r="O41" s="39"/>
      <c r="P41" s="40"/>
      <c r="Q41" s="40"/>
      <c r="R41" s="41" t="s">
        <v>661</v>
      </c>
      <c r="S41" s="41" t="s">
        <v>660</v>
      </c>
      <c r="T41" s="41">
        <f>+IF(ISERR(S41/R41*100),"N/A",ROUND(S41/R41*100,2))</f>
        <v>23.27</v>
      </c>
      <c r="U41" s="41" t="s">
        <v>659</v>
      </c>
      <c r="V41" s="41">
        <f>+IF(ISERR(U41/S41*100),"N/A",ROUND(U41/S41*100,2))</f>
        <v>95.17</v>
      </c>
      <c r="W41" s="42">
        <f>+IF(ISERR(U41/R41*100),"N/A",ROUND(U41/R41*100,2))</f>
        <v>22.15</v>
      </c>
    </row>
    <row r="42" spans="2:25" ht="22.5" customHeight="1" thickTop="1" thickBot="1" x14ac:dyDescent="0.25">
      <c r="B42" s="7" t="s">
        <v>73</v>
      </c>
      <c r="C42" s="8"/>
      <c r="D42" s="8"/>
      <c r="E42" s="8"/>
      <c r="F42" s="8"/>
      <c r="G42" s="8"/>
      <c r="H42" s="9"/>
      <c r="I42" s="9"/>
      <c r="J42" s="9"/>
      <c r="K42" s="9"/>
      <c r="L42" s="9"/>
      <c r="M42" s="9"/>
      <c r="N42" s="9"/>
      <c r="O42" s="9"/>
      <c r="P42" s="9"/>
      <c r="Q42" s="9"/>
      <c r="R42" s="9"/>
      <c r="S42" s="9"/>
      <c r="T42" s="9"/>
      <c r="U42" s="9"/>
      <c r="V42" s="9"/>
      <c r="W42" s="10"/>
    </row>
    <row r="43" spans="2:25" ht="37.5" customHeight="1" thickTop="1" x14ac:dyDescent="0.2">
      <c r="B43" s="199" t="s">
        <v>2072</v>
      </c>
      <c r="C43" s="200"/>
      <c r="D43" s="200"/>
      <c r="E43" s="200"/>
      <c r="F43" s="200"/>
      <c r="G43" s="200"/>
      <c r="H43" s="200"/>
      <c r="I43" s="200"/>
      <c r="J43" s="200"/>
      <c r="K43" s="200"/>
      <c r="L43" s="200"/>
      <c r="M43" s="200"/>
      <c r="N43" s="200"/>
      <c r="O43" s="200"/>
      <c r="P43" s="200"/>
      <c r="Q43" s="200"/>
      <c r="R43" s="200"/>
      <c r="S43" s="200"/>
      <c r="T43" s="200"/>
      <c r="U43" s="200"/>
      <c r="V43" s="200"/>
      <c r="W43" s="201"/>
    </row>
    <row r="44" spans="2:25" ht="198.75" customHeight="1" thickBot="1" x14ac:dyDescent="0.25">
      <c r="B44" s="218"/>
      <c r="C44" s="219"/>
      <c r="D44" s="219"/>
      <c r="E44" s="219"/>
      <c r="F44" s="219"/>
      <c r="G44" s="219"/>
      <c r="H44" s="219"/>
      <c r="I44" s="219"/>
      <c r="J44" s="219"/>
      <c r="K44" s="219"/>
      <c r="L44" s="219"/>
      <c r="M44" s="219"/>
      <c r="N44" s="219"/>
      <c r="O44" s="219"/>
      <c r="P44" s="219"/>
      <c r="Q44" s="219"/>
      <c r="R44" s="219"/>
      <c r="S44" s="219"/>
      <c r="T44" s="219"/>
      <c r="U44" s="219"/>
      <c r="V44" s="219"/>
      <c r="W44" s="220"/>
    </row>
    <row r="45" spans="2:25" ht="37.5" customHeight="1" thickTop="1" x14ac:dyDescent="0.2">
      <c r="B45" s="199" t="s">
        <v>2073</v>
      </c>
      <c r="C45" s="200"/>
      <c r="D45" s="200"/>
      <c r="E45" s="200"/>
      <c r="F45" s="200"/>
      <c r="G45" s="200"/>
      <c r="H45" s="200"/>
      <c r="I45" s="200"/>
      <c r="J45" s="200"/>
      <c r="K45" s="200"/>
      <c r="L45" s="200"/>
      <c r="M45" s="200"/>
      <c r="N45" s="200"/>
      <c r="O45" s="200"/>
      <c r="P45" s="200"/>
      <c r="Q45" s="200"/>
      <c r="R45" s="200"/>
      <c r="S45" s="200"/>
      <c r="T45" s="200"/>
      <c r="U45" s="200"/>
      <c r="V45" s="200"/>
      <c r="W45" s="201"/>
    </row>
    <row r="46" spans="2:25" ht="183" customHeight="1" thickBot="1" x14ac:dyDescent="0.25">
      <c r="B46" s="218"/>
      <c r="C46" s="219"/>
      <c r="D46" s="219"/>
      <c r="E46" s="219"/>
      <c r="F46" s="219"/>
      <c r="G46" s="219"/>
      <c r="H46" s="219"/>
      <c r="I46" s="219"/>
      <c r="J46" s="219"/>
      <c r="K46" s="219"/>
      <c r="L46" s="219"/>
      <c r="M46" s="219"/>
      <c r="N46" s="219"/>
      <c r="O46" s="219"/>
      <c r="P46" s="219"/>
      <c r="Q46" s="219"/>
      <c r="R46" s="219"/>
      <c r="S46" s="219"/>
      <c r="T46" s="219"/>
      <c r="U46" s="219"/>
      <c r="V46" s="219"/>
      <c r="W46" s="220"/>
    </row>
    <row r="47" spans="2:25" ht="37.5" customHeight="1" thickTop="1" x14ac:dyDescent="0.2">
      <c r="B47" s="199" t="s">
        <v>2074</v>
      </c>
      <c r="C47" s="200"/>
      <c r="D47" s="200"/>
      <c r="E47" s="200"/>
      <c r="F47" s="200"/>
      <c r="G47" s="200"/>
      <c r="H47" s="200"/>
      <c r="I47" s="200"/>
      <c r="J47" s="200"/>
      <c r="K47" s="200"/>
      <c r="L47" s="200"/>
      <c r="M47" s="200"/>
      <c r="N47" s="200"/>
      <c r="O47" s="200"/>
      <c r="P47" s="200"/>
      <c r="Q47" s="200"/>
      <c r="R47" s="200"/>
      <c r="S47" s="200"/>
      <c r="T47" s="200"/>
      <c r="U47" s="200"/>
      <c r="V47" s="200"/>
      <c r="W47" s="201"/>
    </row>
    <row r="48" spans="2:25" ht="114.75" customHeight="1" thickBot="1" x14ac:dyDescent="0.25">
      <c r="B48" s="202"/>
      <c r="C48" s="203"/>
      <c r="D48" s="203"/>
      <c r="E48" s="203"/>
      <c r="F48" s="203"/>
      <c r="G48" s="203"/>
      <c r="H48" s="203"/>
      <c r="I48" s="203"/>
      <c r="J48" s="203"/>
      <c r="K48" s="203"/>
      <c r="L48" s="203"/>
      <c r="M48" s="203"/>
      <c r="N48" s="203"/>
      <c r="O48" s="203"/>
      <c r="P48" s="203"/>
      <c r="Q48" s="203"/>
      <c r="R48" s="203"/>
      <c r="S48" s="203"/>
      <c r="T48" s="203"/>
      <c r="U48" s="203"/>
      <c r="V48" s="203"/>
      <c r="W48" s="204"/>
    </row>
  </sheetData>
  <mergeCells count="105">
    <mergeCell ref="S36:T36"/>
    <mergeCell ref="B45:W46"/>
    <mergeCell ref="B47:W48"/>
    <mergeCell ref="V36:W36"/>
    <mergeCell ref="B38:D38"/>
    <mergeCell ref="B39:D39"/>
    <mergeCell ref="B40:D40"/>
    <mergeCell ref="B41:D41"/>
    <mergeCell ref="B43:W44"/>
    <mergeCell ref="B33:L33"/>
    <mergeCell ref="M33:N33"/>
    <mergeCell ref="O33:P33"/>
    <mergeCell ref="Q33:R33"/>
    <mergeCell ref="B34:L34"/>
    <mergeCell ref="M34:N34"/>
    <mergeCell ref="O34:P34"/>
    <mergeCell ref="Q34:R34"/>
    <mergeCell ref="B36:Q37"/>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3" manualBreakCount="3">
    <brk id="22" min="1" max="22" man="1"/>
    <brk id="34" min="1" max="22" man="1"/>
    <brk id="46"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62"/>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789</v>
      </c>
      <c r="M4" s="251" t="s">
        <v>788</v>
      </c>
      <c r="N4" s="251"/>
      <c r="O4" s="251"/>
      <c r="P4" s="251"/>
      <c r="Q4" s="252"/>
      <c r="R4" s="13"/>
      <c r="S4" s="253" t="s">
        <v>1920</v>
      </c>
      <c r="T4" s="254"/>
      <c r="U4" s="254"/>
      <c r="V4" s="241" t="s">
        <v>787</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621</v>
      </c>
      <c r="D6" s="237" t="s">
        <v>654</v>
      </c>
      <c r="E6" s="237"/>
      <c r="F6" s="237"/>
      <c r="G6" s="237"/>
      <c r="H6" s="237"/>
      <c r="J6" s="255" t="s">
        <v>14</v>
      </c>
      <c r="K6" s="255"/>
      <c r="L6" s="255" t="s">
        <v>15</v>
      </c>
      <c r="M6" s="255"/>
      <c r="N6" s="240" t="s">
        <v>10</v>
      </c>
      <c r="O6" s="240"/>
      <c r="P6" s="240"/>
      <c r="Q6" s="240"/>
      <c r="R6" s="240"/>
      <c r="S6" s="240"/>
      <c r="T6" s="240"/>
      <c r="U6" s="240"/>
      <c r="V6" s="240"/>
      <c r="W6" s="240"/>
    </row>
    <row r="7" spans="1:25" ht="34.5" customHeight="1" thickBot="1" x14ac:dyDescent="0.25">
      <c r="B7" s="16"/>
      <c r="C7" s="15" t="s">
        <v>773</v>
      </c>
      <c r="D7" s="239" t="s">
        <v>786</v>
      </c>
      <c r="E7" s="239"/>
      <c r="F7" s="239"/>
      <c r="G7" s="239"/>
      <c r="H7" s="239"/>
      <c r="J7" s="17" t="s">
        <v>16</v>
      </c>
      <c r="K7" s="17" t="s">
        <v>17</v>
      </c>
      <c r="L7" s="17" t="s">
        <v>16</v>
      </c>
      <c r="M7" s="17" t="s">
        <v>17</v>
      </c>
      <c r="N7" s="18"/>
      <c r="O7" s="240" t="s">
        <v>10</v>
      </c>
      <c r="P7" s="240"/>
      <c r="Q7" s="240"/>
      <c r="R7" s="240"/>
      <c r="S7" s="240"/>
      <c r="T7" s="240"/>
      <c r="U7" s="240"/>
      <c r="V7" s="240"/>
      <c r="W7" s="240"/>
    </row>
    <row r="8" spans="1:25" ht="34.5" customHeight="1" thickBot="1" x14ac:dyDescent="0.25">
      <c r="B8" s="16"/>
      <c r="C8" s="15" t="s">
        <v>639</v>
      </c>
      <c r="D8" s="239" t="s">
        <v>653</v>
      </c>
      <c r="E8" s="239"/>
      <c r="F8" s="239"/>
      <c r="G8" s="239"/>
      <c r="H8" s="239"/>
      <c r="J8" s="19" t="s">
        <v>785</v>
      </c>
      <c r="K8" s="19" t="s">
        <v>784</v>
      </c>
      <c r="L8" s="19" t="s">
        <v>783</v>
      </c>
      <c r="M8" s="19" t="s">
        <v>782</v>
      </c>
      <c r="N8" s="18"/>
      <c r="P8" s="240" t="s">
        <v>10</v>
      </c>
      <c r="Q8" s="240"/>
      <c r="R8" s="240"/>
      <c r="S8" s="240"/>
      <c r="T8" s="240"/>
      <c r="U8" s="240"/>
      <c r="V8" s="240"/>
      <c r="W8" s="240"/>
    </row>
    <row r="9" spans="1:25" ht="34.5" customHeight="1" x14ac:dyDescent="0.2">
      <c r="B9" s="16"/>
      <c r="C9" s="15" t="s">
        <v>751</v>
      </c>
      <c r="D9" s="239" t="s">
        <v>781</v>
      </c>
      <c r="E9" s="239"/>
      <c r="F9" s="239"/>
      <c r="G9" s="239"/>
      <c r="H9" s="239"/>
      <c r="I9" s="239" t="s">
        <v>10</v>
      </c>
      <c r="J9" s="239"/>
      <c r="K9" s="239"/>
      <c r="L9" s="239"/>
      <c r="M9" s="239"/>
      <c r="N9" s="239"/>
      <c r="O9" s="239"/>
      <c r="P9" s="239"/>
      <c r="Q9" s="239"/>
      <c r="R9" s="239"/>
      <c r="S9" s="239"/>
      <c r="T9" s="239"/>
      <c r="U9" s="239"/>
      <c r="V9" s="239"/>
      <c r="W9" s="240"/>
    </row>
    <row r="10" spans="1:25" ht="34.5" customHeight="1" x14ac:dyDescent="0.2">
      <c r="B10" s="16"/>
      <c r="C10" s="15" t="s">
        <v>747</v>
      </c>
      <c r="D10" s="239" t="s">
        <v>780</v>
      </c>
      <c r="E10" s="239"/>
      <c r="F10" s="239"/>
      <c r="G10" s="239"/>
      <c r="H10" s="239"/>
      <c r="I10" s="240" t="s">
        <v>10</v>
      </c>
      <c r="J10" s="240"/>
      <c r="K10" s="240"/>
      <c r="L10" s="240"/>
      <c r="M10" s="240"/>
      <c r="N10" s="240"/>
      <c r="O10" s="240"/>
      <c r="P10" s="240"/>
      <c r="Q10" s="240"/>
      <c r="R10" s="240"/>
      <c r="S10" s="240"/>
      <c r="T10" s="240"/>
      <c r="U10" s="240"/>
      <c r="V10" s="240"/>
      <c r="W10" s="240"/>
    </row>
    <row r="11" spans="1:25" ht="34.5" customHeight="1" x14ac:dyDescent="0.2">
      <c r="B11" s="16"/>
      <c r="C11" s="15" t="s">
        <v>632</v>
      </c>
      <c r="D11" s="239" t="s">
        <v>647</v>
      </c>
      <c r="E11" s="239"/>
      <c r="F11" s="239"/>
      <c r="G11" s="239"/>
      <c r="H11" s="239"/>
      <c r="I11" s="240" t="s">
        <v>10</v>
      </c>
      <c r="J11" s="240"/>
      <c r="K11" s="240"/>
      <c r="L11" s="240"/>
      <c r="M11" s="240"/>
      <c r="N11" s="240"/>
      <c r="O11" s="240"/>
      <c r="P11" s="240"/>
      <c r="Q11" s="240"/>
      <c r="R11" s="240"/>
      <c r="S11" s="240"/>
      <c r="T11" s="240"/>
      <c r="U11" s="240"/>
      <c r="V11" s="240"/>
      <c r="W11" s="240"/>
    </row>
    <row r="12" spans="1:25" ht="25.5" customHeight="1" thickBot="1" x14ac:dyDescent="0.25">
      <c r="B12" s="16"/>
      <c r="C12" s="240" t="s">
        <v>10</v>
      </c>
      <c r="D12" s="240"/>
      <c r="E12" s="240"/>
      <c r="F12" s="240"/>
      <c r="G12" s="240"/>
      <c r="H12" s="240"/>
      <c r="I12" s="240"/>
      <c r="J12" s="240"/>
      <c r="K12" s="240"/>
      <c r="L12" s="240"/>
      <c r="M12" s="240"/>
      <c r="N12" s="240"/>
      <c r="O12" s="240"/>
      <c r="P12" s="240"/>
      <c r="Q12" s="240"/>
      <c r="R12" s="240"/>
      <c r="S12" s="240"/>
      <c r="T12" s="240"/>
      <c r="U12" s="240"/>
      <c r="V12" s="240"/>
      <c r="W12" s="240"/>
    </row>
    <row r="13" spans="1:25" ht="379.5" customHeight="1" thickTop="1" thickBot="1" x14ac:dyDescent="0.25">
      <c r="B13" s="20" t="s">
        <v>21</v>
      </c>
      <c r="C13" s="258" t="s">
        <v>779</v>
      </c>
      <c r="D13" s="258"/>
      <c r="E13" s="258"/>
      <c r="F13" s="258"/>
      <c r="G13" s="258"/>
      <c r="H13" s="258"/>
      <c r="I13" s="258"/>
      <c r="J13" s="258"/>
      <c r="K13" s="258"/>
      <c r="L13" s="258"/>
      <c r="M13" s="258"/>
      <c r="N13" s="258"/>
      <c r="O13" s="258"/>
      <c r="P13" s="258"/>
      <c r="Q13" s="258"/>
      <c r="R13" s="258"/>
      <c r="S13" s="258"/>
      <c r="T13" s="258"/>
      <c r="U13" s="258"/>
      <c r="V13" s="258"/>
      <c r="W13" s="259"/>
    </row>
    <row r="14" spans="1:25" ht="9" customHeight="1" thickTop="1" thickBot="1" x14ac:dyDescent="0.25"/>
    <row r="15" spans="1:25" ht="21.75" customHeight="1" thickTop="1" thickBot="1" x14ac:dyDescent="0.25">
      <c r="B15" s="7" t="s">
        <v>23</v>
      </c>
      <c r="C15" s="8"/>
      <c r="D15" s="8"/>
      <c r="E15" s="8"/>
      <c r="F15" s="8"/>
      <c r="G15" s="8"/>
      <c r="H15" s="9"/>
      <c r="I15" s="9"/>
      <c r="J15" s="9"/>
      <c r="K15" s="9"/>
      <c r="L15" s="9"/>
      <c r="M15" s="9"/>
      <c r="N15" s="9"/>
      <c r="O15" s="9"/>
      <c r="P15" s="9"/>
      <c r="Q15" s="9"/>
      <c r="R15" s="9"/>
      <c r="S15" s="9"/>
      <c r="T15" s="9"/>
      <c r="U15" s="9"/>
      <c r="V15" s="9"/>
      <c r="W15" s="10"/>
    </row>
    <row r="16" spans="1:25" ht="19.5" customHeight="1" thickTop="1" x14ac:dyDescent="0.2">
      <c r="B16" s="243" t="s">
        <v>24</v>
      </c>
      <c r="C16" s="244"/>
      <c r="D16" s="244"/>
      <c r="E16" s="244"/>
      <c r="F16" s="244"/>
      <c r="G16" s="244"/>
      <c r="H16" s="244"/>
      <c r="I16" s="244"/>
      <c r="J16" s="23"/>
      <c r="K16" s="244" t="s">
        <v>25</v>
      </c>
      <c r="L16" s="244"/>
      <c r="M16" s="244"/>
      <c r="N16" s="244"/>
      <c r="O16" s="244"/>
      <c r="P16" s="244"/>
      <c r="Q16" s="244"/>
      <c r="R16" s="24"/>
      <c r="S16" s="244" t="s">
        <v>26</v>
      </c>
      <c r="T16" s="244"/>
      <c r="U16" s="244"/>
      <c r="V16" s="244"/>
      <c r="W16" s="245"/>
    </row>
    <row r="17" spans="2:27" ht="121.5" customHeight="1" x14ac:dyDescent="0.2">
      <c r="B17" s="14" t="s">
        <v>27</v>
      </c>
      <c r="C17" s="237" t="s">
        <v>10</v>
      </c>
      <c r="D17" s="237"/>
      <c r="E17" s="237"/>
      <c r="F17" s="237"/>
      <c r="G17" s="237"/>
      <c r="H17" s="237"/>
      <c r="I17" s="237"/>
      <c r="J17" s="21"/>
      <c r="K17" s="21" t="s">
        <v>28</v>
      </c>
      <c r="L17" s="237" t="s">
        <v>10</v>
      </c>
      <c r="M17" s="237"/>
      <c r="N17" s="237"/>
      <c r="O17" s="237"/>
      <c r="P17" s="237"/>
      <c r="Q17" s="237"/>
      <c r="S17" s="21" t="s">
        <v>29</v>
      </c>
      <c r="T17" s="238" t="s">
        <v>778</v>
      </c>
      <c r="U17" s="238"/>
      <c r="V17" s="238"/>
      <c r="W17" s="238"/>
    </row>
    <row r="18" spans="2:27" ht="86.25" customHeight="1" x14ac:dyDescent="0.2">
      <c r="B18" s="14" t="s">
        <v>31</v>
      </c>
      <c r="C18" s="237" t="s">
        <v>10</v>
      </c>
      <c r="D18" s="237"/>
      <c r="E18" s="237"/>
      <c r="F18" s="237"/>
      <c r="G18" s="237"/>
      <c r="H18" s="237"/>
      <c r="I18" s="237"/>
      <c r="J18" s="21"/>
      <c r="K18" s="21" t="s">
        <v>31</v>
      </c>
      <c r="L18" s="237" t="s">
        <v>10</v>
      </c>
      <c r="M18" s="237"/>
      <c r="N18" s="237"/>
      <c r="O18" s="237"/>
      <c r="P18" s="237"/>
      <c r="Q18" s="237"/>
      <c r="S18" s="21" t="s">
        <v>32</v>
      </c>
      <c r="T18" s="238" t="s">
        <v>10</v>
      </c>
      <c r="U18" s="238"/>
      <c r="V18" s="238"/>
      <c r="W18" s="238"/>
    </row>
    <row r="19" spans="2:27" ht="25.5" customHeight="1" thickBot="1" x14ac:dyDescent="0.25">
      <c r="B19" s="25" t="s">
        <v>33</v>
      </c>
      <c r="C19" s="221" t="s">
        <v>10</v>
      </c>
      <c r="D19" s="221"/>
      <c r="E19" s="221"/>
      <c r="F19" s="221"/>
      <c r="G19" s="221"/>
      <c r="H19" s="221"/>
      <c r="I19" s="221"/>
      <c r="J19" s="221"/>
      <c r="K19" s="221"/>
      <c r="L19" s="221"/>
      <c r="M19" s="221"/>
      <c r="N19" s="221"/>
      <c r="O19" s="221"/>
      <c r="P19" s="221"/>
      <c r="Q19" s="221"/>
      <c r="R19" s="221"/>
      <c r="S19" s="221"/>
      <c r="T19" s="221"/>
      <c r="U19" s="221"/>
      <c r="V19" s="221"/>
      <c r="W19" s="222"/>
    </row>
    <row r="20" spans="2:27" ht="21.75" customHeight="1" thickTop="1" thickBot="1" x14ac:dyDescent="0.25">
      <c r="B20" s="7" t="s">
        <v>34</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223" t="s">
        <v>35</v>
      </c>
      <c r="C21" s="224"/>
      <c r="D21" s="224"/>
      <c r="E21" s="224"/>
      <c r="F21" s="224"/>
      <c r="G21" s="224"/>
      <c r="H21" s="224"/>
      <c r="I21" s="224"/>
      <c r="J21" s="224"/>
      <c r="K21" s="224"/>
      <c r="L21" s="224"/>
      <c r="M21" s="224"/>
      <c r="N21" s="224"/>
      <c r="O21" s="224"/>
      <c r="P21" s="224"/>
      <c r="Q21" s="224"/>
      <c r="R21" s="224"/>
      <c r="S21" s="224"/>
      <c r="T21" s="225"/>
      <c r="U21" s="212" t="s">
        <v>36</v>
      </c>
      <c r="V21" s="211"/>
      <c r="W21" s="213"/>
    </row>
    <row r="22" spans="2:27" ht="14.25" customHeight="1" x14ac:dyDescent="0.2">
      <c r="B22" s="226" t="s">
        <v>37</v>
      </c>
      <c r="C22" s="227"/>
      <c r="D22" s="227"/>
      <c r="E22" s="227"/>
      <c r="F22" s="227"/>
      <c r="G22" s="227"/>
      <c r="H22" s="227"/>
      <c r="I22" s="227"/>
      <c r="J22" s="227"/>
      <c r="K22" s="227"/>
      <c r="L22" s="227"/>
      <c r="M22" s="227" t="s">
        <v>38</v>
      </c>
      <c r="N22" s="227"/>
      <c r="O22" s="227" t="s">
        <v>39</v>
      </c>
      <c r="P22" s="227"/>
      <c r="Q22" s="227" t="s">
        <v>40</v>
      </c>
      <c r="R22" s="227"/>
      <c r="S22" s="227" t="s">
        <v>41</v>
      </c>
      <c r="T22" s="230" t="s">
        <v>42</v>
      </c>
      <c r="U22" s="232" t="s">
        <v>43</v>
      </c>
      <c r="V22" s="234" t="s">
        <v>44</v>
      </c>
      <c r="W22" s="235" t="s">
        <v>45</v>
      </c>
    </row>
    <row r="23" spans="2:27" ht="27" customHeight="1" thickBot="1" x14ac:dyDescent="0.25">
      <c r="B23" s="228"/>
      <c r="C23" s="229"/>
      <c r="D23" s="229"/>
      <c r="E23" s="229"/>
      <c r="F23" s="229"/>
      <c r="G23" s="229"/>
      <c r="H23" s="229"/>
      <c r="I23" s="229"/>
      <c r="J23" s="229"/>
      <c r="K23" s="229"/>
      <c r="L23" s="229"/>
      <c r="M23" s="229"/>
      <c r="N23" s="229"/>
      <c r="O23" s="229"/>
      <c r="P23" s="229"/>
      <c r="Q23" s="229"/>
      <c r="R23" s="229"/>
      <c r="S23" s="229"/>
      <c r="T23" s="231"/>
      <c r="U23" s="233"/>
      <c r="V23" s="229"/>
      <c r="W23" s="236"/>
      <c r="Z23" s="28" t="s">
        <v>10</v>
      </c>
      <c r="AA23" s="28" t="s">
        <v>46</v>
      </c>
    </row>
    <row r="24" spans="2:27" ht="56.25" customHeight="1" x14ac:dyDescent="0.2">
      <c r="B24" s="196" t="s">
        <v>777</v>
      </c>
      <c r="C24" s="197"/>
      <c r="D24" s="197"/>
      <c r="E24" s="197"/>
      <c r="F24" s="197"/>
      <c r="G24" s="197"/>
      <c r="H24" s="197"/>
      <c r="I24" s="197"/>
      <c r="J24" s="197"/>
      <c r="K24" s="197"/>
      <c r="L24" s="197"/>
      <c r="M24" s="198" t="s">
        <v>773</v>
      </c>
      <c r="N24" s="198"/>
      <c r="O24" s="198" t="s">
        <v>48</v>
      </c>
      <c r="P24" s="198"/>
      <c r="Q24" s="198" t="s">
        <v>49</v>
      </c>
      <c r="R24" s="198"/>
      <c r="S24" s="29" t="s">
        <v>772</v>
      </c>
      <c r="T24" s="29" t="s">
        <v>776</v>
      </c>
      <c r="U24" s="29" t="s">
        <v>775</v>
      </c>
      <c r="V24" s="29">
        <f t="shared" ref="V24:V40" si="0">+IF(ISERR(U24/T24*100),"N/A",ROUND(U24/T24*100,2))</f>
        <v>87.22</v>
      </c>
      <c r="W24" s="30">
        <f t="shared" ref="W24:W40" si="1">+IF(ISERR(U24/S24*100),"N/A",ROUND(U24/S24*100,2))</f>
        <v>20.350000000000001</v>
      </c>
    </row>
    <row r="25" spans="2:27" ht="56.25" customHeight="1" x14ac:dyDescent="0.2">
      <c r="B25" s="196" t="s">
        <v>774</v>
      </c>
      <c r="C25" s="197"/>
      <c r="D25" s="197"/>
      <c r="E25" s="197"/>
      <c r="F25" s="197"/>
      <c r="G25" s="197"/>
      <c r="H25" s="197"/>
      <c r="I25" s="197"/>
      <c r="J25" s="197"/>
      <c r="K25" s="197"/>
      <c r="L25" s="197"/>
      <c r="M25" s="198" t="s">
        <v>773</v>
      </c>
      <c r="N25" s="198"/>
      <c r="O25" s="198" t="s">
        <v>48</v>
      </c>
      <c r="P25" s="198"/>
      <c r="Q25" s="198" t="s">
        <v>49</v>
      </c>
      <c r="R25" s="198"/>
      <c r="S25" s="29" t="s">
        <v>772</v>
      </c>
      <c r="T25" s="29" t="s">
        <v>771</v>
      </c>
      <c r="U25" s="29" t="s">
        <v>770</v>
      </c>
      <c r="V25" s="29">
        <f t="shared" si="0"/>
        <v>103.63</v>
      </c>
      <c r="W25" s="30">
        <f t="shared" si="1"/>
        <v>22.82</v>
      </c>
    </row>
    <row r="26" spans="2:27" ht="56.25" customHeight="1" x14ac:dyDescent="0.2">
      <c r="B26" s="196" t="s">
        <v>769</v>
      </c>
      <c r="C26" s="197"/>
      <c r="D26" s="197"/>
      <c r="E26" s="197"/>
      <c r="F26" s="197"/>
      <c r="G26" s="197"/>
      <c r="H26" s="197"/>
      <c r="I26" s="197"/>
      <c r="J26" s="197"/>
      <c r="K26" s="197"/>
      <c r="L26" s="197"/>
      <c r="M26" s="198" t="s">
        <v>639</v>
      </c>
      <c r="N26" s="198"/>
      <c r="O26" s="198" t="s">
        <v>48</v>
      </c>
      <c r="P26" s="198"/>
      <c r="Q26" s="198" t="s">
        <v>49</v>
      </c>
      <c r="R26" s="198"/>
      <c r="S26" s="29" t="s">
        <v>768</v>
      </c>
      <c r="T26" s="29" t="s">
        <v>767</v>
      </c>
      <c r="U26" s="29" t="s">
        <v>766</v>
      </c>
      <c r="V26" s="29">
        <f t="shared" si="0"/>
        <v>102.29</v>
      </c>
      <c r="W26" s="30">
        <f t="shared" si="1"/>
        <v>104.07</v>
      </c>
    </row>
    <row r="27" spans="2:27" ht="56.25" customHeight="1" x14ac:dyDescent="0.2">
      <c r="B27" s="196" t="s">
        <v>765</v>
      </c>
      <c r="C27" s="197"/>
      <c r="D27" s="197"/>
      <c r="E27" s="197"/>
      <c r="F27" s="197"/>
      <c r="G27" s="197"/>
      <c r="H27" s="197"/>
      <c r="I27" s="197"/>
      <c r="J27" s="197"/>
      <c r="K27" s="197"/>
      <c r="L27" s="197"/>
      <c r="M27" s="198" t="s">
        <v>639</v>
      </c>
      <c r="N27" s="198"/>
      <c r="O27" s="198" t="s">
        <v>48</v>
      </c>
      <c r="P27" s="198"/>
      <c r="Q27" s="198" t="s">
        <v>49</v>
      </c>
      <c r="R27" s="198"/>
      <c r="S27" s="29" t="s">
        <v>50</v>
      </c>
      <c r="T27" s="29" t="s">
        <v>50</v>
      </c>
      <c r="U27" s="29" t="s">
        <v>61</v>
      </c>
      <c r="V27" s="29">
        <f t="shared" si="0"/>
        <v>0</v>
      </c>
      <c r="W27" s="30">
        <f t="shared" si="1"/>
        <v>0</v>
      </c>
    </row>
    <row r="28" spans="2:27" ht="56.25" customHeight="1" x14ac:dyDescent="0.2">
      <c r="B28" s="196" t="s">
        <v>764</v>
      </c>
      <c r="C28" s="197"/>
      <c r="D28" s="197"/>
      <c r="E28" s="197"/>
      <c r="F28" s="197"/>
      <c r="G28" s="197"/>
      <c r="H28" s="197"/>
      <c r="I28" s="197"/>
      <c r="J28" s="197"/>
      <c r="K28" s="197"/>
      <c r="L28" s="197"/>
      <c r="M28" s="198" t="s">
        <v>639</v>
      </c>
      <c r="N28" s="198"/>
      <c r="O28" s="198" t="s">
        <v>48</v>
      </c>
      <c r="P28" s="198"/>
      <c r="Q28" s="198" t="s">
        <v>49</v>
      </c>
      <c r="R28" s="198"/>
      <c r="S28" s="29" t="s">
        <v>763</v>
      </c>
      <c r="T28" s="29" t="s">
        <v>762</v>
      </c>
      <c r="U28" s="29" t="s">
        <v>761</v>
      </c>
      <c r="V28" s="29">
        <f t="shared" si="0"/>
        <v>104.27</v>
      </c>
      <c r="W28" s="30">
        <f t="shared" si="1"/>
        <v>97.89</v>
      </c>
    </row>
    <row r="29" spans="2:27" ht="56.25" customHeight="1" x14ac:dyDescent="0.2">
      <c r="B29" s="196" t="s">
        <v>760</v>
      </c>
      <c r="C29" s="197"/>
      <c r="D29" s="197"/>
      <c r="E29" s="197"/>
      <c r="F29" s="197"/>
      <c r="G29" s="197"/>
      <c r="H29" s="197"/>
      <c r="I29" s="197"/>
      <c r="J29" s="197"/>
      <c r="K29" s="197"/>
      <c r="L29" s="197"/>
      <c r="M29" s="198" t="s">
        <v>751</v>
      </c>
      <c r="N29" s="198"/>
      <c r="O29" s="198" t="s">
        <v>48</v>
      </c>
      <c r="P29" s="198"/>
      <c r="Q29" s="198" t="s">
        <v>49</v>
      </c>
      <c r="R29" s="198"/>
      <c r="S29" s="29" t="s">
        <v>759</v>
      </c>
      <c r="T29" s="29" t="s">
        <v>758</v>
      </c>
      <c r="U29" s="29" t="s">
        <v>757</v>
      </c>
      <c r="V29" s="29">
        <f t="shared" si="0"/>
        <v>104.82</v>
      </c>
      <c r="W29" s="30">
        <f t="shared" si="1"/>
        <v>98.19</v>
      </c>
    </row>
    <row r="30" spans="2:27" ht="56.25" customHeight="1" x14ac:dyDescent="0.2">
      <c r="B30" s="196" t="s">
        <v>756</v>
      </c>
      <c r="C30" s="197"/>
      <c r="D30" s="197"/>
      <c r="E30" s="197"/>
      <c r="F30" s="197"/>
      <c r="G30" s="197"/>
      <c r="H30" s="197"/>
      <c r="I30" s="197"/>
      <c r="J30" s="197"/>
      <c r="K30" s="197"/>
      <c r="L30" s="197"/>
      <c r="M30" s="198" t="s">
        <v>751</v>
      </c>
      <c r="N30" s="198"/>
      <c r="O30" s="198" t="s">
        <v>48</v>
      </c>
      <c r="P30" s="198"/>
      <c r="Q30" s="198" t="s">
        <v>49</v>
      </c>
      <c r="R30" s="198"/>
      <c r="S30" s="29" t="s">
        <v>755</v>
      </c>
      <c r="T30" s="29" t="s">
        <v>754</v>
      </c>
      <c r="U30" s="29" t="s">
        <v>753</v>
      </c>
      <c r="V30" s="29">
        <f t="shared" si="0"/>
        <v>102</v>
      </c>
      <c r="W30" s="30">
        <f t="shared" si="1"/>
        <v>92.73</v>
      </c>
    </row>
    <row r="31" spans="2:27" ht="56.25" customHeight="1" x14ac:dyDescent="0.2">
      <c r="B31" s="196" t="s">
        <v>752</v>
      </c>
      <c r="C31" s="197"/>
      <c r="D31" s="197"/>
      <c r="E31" s="197"/>
      <c r="F31" s="197"/>
      <c r="G31" s="197"/>
      <c r="H31" s="197"/>
      <c r="I31" s="197"/>
      <c r="J31" s="197"/>
      <c r="K31" s="197"/>
      <c r="L31" s="197"/>
      <c r="M31" s="198" t="s">
        <v>751</v>
      </c>
      <c r="N31" s="198"/>
      <c r="O31" s="198" t="s">
        <v>48</v>
      </c>
      <c r="P31" s="198"/>
      <c r="Q31" s="198" t="s">
        <v>155</v>
      </c>
      <c r="R31" s="198"/>
      <c r="S31" s="29" t="s">
        <v>750</v>
      </c>
      <c r="T31" s="29" t="s">
        <v>137</v>
      </c>
      <c r="U31" s="29" t="s">
        <v>137</v>
      </c>
      <c r="V31" s="29" t="str">
        <f t="shared" si="0"/>
        <v>N/A</v>
      </c>
      <c r="W31" s="30" t="str">
        <f t="shared" si="1"/>
        <v>N/A</v>
      </c>
    </row>
    <row r="32" spans="2:27" ht="56.25" customHeight="1" x14ac:dyDescent="0.2">
      <c r="B32" s="196" t="s">
        <v>749</v>
      </c>
      <c r="C32" s="197"/>
      <c r="D32" s="197"/>
      <c r="E32" s="197"/>
      <c r="F32" s="197"/>
      <c r="G32" s="197"/>
      <c r="H32" s="197"/>
      <c r="I32" s="197"/>
      <c r="J32" s="197"/>
      <c r="K32" s="197"/>
      <c r="L32" s="197"/>
      <c r="M32" s="198" t="s">
        <v>747</v>
      </c>
      <c r="N32" s="198"/>
      <c r="O32" s="198" t="s">
        <v>48</v>
      </c>
      <c r="P32" s="198"/>
      <c r="Q32" s="198" t="s">
        <v>49</v>
      </c>
      <c r="R32" s="198"/>
      <c r="S32" s="29" t="s">
        <v>236</v>
      </c>
      <c r="T32" s="29" t="s">
        <v>236</v>
      </c>
      <c r="U32" s="29" t="s">
        <v>746</v>
      </c>
      <c r="V32" s="29">
        <f t="shared" si="0"/>
        <v>95</v>
      </c>
      <c r="W32" s="30">
        <f t="shared" si="1"/>
        <v>95</v>
      </c>
    </row>
    <row r="33" spans="2:25" ht="56.25" customHeight="1" x14ac:dyDescent="0.2">
      <c r="B33" s="196" t="s">
        <v>748</v>
      </c>
      <c r="C33" s="197"/>
      <c r="D33" s="197"/>
      <c r="E33" s="197"/>
      <c r="F33" s="197"/>
      <c r="G33" s="197"/>
      <c r="H33" s="197"/>
      <c r="I33" s="197"/>
      <c r="J33" s="197"/>
      <c r="K33" s="197"/>
      <c r="L33" s="197"/>
      <c r="M33" s="198" t="s">
        <v>747</v>
      </c>
      <c r="N33" s="198"/>
      <c r="O33" s="198" t="s">
        <v>48</v>
      </c>
      <c r="P33" s="198"/>
      <c r="Q33" s="198" t="s">
        <v>49</v>
      </c>
      <c r="R33" s="198"/>
      <c r="S33" s="29" t="s">
        <v>236</v>
      </c>
      <c r="T33" s="29" t="s">
        <v>236</v>
      </c>
      <c r="U33" s="29" t="s">
        <v>746</v>
      </c>
      <c r="V33" s="29">
        <f t="shared" si="0"/>
        <v>95</v>
      </c>
      <c r="W33" s="30">
        <f t="shared" si="1"/>
        <v>95</v>
      </c>
    </row>
    <row r="34" spans="2:25" ht="56.25" customHeight="1" x14ac:dyDescent="0.2">
      <c r="B34" s="196" t="s">
        <v>745</v>
      </c>
      <c r="C34" s="197"/>
      <c r="D34" s="197"/>
      <c r="E34" s="197"/>
      <c r="F34" s="197"/>
      <c r="G34" s="197"/>
      <c r="H34" s="197"/>
      <c r="I34" s="197"/>
      <c r="J34" s="197"/>
      <c r="K34" s="197"/>
      <c r="L34" s="197"/>
      <c r="M34" s="198" t="s">
        <v>632</v>
      </c>
      <c r="N34" s="198"/>
      <c r="O34" s="198" t="s">
        <v>48</v>
      </c>
      <c r="P34" s="198"/>
      <c r="Q34" s="198" t="s">
        <v>49</v>
      </c>
      <c r="R34" s="198"/>
      <c r="S34" s="29" t="s">
        <v>744</v>
      </c>
      <c r="T34" s="29" t="s">
        <v>744</v>
      </c>
      <c r="U34" s="29" t="s">
        <v>743</v>
      </c>
      <c r="V34" s="29">
        <f t="shared" si="0"/>
        <v>101.17</v>
      </c>
      <c r="W34" s="30">
        <f t="shared" si="1"/>
        <v>101.17</v>
      </c>
    </row>
    <row r="35" spans="2:25" ht="41.25" customHeight="1" x14ac:dyDescent="0.2">
      <c r="B35" s="196" t="s">
        <v>742</v>
      </c>
      <c r="C35" s="197"/>
      <c r="D35" s="197"/>
      <c r="E35" s="197"/>
      <c r="F35" s="197"/>
      <c r="G35" s="197"/>
      <c r="H35" s="197"/>
      <c r="I35" s="197"/>
      <c r="J35" s="197"/>
      <c r="K35" s="197"/>
      <c r="L35" s="197"/>
      <c r="M35" s="198" t="s">
        <v>632</v>
      </c>
      <c r="N35" s="198"/>
      <c r="O35" s="198" t="s">
        <v>48</v>
      </c>
      <c r="P35" s="198"/>
      <c r="Q35" s="198" t="s">
        <v>49</v>
      </c>
      <c r="R35" s="198"/>
      <c r="S35" s="29" t="s">
        <v>741</v>
      </c>
      <c r="T35" s="29" t="s">
        <v>740</v>
      </c>
      <c r="U35" s="29" t="s">
        <v>739</v>
      </c>
      <c r="V35" s="29">
        <f t="shared" si="0"/>
        <v>100.86</v>
      </c>
      <c r="W35" s="30">
        <f t="shared" si="1"/>
        <v>101.86</v>
      </c>
    </row>
    <row r="36" spans="2:25" ht="41.25" customHeight="1" x14ac:dyDescent="0.2">
      <c r="B36" s="196" t="s">
        <v>738</v>
      </c>
      <c r="C36" s="197"/>
      <c r="D36" s="197"/>
      <c r="E36" s="197"/>
      <c r="F36" s="197"/>
      <c r="G36" s="197"/>
      <c r="H36" s="197"/>
      <c r="I36" s="197"/>
      <c r="J36" s="197"/>
      <c r="K36" s="197"/>
      <c r="L36" s="197"/>
      <c r="M36" s="198" t="s">
        <v>632</v>
      </c>
      <c r="N36" s="198"/>
      <c r="O36" s="198" t="s">
        <v>48</v>
      </c>
      <c r="P36" s="198"/>
      <c r="Q36" s="198" t="s">
        <v>49</v>
      </c>
      <c r="R36" s="198"/>
      <c r="S36" s="29" t="s">
        <v>737</v>
      </c>
      <c r="T36" s="29" t="s">
        <v>737</v>
      </c>
      <c r="U36" s="29" t="s">
        <v>736</v>
      </c>
      <c r="V36" s="29">
        <f t="shared" si="0"/>
        <v>109.99</v>
      </c>
      <c r="W36" s="30">
        <f t="shared" si="1"/>
        <v>109.99</v>
      </c>
    </row>
    <row r="37" spans="2:25" ht="41.25" customHeight="1" x14ac:dyDescent="0.2">
      <c r="B37" s="196" t="s">
        <v>735</v>
      </c>
      <c r="C37" s="197"/>
      <c r="D37" s="197"/>
      <c r="E37" s="197"/>
      <c r="F37" s="197"/>
      <c r="G37" s="197"/>
      <c r="H37" s="197"/>
      <c r="I37" s="197"/>
      <c r="J37" s="197"/>
      <c r="K37" s="197"/>
      <c r="L37" s="197"/>
      <c r="M37" s="198" t="s">
        <v>632</v>
      </c>
      <c r="N37" s="198"/>
      <c r="O37" s="198" t="s">
        <v>48</v>
      </c>
      <c r="P37" s="198"/>
      <c r="Q37" s="198" t="s">
        <v>49</v>
      </c>
      <c r="R37" s="198"/>
      <c r="S37" s="29" t="s">
        <v>734</v>
      </c>
      <c r="T37" s="29" t="s">
        <v>733</v>
      </c>
      <c r="U37" s="29" t="s">
        <v>732</v>
      </c>
      <c r="V37" s="29">
        <f t="shared" si="0"/>
        <v>93.8</v>
      </c>
      <c r="W37" s="30">
        <f t="shared" si="1"/>
        <v>96.12</v>
      </c>
    </row>
    <row r="38" spans="2:25" ht="41.25" customHeight="1" x14ac:dyDescent="0.2">
      <c r="B38" s="196" t="s">
        <v>731</v>
      </c>
      <c r="C38" s="197"/>
      <c r="D38" s="197"/>
      <c r="E38" s="197"/>
      <c r="F38" s="197"/>
      <c r="G38" s="197"/>
      <c r="H38" s="197"/>
      <c r="I38" s="197"/>
      <c r="J38" s="197"/>
      <c r="K38" s="197"/>
      <c r="L38" s="197"/>
      <c r="M38" s="198" t="s">
        <v>632</v>
      </c>
      <c r="N38" s="198"/>
      <c r="O38" s="198" t="s">
        <v>48</v>
      </c>
      <c r="P38" s="198"/>
      <c r="Q38" s="198" t="s">
        <v>49</v>
      </c>
      <c r="R38" s="198"/>
      <c r="S38" s="29" t="s">
        <v>730</v>
      </c>
      <c r="T38" s="29" t="s">
        <v>729</v>
      </c>
      <c r="U38" s="29" t="s">
        <v>728</v>
      </c>
      <c r="V38" s="29">
        <f t="shared" si="0"/>
        <v>108.68</v>
      </c>
      <c r="W38" s="30">
        <f t="shared" si="1"/>
        <v>102.99</v>
      </c>
    </row>
    <row r="39" spans="2:25" ht="41.25" customHeight="1" x14ac:dyDescent="0.2">
      <c r="B39" s="196" t="s">
        <v>727</v>
      </c>
      <c r="C39" s="197"/>
      <c r="D39" s="197"/>
      <c r="E39" s="197"/>
      <c r="F39" s="197"/>
      <c r="G39" s="197"/>
      <c r="H39" s="197"/>
      <c r="I39" s="197"/>
      <c r="J39" s="197"/>
      <c r="K39" s="197"/>
      <c r="L39" s="197"/>
      <c r="M39" s="198" t="s">
        <v>632</v>
      </c>
      <c r="N39" s="198"/>
      <c r="O39" s="198" t="s">
        <v>48</v>
      </c>
      <c r="P39" s="198"/>
      <c r="Q39" s="198" t="s">
        <v>49</v>
      </c>
      <c r="R39" s="198"/>
      <c r="S39" s="29" t="s">
        <v>726</v>
      </c>
      <c r="T39" s="29" t="s">
        <v>725</v>
      </c>
      <c r="U39" s="29" t="s">
        <v>724</v>
      </c>
      <c r="V39" s="29">
        <f t="shared" si="0"/>
        <v>126.99</v>
      </c>
      <c r="W39" s="30">
        <f t="shared" si="1"/>
        <v>124.78</v>
      </c>
    </row>
    <row r="40" spans="2:25" ht="41.25" customHeight="1" thickBot="1" x14ac:dyDescent="0.25">
      <c r="B40" s="196" t="s">
        <v>723</v>
      </c>
      <c r="C40" s="197"/>
      <c r="D40" s="197"/>
      <c r="E40" s="197"/>
      <c r="F40" s="197"/>
      <c r="G40" s="197"/>
      <c r="H40" s="197"/>
      <c r="I40" s="197"/>
      <c r="J40" s="197"/>
      <c r="K40" s="197"/>
      <c r="L40" s="197"/>
      <c r="M40" s="198" t="s">
        <v>621</v>
      </c>
      <c r="N40" s="198"/>
      <c r="O40" s="198" t="s">
        <v>48</v>
      </c>
      <c r="P40" s="198"/>
      <c r="Q40" s="198" t="s">
        <v>49</v>
      </c>
      <c r="R40" s="198"/>
      <c r="S40" s="29" t="s">
        <v>722</v>
      </c>
      <c r="T40" s="29" t="s">
        <v>722</v>
      </c>
      <c r="U40" s="29" t="s">
        <v>722</v>
      </c>
      <c r="V40" s="29">
        <f t="shared" si="0"/>
        <v>100</v>
      </c>
      <c r="W40" s="30">
        <f t="shared" si="1"/>
        <v>100</v>
      </c>
    </row>
    <row r="41" spans="2:25" ht="21.75" customHeight="1" thickTop="1" thickBot="1" x14ac:dyDescent="0.25">
      <c r="B41" s="7" t="s">
        <v>62</v>
      </c>
      <c r="C41" s="8"/>
      <c r="D41" s="8"/>
      <c r="E41" s="8"/>
      <c r="F41" s="8"/>
      <c r="G41" s="8"/>
      <c r="H41" s="9"/>
      <c r="I41" s="9"/>
      <c r="J41" s="9"/>
      <c r="K41" s="9"/>
      <c r="L41" s="9"/>
      <c r="M41" s="9"/>
      <c r="N41" s="9"/>
      <c r="O41" s="9"/>
      <c r="P41" s="9"/>
      <c r="Q41" s="9"/>
      <c r="R41" s="9"/>
      <c r="S41" s="9"/>
      <c r="T41" s="9"/>
      <c r="U41" s="9"/>
      <c r="V41" s="9"/>
      <c r="W41" s="10"/>
      <c r="X41" s="18"/>
    </row>
    <row r="42" spans="2:25" ht="29.25" customHeight="1" thickTop="1" thickBot="1" x14ac:dyDescent="0.25">
      <c r="B42" s="205" t="s">
        <v>2163</v>
      </c>
      <c r="C42" s="206"/>
      <c r="D42" s="206"/>
      <c r="E42" s="206"/>
      <c r="F42" s="206"/>
      <c r="G42" s="206"/>
      <c r="H42" s="206"/>
      <c r="I42" s="206"/>
      <c r="J42" s="206"/>
      <c r="K42" s="206"/>
      <c r="L42" s="206"/>
      <c r="M42" s="206"/>
      <c r="N42" s="206"/>
      <c r="O42" s="206"/>
      <c r="P42" s="206"/>
      <c r="Q42" s="207"/>
      <c r="R42" s="31" t="s">
        <v>41</v>
      </c>
      <c r="S42" s="211" t="s">
        <v>42</v>
      </c>
      <c r="T42" s="211"/>
      <c r="U42" s="26" t="s">
        <v>63</v>
      </c>
      <c r="V42" s="212" t="s">
        <v>64</v>
      </c>
      <c r="W42" s="213"/>
    </row>
    <row r="43" spans="2:25" ht="30.75" customHeight="1" thickBot="1" x14ac:dyDescent="0.25">
      <c r="B43" s="208"/>
      <c r="C43" s="209"/>
      <c r="D43" s="209"/>
      <c r="E43" s="209"/>
      <c r="F43" s="209"/>
      <c r="G43" s="209"/>
      <c r="H43" s="209"/>
      <c r="I43" s="209"/>
      <c r="J43" s="209"/>
      <c r="K43" s="209"/>
      <c r="L43" s="209"/>
      <c r="M43" s="209"/>
      <c r="N43" s="209"/>
      <c r="O43" s="209"/>
      <c r="P43" s="209"/>
      <c r="Q43" s="210"/>
      <c r="R43" s="27" t="s">
        <v>65</v>
      </c>
      <c r="S43" s="27" t="s">
        <v>65</v>
      </c>
      <c r="T43" s="27" t="s">
        <v>48</v>
      </c>
      <c r="U43" s="27" t="s">
        <v>65</v>
      </c>
      <c r="V43" s="27" t="s">
        <v>66</v>
      </c>
      <c r="W43" s="32" t="s">
        <v>67</v>
      </c>
      <c r="Y43" s="18"/>
    </row>
    <row r="44" spans="2:25" ht="23.25" customHeight="1" thickBot="1" x14ac:dyDescent="0.25">
      <c r="B44" s="214" t="s">
        <v>68</v>
      </c>
      <c r="C44" s="215"/>
      <c r="D44" s="215"/>
      <c r="E44" s="33" t="s">
        <v>720</v>
      </c>
      <c r="F44" s="33"/>
      <c r="G44" s="33"/>
      <c r="H44" s="34"/>
      <c r="I44" s="34"/>
      <c r="J44" s="34"/>
      <c r="K44" s="34"/>
      <c r="L44" s="34"/>
      <c r="M44" s="34"/>
      <c r="N44" s="34"/>
      <c r="O44" s="34"/>
      <c r="P44" s="35"/>
      <c r="Q44" s="35"/>
      <c r="R44" s="36" t="s">
        <v>721</v>
      </c>
      <c r="S44" s="36" t="s">
        <v>10</v>
      </c>
      <c r="T44" s="35"/>
      <c r="U44" s="36" t="s">
        <v>717</v>
      </c>
      <c r="V44" s="35"/>
      <c r="W44" s="37">
        <f t="shared" ref="W44:W55" si="2">+IF(ISERR(U44/R44*100),"N/A",ROUND(U44/R44*100,2))</f>
        <v>22.68</v>
      </c>
    </row>
    <row r="45" spans="2:25" ht="26.25" customHeight="1" x14ac:dyDescent="0.2">
      <c r="B45" s="216" t="s">
        <v>71</v>
      </c>
      <c r="C45" s="217"/>
      <c r="D45" s="217"/>
      <c r="E45" s="38" t="s">
        <v>720</v>
      </c>
      <c r="F45" s="38"/>
      <c r="G45" s="38"/>
      <c r="H45" s="39"/>
      <c r="I45" s="39"/>
      <c r="J45" s="39"/>
      <c r="K45" s="39"/>
      <c r="L45" s="39"/>
      <c r="M45" s="39"/>
      <c r="N45" s="39"/>
      <c r="O45" s="39"/>
      <c r="P45" s="40"/>
      <c r="Q45" s="40"/>
      <c r="R45" s="41" t="s">
        <v>719</v>
      </c>
      <c r="S45" s="41" t="s">
        <v>718</v>
      </c>
      <c r="T45" s="41">
        <f>+IF(ISERR(S45/R45*100),"N/A",ROUND(S45/R45*100,2))</f>
        <v>25.39</v>
      </c>
      <c r="U45" s="41" t="s">
        <v>717</v>
      </c>
      <c r="V45" s="41">
        <f>+IF(ISERR(U45/S45*100),"N/A",ROUND(U45/S45*100,2))</f>
        <v>77.45</v>
      </c>
      <c r="W45" s="42">
        <f t="shared" si="2"/>
        <v>19.66</v>
      </c>
    </row>
    <row r="46" spans="2:25" ht="23.25" customHeight="1" thickBot="1" x14ac:dyDescent="0.25">
      <c r="B46" s="214" t="s">
        <v>68</v>
      </c>
      <c r="C46" s="215"/>
      <c r="D46" s="215"/>
      <c r="E46" s="33" t="s">
        <v>619</v>
      </c>
      <c r="F46" s="33"/>
      <c r="G46" s="33"/>
      <c r="H46" s="34"/>
      <c r="I46" s="34"/>
      <c r="J46" s="34"/>
      <c r="K46" s="34"/>
      <c r="L46" s="34"/>
      <c r="M46" s="34"/>
      <c r="N46" s="34"/>
      <c r="O46" s="34"/>
      <c r="P46" s="35"/>
      <c r="Q46" s="35"/>
      <c r="R46" s="36" t="s">
        <v>716</v>
      </c>
      <c r="S46" s="36" t="s">
        <v>10</v>
      </c>
      <c r="T46" s="35"/>
      <c r="U46" s="36" t="s">
        <v>61</v>
      </c>
      <c r="V46" s="35"/>
      <c r="W46" s="37">
        <f t="shared" si="2"/>
        <v>0</v>
      </c>
    </row>
    <row r="47" spans="2:25" ht="26.25" customHeight="1" x14ac:dyDescent="0.2">
      <c r="B47" s="216" t="s">
        <v>71</v>
      </c>
      <c r="C47" s="217"/>
      <c r="D47" s="217"/>
      <c r="E47" s="38" t="s">
        <v>619</v>
      </c>
      <c r="F47" s="38"/>
      <c r="G47" s="38"/>
      <c r="H47" s="39"/>
      <c r="I47" s="39"/>
      <c r="J47" s="39"/>
      <c r="K47" s="39"/>
      <c r="L47" s="39"/>
      <c r="M47" s="39"/>
      <c r="N47" s="39"/>
      <c r="O47" s="39"/>
      <c r="P47" s="40"/>
      <c r="Q47" s="40"/>
      <c r="R47" s="41" t="s">
        <v>715</v>
      </c>
      <c r="S47" s="41" t="s">
        <v>61</v>
      </c>
      <c r="T47" s="41">
        <f>+IF(ISERR(S47/R47*100),"N/A",ROUND(S47/R47*100,2))</f>
        <v>0</v>
      </c>
      <c r="U47" s="41" t="s">
        <v>61</v>
      </c>
      <c r="V47" s="41" t="str">
        <f>+IF(ISERR(U47/S47*100),"N/A",ROUND(U47/S47*100,2))</f>
        <v>N/A</v>
      </c>
      <c r="W47" s="42">
        <f t="shared" si="2"/>
        <v>0</v>
      </c>
    </row>
    <row r="48" spans="2:25" ht="23.25" customHeight="1" thickBot="1" x14ac:dyDescent="0.25">
      <c r="B48" s="214" t="s">
        <v>68</v>
      </c>
      <c r="C48" s="215"/>
      <c r="D48" s="215"/>
      <c r="E48" s="33" t="s">
        <v>713</v>
      </c>
      <c r="F48" s="33"/>
      <c r="G48" s="33"/>
      <c r="H48" s="34"/>
      <c r="I48" s="34"/>
      <c r="J48" s="34"/>
      <c r="K48" s="34"/>
      <c r="L48" s="34"/>
      <c r="M48" s="34"/>
      <c r="N48" s="34"/>
      <c r="O48" s="34"/>
      <c r="P48" s="35"/>
      <c r="Q48" s="35"/>
      <c r="R48" s="36" t="s">
        <v>714</v>
      </c>
      <c r="S48" s="36" t="s">
        <v>10</v>
      </c>
      <c r="T48" s="35"/>
      <c r="U48" s="36" t="s">
        <v>711</v>
      </c>
      <c r="V48" s="35"/>
      <c r="W48" s="37">
        <f t="shared" si="2"/>
        <v>75.3</v>
      </c>
    </row>
    <row r="49" spans="2:23" ht="26.25" customHeight="1" x14ac:dyDescent="0.2">
      <c r="B49" s="216" t="s">
        <v>71</v>
      </c>
      <c r="C49" s="217"/>
      <c r="D49" s="217"/>
      <c r="E49" s="38" t="s">
        <v>713</v>
      </c>
      <c r="F49" s="38"/>
      <c r="G49" s="38"/>
      <c r="H49" s="39"/>
      <c r="I49" s="39"/>
      <c r="J49" s="39"/>
      <c r="K49" s="39"/>
      <c r="L49" s="39"/>
      <c r="M49" s="39"/>
      <c r="N49" s="39"/>
      <c r="O49" s="39"/>
      <c r="P49" s="40"/>
      <c r="Q49" s="40"/>
      <c r="R49" s="41" t="s">
        <v>712</v>
      </c>
      <c r="S49" s="41" t="s">
        <v>711</v>
      </c>
      <c r="T49" s="41">
        <f>+IF(ISERR(S49/R49*100),"N/A",ROUND(S49/R49*100,2))</f>
        <v>59.3</v>
      </c>
      <c r="U49" s="41" t="s">
        <v>711</v>
      </c>
      <c r="V49" s="41">
        <f>+IF(ISERR(U49/S49*100),"N/A",ROUND(U49/S49*100,2))</f>
        <v>100</v>
      </c>
      <c r="W49" s="42">
        <f t="shared" si="2"/>
        <v>59.3</v>
      </c>
    </row>
    <row r="50" spans="2:23" ht="23.25" customHeight="1" thickBot="1" x14ac:dyDescent="0.25">
      <c r="B50" s="214" t="s">
        <v>68</v>
      </c>
      <c r="C50" s="215"/>
      <c r="D50" s="215"/>
      <c r="E50" s="33" t="s">
        <v>709</v>
      </c>
      <c r="F50" s="33"/>
      <c r="G50" s="33"/>
      <c r="H50" s="34"/>
      <c r="I50" s="34"/>
      <c r="J50" s="34"/>
      <c r="K50" s="34"/>
      <c r="L50" s="34"/>
      <c r="M50" s="34"/>
      <c r="N50" s="34"/>
      <c r="O50" s="34"/>
      <c r="P50" s="35"/>
      <c r="Q50" s="35"/>
      <c r="R50" s="36" t="s">
        <v>710</v>
      </c>
      <c r="S50" s="36" t="s">
        <v>10</v>
      </c>
      <c r="T50" s="35"/>
      <c r="U50" s="36" t="s">
        <v>706</v>
      </c>
      <c r="V50" s="35"/>
      <c r="W50" s="37">
        <f t="shared" si="2"/>
        <v>0.56999999999999995</v>
      </c>
    </row>
    <row r="51" spans="2:23" ht="26.25" customHeight="1" x14ac:dyDescent="0.2">
      <c r="B51" s="216" t="s">
        <v>71</v>
      </c>
      <c r="C51" s="217"/>
      <c r="D51" s="217"/>
      <c r="E51" s="38" t="s">
        <v>709</v>
      </c>
      <c r="F51" s="38"/>
      <c r="G51" s="38"/>
      <c r="H51" s="39"/>
      <c r="I51" s="39"/>
      <c r="J51" s="39"/>
      <c r="K51" s="39"/>
      <c r="L51" s="39"/>
      <c r="M51" s="39"/>
      <c r="N51" s="39"/>
      <c r="O51" s="39"/>
      <c r="P51" s="40"/>
      <c r="Q51" s="40"/>
      <c r="R51" s="41" t="s">
        <v>708</v>
      </c>
      <c r="S51" s="41" t="s">
        <v>707</v>
      </c>
      <c r="T51" s="41">
        <f>+IF(ISERR(S51/R51*100),"N/A",ROUND(S51/R51*100,2))</f>
        <v>10.14</v>
      </c>
      <c r="U51" s="41" t="s">
        <v>706</v>
      </c>
      <c r="V51" s="41">
        <f>+IF(ISERR(U51/S51*100),"N/A",ROUND(U51/S51*100,2))</f>
        <v>6.04</v>
      </c>
      <c r="W51" s="42">
        <f t="shared" si="2"/>
        <v>0.61</v>
      </c>
    </row>
    <row r="52" spans="2:23" ht="23.25" customHeight="1" thickBot="1" x14ac:dyDescent="0.25">
      <c r="B52" s="214" t="s">
        <v>68</v>
      </c>
      <c r="C52" s="215"/>
      <c r="D52" s="215"/>
      <c r="E52" s="33" t="s">
        <v>615</v>
      </c>
      <c r="F52" s="33"/>
      <c r="G52" s="33"/>
      <c r="H52" s="34"/>
      <c r="I52" s="34"/>
      <c r="J52" s="34"/>
      <c r="K52" s="34"/>
      <c r="L52" s="34"/>
      <c r="M52" s="34"/>
      <c r="N52" s="34"/>
      <c r="O52" s="34"/>
      <c r="P52" s="35"/>
      <c r="Q52" s="35"/>
      <c r="R52" s="36" t="s">
        <v>705</v>
      </c>
      <c r="S52" s="36" t="s">
        <v>10</v>
      </c>
      <c r="T52" s="35"/>
      <c r="U52" s="36" t="s">
        <v>702</v>
      </c>
      <c r="V52" s="35"/>
      <c r="W52" s="37">
        <f t="shared" si="2"/>
        <v>13.07</v>
      </c>
    </row>
    <row r="53" spans="2:23" ht="26.25" customHeight="1" x14ac:dyDescent="0.2">
      <c r="B53" s="216" t="s">
        <v>71</v>
      </c>
      <c r="C53" s="217"/>
      <c r="D53" s="217"/>
      <c r="E53" s="38" t="s">
        <v>615</v>
      </c>
      <c r="F53" s="38"/>
      <c r="G53" s="38"/>
      <c r="H53" s="39"/>
      <c r="I53" s="39"/>
      <c r="J53" s="39"/>
      <c r="K53" s="39"/>
      <c r="L53" s="39"/>
      <c r="M53" s="39"/>
      <c r="N53" s="39"/>
      <c r="O53" s="39"/>
      <c r="P53" s="40"/>
      <c r="Q53" s="40"/>
      <c r="R53" s="41" t="s">
        <v>704</v>
      </c>
      <c r="S53" s="41" t="s">
        <v>703</v>
      </c>
      <c r="T53" s="41">
        <f>+IF(ISERR(S53/R53*100),"N/A",ROUND(S53/R53*100,2))</f>
        <v>24.56</v>
      </c>
      <c r="U53" s="41" t="s">
        <v>702</v>
      </c>
      <c r="V53" s="41">
        <f>+IF(ISERR(U53/S53*100),"N/A",ROUND(U53/S53*100,2))</f>
        <v>51.08</v>
      </c>
      <c r="W53" s="42">
        <f t="shared" si="2"/>
        <v>12.55</v>
      </c>
    </row>
    <row r="54" spans="2:23" ht="23.25" customHeight="1" thickBot="1" x14ac:dyDescent="0.25">
      <c r="B54" s="214" t="s">
        <v>68</v>
      </c>
      <c r="C54" s="215"/>
      <c r="D54" s="215"/>
      <c r="E54" s="33" t="s">
        <v>610</v>
      </c>
      <c r="F54" s="33"/>
      <c r="G54" s="33"/>
      <c r="H54" s="34"/>
      <c r="I54" s="34"/>
      <c r="J54" s="34"/>
      <c r="K54" s="34"/>
      <c r="L54" s="34"/>
      <c r="M54" s="34"/>
      <c r="N54" s="34"/>
      <c r="O54" s="34"/>
      <c r="P54" s="35"/>
      <c r="Q54" s="35"/>
      <c r="R54" s="36" t="s">
        <v>701</v>
      </c>
      <c r="S54" s="36" t="s">
        <v>10</v>
      </c>
      <c r="T54" s="35"/>
      <c r="U54" s="36" t="s">
        <v>700</v>
      </c>
      <c r="V54" s="35"/>
      <c r="W54" s="37">
        <f t="shared" si="2"/>
        <v>15.06</v>
      </c>
    </row>
    <row r="55" spans="2:23" ht="26.25" customHeight="1" thickBot="1" x14ac:dyDescent="0.25">
      <c r="B55" s="216" t="s">
        <v>71</v>
      </c>
      <c r="C55" s="217"/>
      <c r="D55" s="217"/>
      <c r="E55" s="38" t="s">
        <v>610</v>
      </c>
      <c r="F55" s="38"/>
      <c r="G55" s="38"/>
      <c r="H55" s="39"/>
      <c r="I55" s="39"/>
      <c r="J55" s="39"/>
      <c r="K55" s="39"/>
      <c r="L55" s="39"/>
      <c r="M55" s="39"/>
      <c r="N55" s="39"/>
      <c r="O55" s="39"/>
      <c r="P55" s="40"/>
      <c r="Q55" s="40"/>
      <c r="R55" s="41" t="s">
        <v>701</v>
      </c>
      <c r="S55" s="41" t="s">
        <v>700</v>
      </c>
      <c r="T55" s="41">
        <f>+IF(ISERR(S55/R55*100),"N/A",ROUND(S55/R55*100,2))</f>
        <v>15.06</v>
      </c>
      <c r="U55" s="41" t="s">
        <v>700</v>
      </c>
      <c r="V55" s="41">
        <f>+IF(ISERR(U55/S55*100),"N/A",ROUND(U55/S55*100,2))</f>
        <v>100</v>
      </c>
      <c r="W55" s="42">
        <f t="shared" si="2"/>
        <v>15.06</v>
      </c>
    </row>
    <row r="56" spans="2:23" ht="22.5" customHeight="1" thickTop="1" thickBot="1" x14ac:dyDescent="0.25">
      <c r="B56" s="7" t="s">
        <v>73</v>
      </c>
      <c r="C56" s="8"/>
      <c r="D56" s="8"/>
      <c r="E56" s="8"/>
      <c r="F56" s="8"/>
      <c r="G56" s="8"/>
      <c r="H56" s="9"/>
      <c r="I56" s="9"/>
      <c r="J56" s="9"/>
      <c r="K56" s="9"/>
      <c r="L56" s="9"/>
      <c r="M56" s="9"/>
      <c r="N56" s="9"/>
      <c r="O56" s="9"/>
      <c r="P56" s="9"/>
      <c r="Q56" s="9"/>
      <c r="R56" s="9"/>
      <c r="S56" s="9"/>
      <c r="T56" s="9"/>
      <c r="U56" s="9"/>
      <c r="V56" s="9"/>
      <c r="W56" s="10"/>
    </row>
    <row r="57" spans="2:23" ht="37.5" customHeight="1" thickTop="1" x14ac:dyDescent="0.2">
      <c r="B57" s="199" t="s">
        <v>2069</v>
      </c>
      <c r="C57" s="200"/>
      <c r="D57" s="200"/>
      <c r="E57" s="200"/>
      <c r="F57" s="200"/>
      <c r="G57" s="200"/>
      <c r="H57" s="200"/>
      <c r="I57" s="200"/>
      <c r="J57" s="200"/>
      <c r="K57" s="200"/>
      <c r="L57" s="200"/>
      <c r="M57" s="200"/>
      <c r="N57" s="200"/>
      <c r="O57" s="200"/>
      <c r="P57" s="200"/>
      <c r="Q57" s="200"/>
      <c r="R57" s="200"/>
      <c r="S57" s="200"/>
      <c r="T57" s="200"/>
      <c r="U57" s="200"/>
      <c r="V57" s="200"/>
      <c r="W57" s="201"/>
    </row>
    <row r="58" spans="2:23" ht="366.75" customHeight="1" thickBot="1" x14ac:dyDescent="0.25">
      <c r="B58" s="218"/>
      <c r="C58" s="219"/>
      <c r="D58" s="219"/>
      <c r="E58" s="219"/>
      <c r="F58" s="219"/>
      <c r="G58" s="219"/>
      <c r="H58" s="219"/>
      <c r="I58" s="219"/>
      <c r="J58" s="219"/>
      <c r="K58" s="219"/>
      <c r="L58" s="219"/>
      <c r="M58" s="219"/>
      <c r="N58" s="219"/>
      <c r="O58" s="219"/>
      <c r="P58" s="219"/>
      <c r="Q58" s="219"/>
      <c r="R58" s="219"/>
      <c r="S58" s="219"/>
      <c r="T58" s="219"/>
      <c r="U58" s="219"/>
      <c r="V58" s="219"/>
      <c r="W58" s="220"/>
    </row>
    <row r="59" spans="2:23" ht="102.75" customHeight="1" thickTop="1" x14ac:dyDescent="0.2">
      <c r="B59" s="199" t="s">
        <v>2070</v>
      </c>
      <c r="C59" s="200"/>
      <c r="D59" s="200"/>
      <c r="E59" s="200"/>
      <c r="F59" s="200"/>
      <c r="G59" s="200"/>
      <c r="H59" s="200"/>
      <c r="I59" s="200"/>
      <c r="J59" s="200"/>
      <c r="K59" s="200"/>
      <c r="L59" s="200"/>
      <c r="M59" s="200"/>
      <c r="N59" s="200"/>
      <c r="O59" s="200"/>
      <c r="P59" s="200"/>
      <c r="Q59" s="200"/>
      <c r="R59" s="200"/>
      <c r="S59" s="200"/>
      <c r="T59" s="200"/>
      <c r="U59" s="200"/>
      <c r="V59" s="200"/>
      <c r="W59" s="201"/>
    </row>
    <row r="60" spans="2:23" ht="315.75" customHeight="1" thickBot="1" x14ac:dyDescent="0.25">
      <c r="B60" s="218"/>
      <c r="C60" s="219"/>
      <c r="D60" s="219"/>
      <c r="E60" s="219"/>
      <c r="F60" s="219"/>
      <c r="G60" s="219"/>
      <c r="H60" s="219"/>
      <c r="I60" s="219"/>
      <c r="J60" s="219"/>
      <c r="K60" s="219"/>
      <c r="L60" s="219"/>
      <c r="M60" s="219"/>
      <c r="N60" s="219"/>
      <c r="O60" s="219"/>
      <c r="P60" s="219"/>
      <c r="Q60" s="219"/>
      <c r="R60" s="219"/>
      <c r="S60" s="219"/>
      <c r="T60" s="219"/>
      <c r="U60" s="219"/>
      <c r="V60" s="219"/>
      <c r="W60" s="220"/>
    </row>
    <row r="61" spans="2:23" ht="37.5" customHeight="1" thickTop="1" x14ac:dyDescent="0.2">
      <c r="B61" s="199" t="s">
        <v>2071</v>
      </c>
      <c r="C61" s="200"/>
      <c r="D61" s="200"/>
      <c r="E61" s="200"/>
      <c r="F61" s="200"/>
      <c r="G61" s="200"/>
      <c r="H61" s="200"/>
      <c r="I61" s="200"/>
      <c r="J61" s="200"/>
      <c r="K61" s="200"/>
      <c r="L61" s="200"/>
      <c r="M61" s="200"/>
      <c r="N61" s="200"/>
      <c r="O61" s="200"/>
      <c r="P61" s="200"/>
      <c r="Q61" s="200"/>
      <c r="R61" s="200"/>
      <c r="S61" s="200"/>
      <c r="T61" s="200"/>
      <c r="U61" s="200"/>
      <c r="V61" s="200"/>
      <c r="W61" s="201"/>
    </row>
    <row r="62" spans="2:23" ht="308.25" customHeight="1" thickBot="1" x14ac:dyDescent="0.25">
      <c r="B62" s="202"/>
      <c r="C62" s="203"/>
      <c r="D62" s="203"/>
      <c r="E62" s="203"/>
      <c r="F62" s="203"/>
      <c r="G62" s="203"/>
      <c r="H62" s="203"/>
      <c r="I62" s="203"/>
      <c r="J62" s="203"/>
      <c r="K62" s="203"/>
      <c r="L62" s="203"/>
      <c r="M62" s="203"/>
      <c r="N62" s="203"/>
      <c r="O62" s="203"/>
      <c r="P62" s="203"/>
      <c r="Q62" s="203"/>
      <c r="R62" s="203"/>
      <c r="S62" s="203"/>
      <c r="T62" s="203"/>
      <c r="U62" s="203"/>
      <c r="V62" s="203"/>
      <c r="W62" s="204"/>
    </row>
  </sheetData>
  <mergeCells count="131">
    <mergeCell ref="B51:D51"/>
    <mergeCell ref="B52:D52"/>
    <mergeCell ref="B53:D53"/>
    <mergeCell ref="B54:D54"/>
    <mergeCell ref="B55:D55"/>
    <mergeCell ref="B57:W58"/>
    <mergeCell ref="B59:W60"/>
    <mergeCell ref="B61:W62"/>
    <mergeCell ref="S42:T42"/>
    <mergeCell ref="V42:W42"/>
    <mergeCell ref="B44:D44"/>
    <mergeCell ref="B45:D45"/>
    <mergeCell ref="B46:D46"/>
    <mergeCell ref="B47:D47"/>
    <mergeCell ref="B48:D48"/>
    <mergeCell ref="B49:D49"/>
    <mergeCell ref="B50:D50"/>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4" manualBreakCount="4">
    <brk id="16" min="1" max="22" man="1"/>
    <brk id="29" min="1" max="22" man="1"/>
    <brk id="46" min="1" max="22" man="1"/>
    <brk id="58"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803</v>
      </c>
      <c r="M4" s="251" t="s">
        <v>802</v>
      </c>
      <c r="N4" s="251"/>
      <c r="O4" s="251"/>
      <c r="P4" s="251"/>
      <c r="Q4" s="252"/>
      <c r="R4" s="13"/>
      <c r="S4" s="253" t="s">
        <v>1920</v>
      </c>
      <c r="T4" s="254"/>
      <c r="U4" s="254"/>
      <c r="V4" s="241" t="s">
        <v>801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792</v>
      </c>
      <c r="D6" s="237" t="s">
        <v>800</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799</v>
      </c>
      <c r="K8" s="19" t="s">
        <v>798</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99.5" customHeight="1" thickTop="1" thickBot="1" x14ac:dyDescent="0.25">
      <c r="B10" s="20" t="s">
        <v>21</v>
      </c>
      <c r="C10" s="241" t="s">
        <v>797</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796</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795</v>
      </c>
      <c r="C21" s="197"/>
      <c r="D21" s="197"/>
      <c r="E21" s="197"/>
      <c r="F21" s="197"/>
      <c r="G21" s="197"/>
      <c r="H21" s="197"/>
      <c r="I21" s="197"/>
      <c r="J21" s="197"/>
      <c r="K21" s="197"/>
      <c r="L21" s="197"/>
      <c r="M21" s="198" t="s">
        <v>792</v>
      </c>
      <c r="N21" s="198"/>
      <c r="O21" s="198" t="s">
        <v>48</v>
      </c>
      <c r="P21" s="198"/>
      <c r="Q21" s="198" t="s">
        <v>155</v>
      </c>
      <c r="R21" s="198"/>
      <c r="S21" s="29" t="s">
        <v>50</v>
      </c>
      <c r="T21" s="29" t="s">
        <v>137</v>
      </c>
      <c r="U21" s="29" t="s">
        <v>137</v>
      </c>
      <c r="V21" s="29" t="str">
        <f>+IF(ISERR(U21/T21*100),"N/A",ROUND(U21/T21*100,2))</f>
        <v>N/A</v>
      </c>
      <c r="W21" s="30" t="str">
        <f>+IF(ISERR(U21/S21*100),"N/A",ROUND(U21/S21*100,2))</f>
        <v>N/A</v>
      </c>
    </row>
    <row r="22" spans="2:27" ht="56.25" customHeight="1" x14ac:dyDescent="0.2">
      <c r="B22" s="196" t="s">
        <v>794</v>
      </c>
      <c r="C22" s="197"/>
      <c r="D22" s="197"/>
      <c r="E22" s="197"/>
      <c r="F22" s="197"/>
      <c r="G22" s="197"/>
      <c r="H22" s="197"/>
      <c r="I22" s="197"/>
      <c r="J22" s="197"/>
      <c r="K22" s="197"/>
      <c r="L22" s="197"/>
      <c r="M22" s="198" t="s">
        <v>792</v>
      </c>
      <c r="N22" s="198"/>
      <c r="O22" s="198" t="s">
        <v>48</v>
      </c>
      <c r="P22" s="198"/>
      <c r="Q22" s="198" t="s">
        <v>155</v>
      </c>
      <c r="R22" s="198"/>
      <c r="S22" s="29" t="s">
        <v>50</v>
      </c>
      <c r="T22" s="29" t="s">
        <v>137</v>
      </c>
      <c r="U22" s="29" t="s">
        <v>137</v>
      </c>
      <c r="V22" s="29" t="str">
        <f>+IF(ISERR(U22/T22*100),"N/A",ROUND(U22/T22*100,2))</f>
        <v>N/A</v>
      </c>
      <c r="W22" s="30" t="str">
        <f>+IF(ISERR(U22/S22*100),"N/A",ROUND(U22/S22*100,2))</f>
        <v>N/A</v>
      </c>
    </row>
    <row r="23" spans="2:27" ht="56.25" customHeight="1" thickBot="1" x14ac:dyDescent="0.25">
      <c r="B23" s="196" t="s">
        <v>793</v>
      </c>
      <c r="C23" s="197"/>
      <c r="D23" s="197"/>
      <c r="E23" s="197"/>
      <c r="F23" s="197"/>
      <c r="G23" s="197"/>
      <c r="H23" s="197"/>
      <c r="I23" s="197"/>
      <c r="J23" s="197"/>
      <c r="K23" s="197"/>
      <c r="L23" s="197"/>
      <c r="M23" s="198" t="s">
        <v>792</v>
      </c>
      <c r="N23" s="198"/>
      <c r="O23" s="198" t="s">
        <v>48</v>
      </c>
      <c r="P23" s="198"/>
      <c r="Q23" s="198" t="s">
        <v>155</v>
      </c>
      <c r="R23" s="198"/>
      <c r="S23" s="29" t="s">
        <v>50</v>
      </c>
      <c r="T23" s="29" t="s">
        <v>137</v>
      </c>
      <c r="U23" s="29" t="s">
        <v>137</v>
      </c>
      <c r="V23" s="29" t="str">
        <f>+IF(ISERR(U23/T23*100),"N/A",ROUND(U23/T23*100,2))</f>
        <v>N/A</v>
      </c>
      <c r="W23" s="30" t="str">
        <f>+IF(ISERR(U23/S23*100),"N/A",ROUND(U23/S23*100,2))</f>
        <v>N/A</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791</v>
      </c>
      <c r="F27" s="33"/>
      <c r="G27" s="33"/>
      <c r="H27" s="34"/>
      <c r="I27" s="34"/>
      <c r="J27" s="34"/>
      <c r="K27" s="34"/>
      <c r="L27" s="34"/>
      <c r="M27" s="34"/>
      <c r="N27" s="34"/>
      <c r="O27" s="34"/>
      <c r="P27" s="35"/>
      <c r="Q27" s="35"/>
      <c r="R27" s="36" t="s">
        <v>790</v>
      </c>
      <c r="S27" s="36" t="s">
        <v>10</v>
      </c>
      <c r="T27" s="35"/>
      <c r="U27" s="36" t="s">
        <v>61</v>
      </c>
      <c r="V27" s="35"/>
      <c r="W27" s="37">
        <f>+IF(ISERR(U27/R27*100),"N/A",ROUND(U27/R27*100,2))</f>
        <v>0</v>
      </c>
    </row>
    <row r="28" spans="2:27" ht="26.25" customHeight="1" thickBot="1" x14ac:dyDescent="0.25">
      <c r="B28" s="216" t="s">
        <v>71</v>
      </c>
      <c r="C28" s="217"/>
      <c r="D28" s="217"/>
      <c r="E28" s="38" t="s">
        <v>791</v>
      </c>
      <c r="F28" s="38"/>
      <c r="G28" s="38"/>
      <c r="H28" s="39"/>
      <c r="I28" s="39"/>
      <c r="J28" s="39"/>
      <c r="K28" s="39"/>
      <c r="L28" s="39"/>
      <c r="M28" s="39"/>
      <c r="N28" s="39"/>
      <c r="O28" s="39"/>
      <c r="P28" s="40"/>
      <c r="Q28" s="40"/>
      <c r="R28" s="41" t="s">
        <v>790</v>
      </c>
      <c r="S28" s="41" t="s">
        <v>790</v>
      </c>
      <c r="T28" s="41">
        <f>+IF(ISERR(S28/R28*100),"N/A",ROUND(S28/R28*100,2))</f>
        <v>100</v>
      </c>
      <c r="U28" s="41" t="s">
        <v>61</v>
      </c>
      <c r="V28" s="41">
        <f>+IF(ISERR(U28/S28*100),"N/A",ROUND(U28/S28*100,2))</f>
        <v>0</v>
      </c>
      <c r="W28" s="42">
        <f>+IF(ISERR(U28/R28*100),"N/A",ROUND(U28/R28*100,2))</f>
        <v>0</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2066</v>
      </c>
      <c r="C30" s="200"/>
      <c r="D30" s="200"/>
      <c r="E30" s="200"/>
      <c r="F30" s="200"/>
      <c r="G30" s="200"/>
      <c r="H30" s="200"/>
      <c r="I30" s="200"/>
      <c r="J30" s="200"/>
      <c r="K30" s="200"/>
      <c r="L30" s="200"/>
      <c r="M30" s="200"/>
      <c r="N30" s="200"/>
      <c r="O30" s="200"/>
      <c r="P30" s="200"/>
      <c r="Q30" s="200"/>
      <c r="R30" s="200"/>
      <c r="S30" s="200"/>
      <c r="T30" s="200"/>
      <c r="U30" s="200"/>
      <c r="V30" s="200"/>
      <c r="W30" s="201"/>
    </row>
    <row r="31" spans="2:27" ht="40.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2067</v>
      </c>
      <c r="C32" s="200"/>
      <c r="D32" s="200"/>
      <c r="E32" s="200"/>
      <c r="F32" s="200"/>
      <c r="G32" s="200"/>
      <c r="H32" s="200"/>
      <c r="I32" s="200"/>
      <c r="J32" s="200"/>
      <c r="K32" s="200"/>
      <c r="L32" s="200"/>
      <c r="M32" s="200"/>
      <c r="N32" s="200"/>
      <c r="O32" s="200"/>
      <c r="P32" s="200"/>
      <c r="Q32" s="200"/>
      <c r="R32" s="200"/>
      <c r="S32" s="200"/>
      <c r="T32" s="200"/>
      <c r="U32" s="200"/>
      <c r="V32" s="200"/>
      <c r="W32" s="201"/>
    </row>
    <row r="33" spans="2:23" ht="42.7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2068</v>
      </c>
      <c r="C34" s="200"/>
      <c r="D34" s="200"/>
      <c r="E34" s="200"/>
      <c r="F34" s="200"/>
      <c r="G34" s="200"/>
      <c r="H34" s="200"/>
      <c r="I34" s="200"/>
      <c r="J34" s="200"/>
      <c r="K34" s="200"/>
      <c r="L34" s="200"/>
      <c r="M34" s="200"/>
      <c r="N34" s="200"/>
      <c r="O34" s="200"/>
      <c r="P34" s="200"/>
      <c r="Q34" s="200"/>
      <c r="R34" s="200"/>
      <c r="S34" s="200"/>
      <c r="T34" s="200"/>
      <c r="U34" s="200"/>
      <c r="V34" s="200"/>
      <c r="W34" s="201"/>
    </row>
    <row r="35" spans="2:23" ht="44.25" customHeight="1"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816</v>
      </c>
      <c r="M4" s="251" t="s">
        <v>815</v>
      </c>
      <c r="N4" s="251"/>
      <c r="O4" s="251"/>
      <c r="P4" s="251"/>
      <c r="Q4" s="252"/>
      <c r="R4" s="13"/>
      <c r="S4" s="253" t="s">
        <v>1920</v>
      </c>
      <c r="T4" s="254"/>
      <c r="U4" s="254"/>
      <c r="V4" s="241" t="s">
        <v>814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807</v>
      </c>
      <c r="D6" s="237" t="s">
        <v>813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812</v>
      </c>
      <c r="K8" s="19" t="s">
        <v>20</v>
      </c>
      <c r="L8" s="19" t="s">
        <v>811</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96.75" customHeight="1" thickTop="1" thickBot="1" x14ac:dyDescent="0.25">
      <c r="B10" s="20" t="s">
        <v>21</v>
      </c>
      <c r="C10" s="241" t="s">
        <v>810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809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808</v>
      </c>
      <c r="C21" s="197"/>
      <c r="D21" s="197"/>
      <c r="E21" s="197"/>
      <c r="F21" s="197"/>
      <c r="G21" s="197"/>
      <c r="H21" s="197"/>
      <c r="I21" s="197"/>
      <c r="J21" s="197"/>
      <c r="K21" s="197"/>
      <c r="L21" s="197"/>
      <c r="M21" s="198" t="s">
        <v>807</v>
      </c>
      <c r="N21" s="198"/>
      <c r="O21" s="198" t="s">
        <v>48</v>
      </c>
      <c r="P21" s="198"/>
      <c r="Q21" s="198" t="s">
        <v>155</v>
      </c>
      <c r="R21" s="198"/>
      <c r="S21" s="29" t="s">
        <v>324</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805</v>
      </c>
      <c r="F25" s="33"/>
      <c r="G25" s="33"/>
      <c r="H25" s="34"/>
      <c r="I25" s="34"/>
      <c r="J25" s="34"/>
      <c r="K25" s="34"/>
      <c r="L25" s="34"/>
      <c r="M25" s="34"/>
      <c r="N25" s="34"/>
      <c r="O25" s="34"/>
      <c r="P25" s="35"/>
      <c r="Q25" s="35"/>
      <c r="R25" s="36" t="s">
        <v>806</v>
      </c>
      <c r="S25" s="36" t="s">
        <v>10</v>
      </c>
      <c r="T25" s="35"/>
      <c r="U25" s="36" t="s">
        <v>61</v>
      </c>
      <c r="V25" s="35"/>
      <c r="W25" s="37">
        <f>+IF(ISERR(U25/R25*100),"N/A",ROUND(U25/R25*100,2))</f>
        <v>0</v>
      </c>
    </row>
    <row r="26" spans="2:27" ht="26.25" customHeight="1" thickBot="1" x14ac:dyDescent="0.25">
      <c r="B26" s="216" t="s">
        <v>71</v>
      </c>
      <c r="C26" s="217"/>
      <c r="D26" s="217"/>
      <c r="E26" s="38" t="s">
        <v>805</v>
      </c>
      <c r="F26" s="38"/>
      <c r="G26" s="38"/>
      <c r="H26" s="39"/>
      <c r="I26" s="39"/>
      <c r="J26" s="39"/>
      <c r="K26" s="39"/>
      <c r="L26" s="39"/>
      <c r="M26" s="39"/>
      <c r="N26" s="39"/>
      <c r="O26" s="39"/>
      <c r="P26" s="40"/>
      <c r="Q26" s="40"/>
      <c r="R26" s="41" t="s">
        <v>804</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2063</v>
      </c>
      <c r="C28" s="200"/>
      <c r="D28" s="200"/>
      <c r="E28" s="200"/>
      <c r="F28" s="200"/>
      <c r="G28" s="200"/>
      <c r="H28" s="200"/>
      <c r="I28" s="200"/>
      <c r="J28" s="200"/>
      <c r="K28" s="200"/>
      <c r="L28" s="200"/>
      <c r="M28" s="200"/>
      <c r="N28" s="200"/>
      <c r="O28" s="200"/>
      <c r="P28" s="200"/>
      <c r="Q28" s="200"/>
      <c r="R28" s="200"/>
      <c r="S28" s="200"/>
      <c r="T28" s="200"/>
      <c r="U28" s="200"/>
      <c r="V28" s="200"/>
      <c r="W28" s="201"/>
    </row>
    <row r="29" spans="2:27" ht="58.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2064</v>
      </c>
      <c r="C30" s="200"/>
      <c r="D30" s="200"/>
      <c r="E30" s="200"/>
      <c r="F30" s="200"/>
      <c r="G30" s="200"/>
      <c r="H30" s="200"/>
      <c r="I30" s="200"/>
      <c r="J30" s="200"/>
      <c r="K30" s="200"/>
      <c r="L30" s="200"/>
      <c r="M30" s="200"/>
      <c r="N30" s="200"/>
      <c r="O30" s="200"/>
      <c r="P30" s="200"/>
      <c r="Q30" s="200"/>
      <c r="R30" s="200"/>
      <c r="S30" s="200"/>
      <c r="T30" s="200"/>
      <c r="U30" s="200"/>
      <c r="V30" s="200"/>
      <c r="W30" s="201"/>
    </row>
    <row r="31" spans="2:27" ht="39.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2065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4" min="1" max="2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5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872</v>
      </c>
      <c r="M4" s="251" t="s">
        <v>871</v>
      </c>
      <c r="N4" s="251"/>
      <c r="O4" s="251"/>
      <c r="P4" s="251"/>
      <c r="Q4" s="252"/>
      <c r="R4" s="13"/>
      <c r="S4" s="253" t="s">
        <v>1920</v>
      </c>
      <c r="T4" s="254"/>
      <c r="U4" s="254"/>
      <c r="V4" s="241" t="s">
        <v>870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405</v>
      </c>
      <c r="D6" s="237" t="s">
        <v>869</v>
      </c>
      <c r="E6" s="237"/>
      <c r="F6" s="237"/>
      <c r="G6" s="237"/>
      <c r="H6" s="237"/>
      <c r="J6" s="255" t="s">
        <v>14</v>
      </c>
      <c r="K6" s="255"/>
      <c r="L6" s="255" t="s">
        <v>15</v>
      </c>
      <c r="M6" s="255"/>
      <c r="N6" s="240" t="s">
        <v>10</v>
      </c>
      <c r="O6" s="240"/>
      <c r="P6" s="240"/>
      <c r="Q6" s="240"/>
      <c r="R6" s="240"/>
      <c r="S6" s="240"/>
      <c r="T6" s="240"/>
      <c r="U6" s="240"/>
      <c r="V6" s="240"/>
      <c r="W6" s="240"/>
    </row>
    <row r="7" spans="1:25" ht="33.75" customHeight="1" thickBot="1" x14ac:dyDescent="0.25">
      <c r="B7" s="16"/>
      <c r="C7" s="15" t="s">
        <v>855</v>
      </c>
      <c r="D7" s="239" t="s">
        <v>868</v>
      </c>
      <c r="E7" s="239"/>
      <c r="F7" s="239"/>
      <c r="G7" s="239"/>
      <c r="H7" s="239"/>
      <c r="J7" s="17" t="s">
        <v>16</v>
      </c>
      <c r="K7" s="17" t="s">
        <v>17</v>
      </c>
      <c r="L7" s="17" t="s">
        <v>16</v>
      </c>
      <c r="M7" s="17" t="s">
        <v>17</v>
      </c>
      <c r="N7" s="18"/>
      <c r="O7" s="240" t="s">
        <v>10</v>
      </c>
      <c r="P7" s="240"/>
      <c r="Q7" s="240"/>
      <c r="R7" s="240"/>
      <c r="S7" s="240"/>
      <c r="T7" s="240"/>
      <c r="U7" s="240"/>
      <c r="V7" s="240"/>
      <c r="W7" s="240"/>
    </row>
    <row r="8" spans="1:25" ht="33.75" customHeight="1" thickBot="1" x14ac:dyDescent="0.25">
      <c r="B8" s="16"/>
      <c r="C8" s="15" t="s">
        <v>639</v>
      </c>
      <c r="D8" s="239" t="s">
        <v>653</v>
      </c>
      <c r="E8" s="239"/>
      <c r="F8" s="239"/>
      <c r="G8" s="239"/>
      <c r="H8" s="239"/>
      <c r="J8" s="19" t="s">
        <v>867</v>
      </c>
      <c r="K8" s="19" t="s">
        <v>866</v>
      </c>
      <c r="L8" s="19" t="s">
        <v>865</v>
      </c>
      <c r="M8" s="19" t="s">
        <v>864</v>
      </c>
      <c r="N8" s="18"/>
      <c r="P8" s="240" t="s">
        <v>10</v>
      </c>
      <c r="Q8" s="240"/>
      <c r="R8" s="240"/>
      <c r="S8" s="240"/>
      <c r="T8" s="240"/>
      <c r="U8" s="240"/>
      <c r="V8" s="240"/>
      <c r="W8" s="240"/>
    </row>
    <row r="9" spans="1:25" s="57" customFormat="1" ht="33.75" customHeight="1" thickBot="1" x14ac:dyDescent="0.25">
      <c r="B9" s="16"/>
      <c r="C9" s="15" t="s">
        <v>321</v>
      </c>
      <c r="D9" s="239" t="s">
        <v>2322</v>
      </c>
      <c r="E9" s="239"/>
      <c r="F9" s="239"/>
      <c r="G9" s="239"/>
      <c r="H9" s="239"/>
      <c r="J9" s="19" t="s">
        <v>867</v>
      </c>
      <c r="K9" s="19" t="s">
        <v>866</v>
      </c>
      <c r="L9" s="19" t="s">
        <v>865</v>
      </c>
      <c r="M9" s="19" t="s">
        <v>864</v>
      </c>
      <c r="N9" s="18"/>
      <c r="P9" s="240" t="s">
        <v>10</v>
      </c>
      <c r="Q9" s="240"/>
      <c r="R9" s="240"/>
      <c r="S9" s="240"/>
      <c r="T9" s="240"/>
      <c r="U9" s="240"/>
      <c r="V9" s="240"/>
      <c r="W9" s="240"/>
    </row>
    <row r="10" spans="1:25" ht="25.5" customHeight="1" thickBot="1" x14ac:dyDescent="0.25">
      <c r="B10" s="16"/>
      <c r="C10" s="239" t="s">
        <v>10</v>
      </c>
      <c r="D10" s="239"/>
      <c r="E10" s="239"/>
      <c r="F10" s="239"/>
      <c r="G10" s="239"/>
      <c r="H10" s="239"/>
      <c r="I10" s="239"/>
      <c r="J10" s="239"/>
      <c r="K10" s="239"/>
      <c r="L10" s="239"/>
      <c r="M10" s="239"/>
      <c r="N10" s="239"/>
      <c r="O10" s="239"/>
      <c r="P10" s="239"/>
      <c r="Q10" s="239"/>
      <c r="R10" s="239"/>
      <c r="S10" s="239"/>
      <c r="T10" s="239"/>
      <c r="U10" s="239"/>
      <c r="V10" s="239"/>
      <c r="W10" s="240"/>
    </row>
    <row r="11" spans="1:25" ht="363" customHeight="1" thickTop="1" thickBot="1" x14ac:dyDescent="0.25">
      <c r="B11" s="20" t="s">
        <v>21</v>
      </c>
      <c r="C11" s="256" t="s">
        <v>863</v>
      </c>
      <c r="D11" s="256"/>
      <c r="E11" s="256"/>
      <c r="F11" s="256"/>
      <c r="G11" s="256"/>
      <c r="H11" s="256"/>
      <c r="I11" s="256"/>
      <c r="J11" s="256"/>
      <c r="K11" s="256"/>
      <c r="L11" s="256"/>
      <c r="M11" s="256"/>
      <c r="N11" s="256"/>
      <c r="O11" s="256"/>
      <c r="P11" s="256"/>
      <c r="Q11" s="256"/>
      <c r="R11" s="256"/>
      <c r="S11" s="256"/>
      <c r="T11" s="256"/>
      <c r="U11" s="256"/>
      <c r="V11" s="256"/>
      <c r="W11" s="257"/>
    </row>
    <row r="12" spans="1:25" ht="9" customHeight="1" thickTop="1" thickBot="1" x14ac:dyDescent="0.25"/>
    <row r="13" spans="1:25" ht="21.75" customHeight="1" thickTop="1" thickBot="1" x14ac:dyDescent="0.25">
      <c r="B13" s="7" t="s">
        <v>23</v>
      </c>
      <c r="C13" s="8"/>
      <c r="D13" s="8"/>
      <c r="E13" s="8"/>
      <c r="F13" s="8"/>
      <c r="G13" s="8"/>
      <c r="H13" s="9"/>
      <c r="I13" s="9"/>
      <c r="J13" s="9"/>
      <c r="K13" s="9"/>
      <c r="L13" s="9"/>
      <c r="M13" s="9"/>
      <c r="N13" s="9"/>
      <c r="O13" s="9"/>
      <c r="P13" s="9"/>
      <c r="Q13" s="9"/>
      <c r="R13" s="9"/>
      <c r="S13" s="9"/>
      <c r="T13" s="9"/>
      <c r="U13" s="9"/>
      <c r="V13" s="9"/>
      <c r="W13" s="10"/>
    </row>
    <row r="14" spans="1:25" ht="19.5" customHeight="1" thickTop="1" x14ac:dyDescent="0.2">
      <c r="B14" s="243" t="s">
        <v>24</v>
      </c>
      <c r="C14" s="244"/>
      <c r="D14" s="244"/>
      <c r="E14" s="244"/>
      <c r="F14" s="244"/>
      <c r="G14" s="244"/>
      <c r="H14" s="244"/>
      <c r="I14" s="244"/>
      <c r="J14" s="23"/>
      <c r="K14" s="244" t="s">
        <v>25</v>
      </c>
      <c r="L14" s="244"/>
      <c r="M14" s="244"/>
      <c r="N14" s="244"/>
      <c r="O14" s="244"/>
      <c r="P14" s="244"/>
      <c r="Q14" s="244"/>
      <c r="R14" s="24"/>
      <c r="S14" s="244" t="s">
        <v>26</v>
      </c>
      <c r="T14" s="244"/>
      <c r="U14" s="244"/>
      <c r="V14" s="244"/>
      <c r="W14" s="245"/>
    </row>
    <row r="15" spans="1:25" ht="106.5" customHeight="1" x14ac:dyDescent="0.2">
      <c r="B15" s="14" t="s">
        <v>27</v>
      </c>
      <c r="C15" s="237" t="s">
        <v>10</v>
      </c>
      <c r="D15" s="237"/>
      <c r="E15" s="237"/>
      <c r="F15" s="237"/>
      <c r="G15" s="237"/>
      <c r="H15" s="237"/>
      <c r="I15" s="237"/>
      <c r="J15" s="21"/>
      <c r="K15" s="21" t="s">
        <v>28</v>
      </c>
      <c r="L15" s="237" t="s">
        <v>10</v>
      </c>
      <c r="M15" s="237"/>
      <c r="N15" s="237"/>
      <c r="O15" s="237"/>
      <c r="P15" s="237"/>
      <c r="Q15" s="237"/>
      <c r="S15" s="21" t="s">
        <v>29</v>
      </c>
      <c r="T15" s="238" t="s">
        <v>862</v>
      </c>
      <c r="U15" s="238"/>
      <c r="V15" s="238"/>
      <c r="W15" s="238"/>
    </row>
    <row r="16" spans="1:25" ht="86.25" customHeight="1" x14ac:dyDescent="0.2">
      <c r="B16" s="14" t="s">
        <v>31</v>
      </c>
      <c r="C16" s="237" t="s">
        <v>10</v>
      </c>
      <c r="D16" s="237"/>
      <c r="E16" s="237"/>
      <c r="F16" s="237"/>
      <c r="G16" s="237"/>
      <c r="H16" s="237"/>
      <c r="I16" s="237"/>
      <c r="J16" s="21"/>
      <c r="K16" s="21" t="s">
        <v>31</v>
      </c>
      <c r="L16" s="237" t="s">
        <v>10</v>
      </c>
      <c r="M16" s="237"/>
      <c r="N16" s="237"/>
      <c r="O16" s="237"/>
      <c r="P16" s="237"/>
      <c r="Q16" s="237"/>
      <c r="S16" s="21" t="s">
        <v>32</v>
      </c>
      <c r="T16" s="238" t="s">
        <v>10</v>
      </c>
      <c r="U16" s="238"/>
      <c r="V16" s="238"/>
      <c r="W16" s="238"/>
    </row>
    <row r="17" spans="2:27" ht="25.5" customHeight="1" thickBot="1" x14ac:dyDescent="0.25">
      <c r="B17" s="25" t="s">
        <v>33</v>
      </c>
      <c r="C17" s="221" t="s">
        <v>10</v>
      </c>
      <c r="D17" s="221"/>
      <c r="E17" s="221"/>
      <c r="F17" s="221"/>
      <c r="G17" s="221"/>
      <c r="H17" s="221"/>
      <c r="I17" s="221"/>
      <c r="J17" s="221"/>
      <c r="K17" s="221"/>
      <c r="L17" s="221"/>
      <c r="M17" s="221"/>
      <c r="N17" s="221"/>
      <c r="O17" s="221"/>
      <c r="P17" s="221"/>
      <c r="Q17" s="221"/>
      <c r="R17" s="221"/>
      <c r="S17" s="221"/>
      <c r="T17" s="221"/>
      <c r="U17" s="221"/>
      <c r="V17" s="221"/>
      <c r="W17" s="222"/>
    </row>
    <row r="18" spans="2:27" ht="21.75" customHeight="1" thickTop="1" thickBot="1" x14ac:dyDescent="0.25">
      <c r="B18" s="7" t="s">
        <v>34</v>
      </c>
      <c r="C18" s="8"/>
      <c r="D18" s="8"/>
      <c r="E18" s="8"/>
      <c r="F18" s="8"/>
      <c r="G18" s="8"/>
      <c r="H18" s="9"/>
      <c r="I18" s="9"/>
      <c r="J18" s="9"/>
      <c r="K18" s="9"/>
      <c r="L18" s="9"/>
      <c r="M18" s="9"/>
      <c r="N18" s="9"/>
      <c r="O18" s="9"/>
      <c r="P18" s="9"/>
      <c r="Q18" s="9"/>
      <c r="R18" s="9"/>
      <c r="S18" s="9"/>
      <c r="T18" s="9"/>
      <c r="U18" s="9"/>
      <c r="V18" s="9"/>
      <c r="W18" s="10"/>
    </row>
    <row r="19" spans="2:27" ht="25.5" customHeight="1" thickTop="1" thickBot="1" x14ac:dyDescent="0.25">
      <c r="B19" s="223" t="s">
        <v>35</v>
      </c>
      <c r="C19" s="224"/>
      <c r="D19" s="224"/>
      <c r="E19" s="224"/>
      <c r="F19" s="224"/>
      <c r="G19" s="224"/>
      <c r="H19" s="224"/>
      <c r="I19" s="224"/>
      <c r="J19" s="224"/>
      <c r="K19" s="224"/>
      <c r="L19" s="224"/>
      <c r="M19" s="224"/>
      <c r="N19" s="224"/>
      <c r="O19" s="224"/>
      <c r="P19" s="224"/>
      <c r="Q19" s="224"/>
      <c r="R19" s="224"/>
      <c r="S19" s="224"/>
      <c r="T19" s="225"/>
      <c r="U19" s="212" t="s">
        <v>36</v>
      </c>
      <c r="V19" s="211"/>
      <c r="W19" s="213"/>
    </row>
    <row r="20" spans="2:27" ht="14.25" customHeight="1" x14ac:dyDescent="0.2">
      <c r="B20" s="226" t="s">
        <v>37</v>
      </c>
      <c r="C20" s="227"/>
      <c r="D20" s="227"/>
      <c r="E20" s="227"/>
      <c r="F20" s="227"/>
      <c r="G20" s="227"/>
      <c r="H20" s="227"/>
      <c r="I20" s="227"/>
      <c r="J20" s="227"/>
      <c r="K20" s="227"/>
      <c r="L20" s="227"/>
      <c r="M20" s="227" t="s">
        <v>38</v>
      </c>
      <c r="N20" s="227"/>
      <c r="O20" s="227" t="s">
        <v>39</v>
      </c>
      <c r="P20" s="227"/>
      <c r="Q20" s="227" t="s">
        <v>40</v>
      </c>
      <c r="R20" s="227"/>
      <c r="S20" s="227" t="s">
        <v>41</v>
      </c>
      <c r="T20" s="230" t="s">
        <v>42</v>
      </c>
      <c r="U20" s="232" t="s">
        <v>43</v>
      </c>
      <c r="V20" s="234" t="s">
        <v>44</v>
      </c>
      <c r="W20" s="235" t="s">
        <v>45</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28" t="s">
        <v>10</v>
      </c>
      <c r="AA21" s="28" t="s">
        <v>46</v>
      </c>
    </row>
    <row r="22" spans="2:27" ht="33.75" customHeight="1" x14ac:dyDescent="0.2">
      <c r="B22" s="196" t="s">
        <v>861</v>
      </c>
      <c r="C22" s="197"/>
      <c r="D22" s="197"/>
      <c r="E22" s="197"/>
      <c r="F22" s="197"/>
      <c r="G22" s="197"/>
      <c r="H22" s="197"/>
      <c r="I22" s="197"/>
      <c r="J22" s="197"/>
      <c r="K22" s="197"/>
      <c r="L22" s="197"/>
      <c r="M22" s="198" t="s">
        <v>405</v>
      </c>
      <c r="N22" s="198"/>
      <c r="O22" s="198" t="s">
        <v>48</v>
      </c>
      <c r="P22" s="198"/>
      <c r="Q22" s="198" t="s">
        <v>49</v>
      </c>
      <c r="R22" s="198"/>
      <c r="S22" s="29" t="s">
        <v>517</v>
      </c>
      <c r="T22" s="29" t="s">
        <v>517</v>
      </c>
      <c r="U22" s="29" t="s">
        <v>860</v>
      </c>
      <c r="V22" s="29">
        <f t="shared" ref="V22:V34" si="0">+IF(ISERR(U22/T22*100),"N/A",ROUND(U22/T22*100,2))</f>
        <v>101.79</v>
      </c>
      <c r="W22" s="30">
        <f t="shared" ref="W22:W34" si="1">+IF(ISERR(U22/S22*100),"N/A",ROUND(U22/S22*100,2))</f>
        <v>101.79</v>
      </c>
    </row>
    <row r="23" spans="2:27" ht="33.75" customHeight="1" x14ac:dyDescent="0.2">
      <c r="B23" s="196" t="s">
        <v>859</v>
      </c>
      <c r="C23" s="197"/>
      <c r="D23" s="197"/>
      <c r="E23" s="197"/>
      <c r="F23" s="197"/>
      <c r="G23" s="197"/>
      <c r="H23" s="197"/>
      <c r="I23" s="197"/>
      <c r="J23" s="197"/>
      <c r="K23" s="197"/>
      <c r="L23" s="197"/>
      <c r="M23" s="198" t="s">
        <v>405</v>
      </c>
      <c r="N23" s="198"/>
      <c r="O23" s="198" t="s">
        <v>48</v>
      </c>
      <c r="P23" s="198"/>
      <c r="Q23" s="198" t="s">
        <v>155</v>
      </c>
      <c r="R23" s="198"/>
      <c r="S23" s="29" t="s">
        <v>826</v>
      </c>
      <c r="T23" s="29" t="s">
        <v>137</v>
      </c>
      <c r="U23" s="29" t="s">
        <v>137</v>
      </c>
      <c r="V23" s="29" t="str">
        <f t="shared" si="0"/>
        <v>N/A</v>
      </c>
      <c r="W23" s="30" t="str">
        <f t="shared" si="1"/>
        <v>N/A</v>
      </c>
    </row>
    <row r="24" spans="2:27" ht="56.25" customHeight="1" x14ac:dyDescent="0.2">
      <c r="B24" s="196" t="s">
        <v>858</v>
      </c>
      <c r="C24" s="197"/>
      <c r="D24" s="197"/>
      <c r="E24" s="197"/>
      <c r="F24" s="197"/>
      <c r="G24" s="197"/>
      <c r="H24" s="197"/>
      <c r="I24" s="197"/>
      <c r="J24" s="197"/>
      <c r="K24" s="197"/>
      <c r="L24" s="197"/>
      <c r="M24" s="198" t="s">
        <v>855</v>
      </c>
      <c r="N24" s="198"/>
      <c r="O24" s="198" t="s">
        <v>48</v>
      </c>
      <c r="P24" s="198"/>
      <c r="Q24" s="198" t="s">
        <v>155</v>
      </c>
      <c r="R24" s="198"/>
      <c r="S24" s="29" t="s">
        <v>857</v>
      </c>
      <c r="T24" s="29" t="s">
        <v>137</v>
      </c>
      <c r="U24" s="29" t="s">
        <v>137</v>
      </c>
      <c r="V24" s="29" t="str">
        <f t="shared" si="0"/>
        <v>N/A</v>
      </c>
      <c r="W24" s="30" t="str">
        <f t="shared" si="1"/>
        <v>N/A</v>
      </c>
    </row>
    <row r="25" spans="2:27" ht="33.75" customHeight="1" x14ac:dyDescent="0.2">
      <c r="B25" s="196" t="s">
        <v>856</v>
      </c>
      <c r="C25" s="197"/>
      <c r="D25" s="197"/>
      <c r="E25" s="197"/>
      <c r="F25" s="197"/>
      <c r="G25" s="197"/>
      <c r="H25" s="197"/>
      <c r="I25" s="197"/>
      <c r="J25" s="197"/>
      <c r="K25" s="197"/>
      <c r="L25" s="197"/>
      <c r="M25" s="198" t="s">
        <v>855</v>
      </c>
      <c r="N25" s="198"/>
      <c r="O25" s="198" t="s">
        <v>48</v>
      </c>
      <c r="P25" s="198"/>
      <c r="Q25" s="198" t="s">
        <v>49</v>
      </c>
      <c r="R25" s="198"/>
      <c r="S25" s="29" t="s">
        <v>854</v>
      </c>
      <c r="T25" s="29" t="s">
        <v>854</v>
      </c>
      <c r="U25" s="29" t="s">
        <v>853</v>
      </c>
      <c r="V25" s="29">
        <f t="shared" si="0"/>
        <v>175</v>
      </c>
      <c r="W25" s="30">
        <f t="shared" si="1"/>
        <v>175</v>
      </c>
    </row>
    <row r="26" spans="2:27" ht="33.75" customHeight="1" x14ac:dyDescent="0.2">
      <c r="B26" s="196" t="s">
        <v>852</v>
      </c>
      <c r="C26" s="197"/>
      <c r="D26" s="197"/>
      <c r="E26" s="197"/>
      <c r="F26" s="197"/>
      <c r="G26" s="197"/>
      <c r="H26" s="197"/>
      <c r="I26" s="197"/>
      <c r="J26" s="197"/>
      <c r="K26" s="197"/>
      <c r="L26" s="197"/>
      <c r="M26" s="198" t="s">
        <v>639</v>
      </c>
      <c r="N26" s="198"/>
      <c r="O26" s="198" t="s">
        <v>48</v>
      </c>
      <c r="P26" s="198"/>
      <c r="Q26" s="198" t="s">
        <v>49</v>
      </c>
      <c r="R26" s="198"/>
      <c r="S26" s="29" t="s">
        <v>411</v>
      </c>
      <c r="T26" s="29" t="s">
        <v>851</v>
      </c>
      <c r="U26" s="29" t="s">
        <v>850</v>
      </c>
      <c r="V26" s="29">
        <f t="shared" si="0"/>
        <v>101.4</v>
      </c>
      <c r="W26" s="30">
        <f t="shared" si="1"/>
        <v>108.63</v>
      </c>
    </row>
    <row r="27" spans="2:27" ht="56.25" customHeight="1" x14ac:dyDescent="0.2">
      <c r="B27" s="196" t="s">
        <v>849</v>
      </c>
      <c r="C27" s="197"/>
      <c r="D27" s="197"/>
      <c r="E27" s="197"/>
      <c r="F27" s="197"/>
      <c r="G27" s="197"/>
      <c r="H27" s="197"/>
      <c r="I27" s="197"/>
      <c r="J27" s="197"/>
      <c r="K27" s="197"/>
      <c r="L27" s="197"/>
      <c r="M27" s="198" t="s">
        <v>751</v>
      </c>
      <c r="N27" s="198"/>
      <c r="O27" s="198" t="s">
        <v>48</v>
      </c>
      <c r="P27" s="198"/>
      <c r="Q27" s="198" t="s">
        <v>49</v>
      </c>
      <c r="R27" s="198"/>
      <c r="S27" s="29" t="s">
        <v>848</v>
      </c>
      <c r="T27" s="29" t="s">
        <v>847</v>
      </c>
      <c r="U27" s="29" t="s">
        <v>846</v>
      </c>
      <c r="V27" s="29">
        <f t="shared" si="0"/>
        <v>123.77</v>
      </c>
      <c r="W27" s="30">
        <f t="shared" si="1"/>
        <v>114.05</v>
      </c>
    </row>
    <row r="28" spans="2:27" ht="56.25" customHeight="1" x14ac:dyDescent="0.2">
      <c r="B28" s="196" t="s">
        <v>845</v>
      </c>
      <c r="C28" s="197"/>
      <c r="D28" s="197"/>
      <c r="E28" s="197"/>
      <c r="F28" s="197"/>
      <c r="G28" s="197"/>
      <c r="H28" s="197"/>
      <c r="I28" s="197"/>
      <c r="J28" s="197"/>
      <c r="K28" s="197"/>
      <c r="L28" s="197"/>
      <c r="M28" s="198" t="s">
        <v>751</v>
      </c>
      <c r="N28" s="198"/>
      <c r="O28" s="198" t="s">
        <v>48</v>
      </c>
      <c r="P28" s="198"/>
      <c r="Q28" s="198" t="s">
        <v>49</v>
      </c>
      <c r="R28" s="198"/>
      <c r="S28" s="29" t="s">
        <v>272</v>
      </c>
      <c r="T28" s="29" t="s">
        <v>844</v>
      </c>
      <c r="U28" s="29" t="s">
        <v>843</v>
      </c>
      <c r="V28" s="29">
        <f t="shared" si="0"/>
        <v>101.35</v>
      </c>
      <c r="W28" s="30">
        <f t="shared" si="1"/>
        <v>93.75</v>
      </c>
    </row>
    <row r="29" spans="2:27" ht="33.75" customHeight="1" x14ac:dyDescent="0.2">
      <c r="B29" s="196" t="s">
        <v>842</v>
      </c>
      <c r="C29" s="197"/>
      <c r="D29" s="197"/>
      <c r="E29" s="197"/>
      <c r="F29" s="197"/>
      <c r="G29" s="197"/>
      <c r="H29" s="197"/>
      <c r="I29" s="197"/>
      <c r="J29" s="197"/>
      <c r="K29" s="197"/>
      <c r="L29" s="197"/>
      <c r="M29" s="198" t="s">
        <v>751</v>
      </c>
      <c r="N29" s="198"/>
      <c r="O29" s="198" t="s">
        <v>48</v>
      </c>
      <c r="P29" s="198"/>
      <c r="Q29" s="198" t="s">
        <v>49</v>
      </c>
      <c r="R29" s="198"/>
      <c r="S29" s="29" t="s">
        <v>841</v>
      </c>
      <c r="T29" s="29" t="s">
        <v>840</v>
      </c>
      <c r="U29" s="29" t="s">
        <v>839</v>
      </c>
      <c r="V29" s="29">
        <f t="shared" si="0"/>
        <v>101.94</v>
      </c>
      <c r="W29" s="30">
        <f t="shared" si="1"/>
        <v>98.13</v>
      </c>
    </row>
    <row r="30" spans="2:27" ht="56.25" customHeight="1" x14ac:dyDescent="0.2">
      <c r="B30" s="196" t="s">
        <v>838</v>
      </c>
      <c r="C30" s="197"/>
      <c r="D30" s="197"/>
      <c r="E30" s="197"/>
      <c r="F30" s="197"/>
      <c r="G30" s="197"/>
      <c r="H30" s="197"/>
      <c r="I30" s="197"/>
      <c r="J30" s="197"/>
      <c r="K30" s="197"/>
      <c r="L30" s="197"/>
      <c r="M30" s="198" t="s">
        <v>751</v>
      </c>
      <c r="N30" s="198"/>
      <c r="O30" s="198" t="s">
        <v>48</v>
      </c>
      <c r="P30" s="198"/>
      <c r="Q30" s="198" t="s">
        <v>49</v>
      </c>
      <c r="R30" s="198"/>
      <c r="S30" s="29" t="s">
        <v>837</v>
      </c>
      <c r="T30" s="29" t="s">
        <v>836</v>
      </c>
      <c r="U30" s="29" t="s">
        <v>835</v>
      </c>
      <c r="V30" s="29">
        <f t="shared" si="0"/>
        <v>107.93</v>
      </c>
      <c r="W30" s="30">
        <f t="shared" si="1"/>
        <v>98.13</v>
      </c>
    </row>
    <row r="31" spans="2:27" ht="33.75" customHeight="1" x14ac:dyDescent="0.2">
      <c r="B31" s="196" t="s">
        <v>834</v>
      </c>
      <c r="C31" s="197"/>
      <c r="D31" s="197"/>
      <c r="E31" s="197"/>
      <c r="F31" s="197"/>
      <c r="G31" s="197"/>
      <c r="H31" s="197"/>
      <c r="I31" s="197"/>
      <c r="J31" s="197"/>
      <c r="K31" s="197"/>
      <c r="L31" s="197"/>
      <c r="M31" s="198" t="s">
        <v>751</v>
      </c>
      <c r="N31" s="198"/>
      <c r="O31" s="198" t="s">
        <v>48</v>
      </c>
      <c r="P31" s="198"/>
      <c r="Q31" s="198" t="s">
        <v>49</v>
      </c>
      <c r="R31" s="198"/>
      <c r="S31" s="29" t="s">
        <v>832</v>
      </c>
      <c r="T31" s="29" t="s">
        <v>833</v>
      </c>
      <c r="U31" s="29" t="s">
        <v>832</v>
      </c>
      <c r="V31" s="29">
        <f t="shared" si="0"/>
        <v>169.74</v>
      </c>
      <c r="W31" s="30">
        <f t="shared" si="1"/>
        <v>100</v>
      </c>
    </row>
    <row r="32" spans="2:27" ht="33.75" customHeight="1" x14ac:dyDescent="0.2">
      <c r="B32" s="196" t="s">
        <v>831</v>
      </c>
      <c r="C32" s="197"/>
      <c r="D32" s="197"/>
      <c r="E32" s="197"/>
      <c r="F32" s="197"/>
      <c r="G32" s="197"/>
      <c r="H32" s="197"/>
      <c r="I32" s="197"/>
      <c r="J32" s="197"/>
      <c r="K32" s="197"/>
      <c r="L32" s="197"/>
      <c r="M32" s="198" t="s">
        <v>751</v>
      </c>
      <c r="N32" s="198"/>
      <c r="O32" s="198" t="s">
        <v>48</v>
      </c>
      <c r="P32" s="198"/>
      <c r="Q32" s="198" t="s">
        <v>49</v>
      </c>
      <c r="R32" s="198"/>
      <c r="S32" s="29" t="s">
        <v>830</v>
      </c>
      <c r="T32" s="29" t="s">
        <v>829</v>
      </c>
      <c r="U32" s="29" t="s">
        <v>828</v>
      </c>
      <c r="V32" s="29">
        <f t="shared" si="0"/>
        <v>131.03</v>
      </c>
      <c r="W32" s="30">
        <f t="shared" si="1"/>
        <v>122.58</v>
      </c>
    </row>
    <row r="33" spans="2:25" ht="56.25" customHeight="1" x14ac:dyDescent="0.2">
      <c r="B33" s="196" t="s">
        <v>827</v>
      </c>
      <c r="C33" s="197"/>
      <c r="D33" s="197"/>
      <c r="E33" s="197"/>
      <c r="F33" s="197"/>
      <c r="G33" s="197"/>
      <c r="H33" s="197"/>
      <c r="I33" s="197"/>
      <c r="J33" s="197"/>
      <c r="K33" s="197"/>
      <c r="L33" s="197"/>
      <c r="M33" s="198" t="s">
        <v>751</v>
      </c>
      <c r="N33" s="198"/>
      <c r="O33" s="198" t="s">
        <v>48</v>
      </c>
      <c r="P33" s="198"/>
      <c r="Q33" s="198" t="s">
        <v>49</v>
      </c>
      <c r="R33" s="198"/>
      <c r="S33" s="29" t="s">
        <v>826</v>
      </c>
      <c r="T33" s="29" t="s">
        <v>825</v>
      </c>
      <c r="U33" s="29" t="s">
        <v>824</v>
      </c>
      <c r="V33" s="29">
        <f t="shared" si="0"/>
        <v>87.5</v>
      </c>
      <c r="W33" s="30">
        <f t="shared" si="1"/>
        <v>70</v>
      </c>
    </row>
    <row r="34" spans="2:25" ht="33.75" customHeight="1" thickBot="1" x14ac:dyDescent="0.25">
      <c r="B34" s="196" t="s">
        <v>823</v>
      </c>
      <c r="C34" s="197"/>
      <c r="D34" s="197"/>
      <c r="E34" s="197"/>
      <c r="F34" s="197"/>
      <c r="G34" s="197"/>
      <c r="H34" s="197"/>
      <c r="I34" s="197"/>
      <c r="J34" s="197"/>
      <c r="K34" s="197"/>
      <c r="L34" s="197"/>
      <c r="M34" s="198" t="s">
        <v>632</v>
      </c>
      <c r="N34" s="198"/>
      <c r="O34" s="198" t="s">
        <v>48</v>
      </c>
      <c r="P34" s="198"/>
      <c r="Q34" s="198" t="s">
        <v>49</v>
      </c>
      <c r="R34" s="198"/>
      <c r="S34" s="29" t="s">
        <v>822</v>
      </c>
      <c r="T34" s="29" t="s">
        <v>821</v>
      </c>
      <c r="U34" s="29" t="s">
        <v>820</v>
      </c>
      <c r="V34" s="29">
        <f t="shared" si="0"/>
        <v>150</v>
      </c>
      <c r="W34" s="30">
        <f t="shared" si="1"/>
        <v>81.819999999999993</v>
      </c>
    </row>
    <row r="35" spans="2:25" ht="21.75" customHeight="1" thickTop="1" thickBot="1" x14ac:dyDescent="0.25">
      <c r="B35" s="7" t="s">
        <v>62</v>
      </c>
      <c r="C35" s="8"/>
      <c r="D35" s="8"/>
      <c r="E35" s="8"/>
      <c r="F35" s="8"/>
      <c r="G35" s="8"/>
      <c r="H35" s="9"/>
      <c r="I35" s="9"/>
      <c r="J35" s="9"/>
      <c r="K35" s="9"/>
      <c r="L35" s="9"/>
      <c r="M35" s="9"/>
      <c r="N35" s="9"/>
      <c r="O35" s="9"/>
      <c r="P35" s="9"/>
      <c r="Q35" s="9"/>
      <c r="R35" s="9"/>
      <c r="S35" s="9"/>
      <c r="T35" s="9"/>
      <c r="U35" s="9"/>
      <c r="V35" s="9"/>
      <c r="W35" s="10"/>
      <c r="X35" s="18"/>
    </row>
    <row r="36" spans="2:25" ht="29.25" customHeight="1" thickTop="1" thickBot="1" x14ac:dyDescent="0.25">
      <c r="B36" s="205" t="s">
        <v>2163</v>
      </c>
      <c r="C36" s="206"/>
      <c r="D36" s="206"/>
      <c r="E36" s="206"/>
      <c r="F36" s="206"/>
      <c r="G36" s="206"/>
      <c r="H36" s="206"/>
      <c r="I36" s="206"/>
      <c r="J36" s="206"/>
      <c r="K36" s="206"/>
      <c r="L36" s="206"/>
      <c r="M36" s="206"/>
      <c r="N36" s="206"/>
      <c r="O36" s="206"/>
      <c r="P36" s="206"/>
      <c r="Q36" s="207"/>
      <c r="R36" s="31" t="s">
        <v>41</v>
      </c>
      <c r="S36" s="211" t="s">
        <v>42</v>
      </c>
      <c r="T36" s="211"/>
      <c r="U36" s="26" t="s">
        <v>63</v>
      </c>
      <c r="V36" s="212" t="s">
        <v>64</v>
      </c>
      <c r="W36" s="213"/>
    </row>
    <row r="37" spans="2:25" ht="30.75" customHeight="1" thickBot="1" x14ac:dyDescent="0.25">
      <c r="B37" s="208"/>
      <c r="C37" s="209"/>
      <c r="D37" s="209"/>
      <c r="E37" s="209"/>
      <c r="F37" s="209"/>
      <c r="G37" s="209"/>
      <c r="H37" s="209"/>
      <c r="I37" s="209"/>
      <c r="J37" s="209"/>
      <c r="K37" s="209"/>
      <c r="L37" s="209"/>
      <c r="M37" s="209"/>
      <c r="N37" s="209"/>
      <c r="O37" s="209"/>
      <c r="P37" s="209"/>
      <c r="Q37" s="210"/>
      <c r="R37" s="27" t="s">
        <v>65</v>
      </c>
      <c r="S37" s="27" t="s">
        <v>65</v>
      </c>
      <c r="T37" s="27" t="s">
        <v>48</v>
      </c>
      <c r="U37" s="27" t="s">
        <v>65</v>
      </c>
      <c r="V37" s="27" t="s">
        <v>66</v>
      </c>
      <c r="W37" s="32" t="s">
        <v>67</v>
      </c>
      <c r="Y37" s="18"/>
    </row>
    <row r="38" spans="2:25" ht="23.25" customHeight="1" thickBot="1" x14ac:dyDescent="0.25">
      <c r="B38" s="214" t="s">
        <v>68</v>
      </c>
      <c r="C38" s="215"/>
      <c r="D38" s="215"/>
      <c r="E38" s="33" t="s">
        <v>382</v>
      </c>
      <c r="F38" s="33"/>
      <c r="G38" s="33"/>
      <c r="H38" s="34"/>
      <c r="I38" s="34"/>
      <c r="J38" s="34"/>
      <c r="K38" s="34"/>
      <c r="L38" s="34"/>
      <c r="M38" s="34"/>
      <c r="N38" s="34"/>
      <c r="O38" s="34"/>
      <c r="P38" s="35"/>
      <c r="Q38" s="35"/>
      <c r="R38" s="178">
        <v>418.3</v>
      </c>
      <c r="S38" s="36" t="s">
        <v>10</v>
      </c>
      <c r="T38" s="35"/>
      <c r="U38" s="178">
        <v>0.94</v>
      </c>
      <c r="V38" s="35"/>
      <c r="W38" s="37">
        <f t="shared" ref="W38:W47" si="2">+IF(ISERR(U38/R38*100),"N/A",ROUND(U38/R38*100,2))</f>
        <v>0.22</v>
      </c>
    </row>
    <row r="39" spans="2:25" ht="26.25" customHeight="1" x14ac:dyDescent="0.2">
      <c r="B39" s="216" t="s">
        <v>71</v>
      </c>
      <c r="C39" s="217"/>
      <c r="D39" s="217"/>
      <c r="E39" s="38" t="s">
        <v>382</v>
      </c>
      <c r="F39" s="38"/>
      <c r="G39" s="38"/>
      <c r="H39" s="39"/>
      <c r="I39" s="39"/>
      <c r="J39" s="39"/>
      <c r="K39" s="39"/>
      <c r="L39" s="39"/>
      <c r="M39" s="39"/>
      <c r="N39" s="39"/>
      <c r="O39" s="39"/>
      <c r="P39" s="40"/>
      <c r="Q39" s="40"/>
      <c r="R39" s="179">
        <v>393.41</v>
      </c>
      <c r="S39" s="41" t="s">
        <v>819</v>
      </c>
      <c r="T39" s="41">
        <f>+IF(ISERR(S39/R39*100),"N/A",ROUND(S39/R39*100,2))</f>
        <v>0.56999999999999995</v>
      </c>
      <c r="U39" s="179">
        <v>0.94</v>
      </c>
      <c r="V39" s="41">
        <f>+IF(ISERR(U39/S39*100),"N/A",ROUND(U39/S39*100,2))</f>
        <v>41.78</v>
      </c>
      <c r="W39" s="42">
        <f t="shared" si="2"/>
        <v>0.24</v>
      </c>
    </row>
    <row r="40" spans="2:25" ht="23.25" customHeight="1" thickBot="1" x14ac:dyDescent="0.25">
      <c r="B40" s="214" t="s">
        <v>68</v>
      </c>
      <c r="C40" s="215"/>
      <c r="D40" s="215"/>
      <c r="E40" s="33" t="s">
        <v>818</v>
      </c>
      <c r="F40" s="33"/>
      <c r="G40" s="33"/>
      <c r="H40" s="34"/>
      <c r="I40" s="34"/>
      <c r="J40" s="34"/>
      <c r="K40" s="34"/>
      <c r="L40" s="34"/>
      <c r="M40" s="34"/>
      <c r="N40" s="34"/>
      <c r="O40" s="34"/>
      <c r="P40" s="35"/>
      <c r="Q40" s="35"/>
      <c r="R40" s="178">
        <v>1.82</v>
      </c>
      <c r="S40" s="36" t="s">
        <v>10</v>
      </c>
      <c r="T40" s="35"/>
      <c r="U40" s="178">
        <v>0.56999999999999995</v>
      </c>
      <c r="V40" s="35"/>
      <c r="W40" s="37">
        <f t="shared" si="2"/>
        <v>31.32</v>
      </c>
    </row>
    <row r="41" spans="2:25" ht="26.25" customHeight="1" x14ac:dyDescent="0.2">
      <c r="B41" s="216" t="s">
        <v>71</v>
      </c>
      <c r="C41" s="217"/>
      <c r="D41" s="217"/>
      <c r="E41" s="38" t="s">
        <v>818</v>
      </c>
      <c r="F41" s="38"/>
      <c r="G41" s="38"/>
      <c r="H41" s="39"/>
      <c r="I41" s="39"/>
      <c r="J41" s="39"/>
      <c r="K41" s="39"/>
      <c r="L41" s="39"/>
      <c r="M41" s="39"/>
      <c r="N41" s="39"/>
      <c r="O41" s="39"/>
      <c r="P41" s="40"/>
      <c r="Q41" s="40"/>
      <c r="R41" s="179">
        <v>1.82</v>
      </c>
      <c r="S41" s="41" t="s">
        <v>390</v>
      </c>
      <c r="T41" s="41">
        <f>+IF(ISERR(S41/R41*100),"N/A",ROUND(S41/R41*100,2))</f>
        <v>31.32</v>
      </c>
      <c r="U41" s="179">
        <v>0.56999999999999995</v>
      </c>
      <c r="V41" s="41">
        <f>+IF(ISERR(U41/S41*100),"N/A",ROUND(U41/S41*100,2))</f>
        <v>100</v>
      </c>
      <c r="W41" s="42">
        <f t="shared" si="2"/>
        <v>31.32</v>
      </c>
    </row>
    <row r="42" spans="2:25" ht="23.25" customHeight="1" thickBot="1" x14ac:dyDescent="0.25">
      <c r="B42" s="214" t="s">
        <v>68</v>
      </c>
      <c r="C42" s="215"/>
      <c r="D42" s="215"/>
      <c r="E42" s="33" t="s">
        <v>619</v>
      </c>
      <c r="F42" s="33"/>
      <c r="G42" s="33"/>
      <c r="H42" s="34"/>
      <c r="I42" s="34"/>
      <c r="J42" s="34"/>
      <c r="K42" s="34"/>
      <c r="L42" s="34"/>
      <c r="M42" s="34"/>
      <c r="N42" s="34"/>
      <c r="O42" s="34"/>
      <c r="P42" s="35"/>
      <c r="Q42" s="35"/>
      <c r="R42" s="178">
        <v>2.38</v>
      </c>
      <c r="S42" s="36" t="s">
        <v>10</v>
      </c>
      <c r="T42" s="35"/>
      <c r="U42" s="178">
        <v>0</v>
      </c>
      <c r="V42" s="35"/>
      <c r="W42" s="37">
        <f t="shared" si="2"/>
        <v>0</v>
      </c>
    </row>
    <row r="43" spans="2:25" ht="26.25" customHeight="1" x14ac:dyDescent="0.2">
      <c r="B43" s="216" t="s">
        <v>71</v>
      </c>
      <c r="C43" s="217"/>
      <c r="D43" s="217"/>
      <c r="E43" s="38" t="s">
        <v>619</v>
      </c>
      <c r="F43" s="38"/>
      <c r="G43" s="38"/>
      <c r="H43" s="39"/>
      <c r="I43" s="39"/>
      <c r="J43" s="39"/>
      <c r="K43" s="39"/>
      <c r="L43" s="39"/>
      <c r="M43" s="39"/>
      <c r="N43" s="39"/>
      <c r="O43" s="39"/>
      <c r="P43" s="40"/>
      <c r="Q43" s="40"/>
      <c r="R43" s="179">
        <v>2.38</v>
      </c>
      <c r="S43" s="41" t="s">
        <v>61</v>
      </c>
      <c r="T43" s="41">
        <f>+IF(ISERR(S43/R43*100),"N/A",ROUND(S43/R43*100,2))</f>
        <v>0</v>
      </c>
      <c r="U43" s="179">
        <v>0</v>
      </c>
      <c r="V43" s="41" t="str">
        <f>+IF(ISERR(U43/S43*100),"N/A",ROUND(U43/S43*100,2))</f>
        <v>N/A</v>
      </c>
      <c r="W43" s="42">
        <f t="shared" si="2"/>
        <v>0</v>
      </c>
    </row>
    <row r="44" spans="2:25" ht="23.25" customHeight="1" thickBot="1" x14ac:dyDescent="0.25">
      <c r="B44" s="214" t="s">
        <v>68</v>
      </c>
      <c r="C44" s="215"/>
      <c r="D44" s="215"/>
      <c r="E44" s="33" t="s">
        <v>713</v>
      </c>
      <c r="F44" s="33"/>
      <c r="G44" s="33"/>
      <c r="H44" s="34"/>
      <c r="I44" s="34"/>
      <c r="J44" s="34"/>
      <c r="K44" s="34"/>
      <c r="L44" s="34"/>
      <c r="M44" s="34"/>
      <c r="N44" s="34"/>
      <c r="O44" s="34"/>
      <c r="P44" s="35"/>
      <c r="Q44" s="35"/>
      <c r="R44" s="178">
        <v>47.26</v>
      </c>
      <c r="S44" s="36" t="s">
        <v>10</v>
      </c>
      <c r="T44" s="35"/>
      <c r="U44" s="178">
        <v>4.16</v>
      </c>
      <c r="V44" s="35"/>
      <c r="W44" s="37">
        <f t="shared" si="2"/>
        <v>8.8000000000000007</v>
      </c>
    </row>
    <row r="45" spans="2:25" ht="26.25" customHeight="1" x14ac:dyDescent="0.2">
      <c r="B45" s="216" t="s">
        <v>71</v>
      </c>
      <c r="C45" s="217"/>
      <c r="D45" s="217"/>
      <c r="E45" s="38" t="s">
        <v>713</v>
      </c>
      <c r="F45" s="38"/>
      <c r="G45" s="38"/>
      <c r="H45" s="39"/>
      <c r="I45" s="39"/>
      <c r="J45" s="39"/>
      <c r="K45" s="39"/>
      <c r="L45" s="39"/>
      <c r="M45" s="39"/>
      <c r="N45" s="39"/>
      <c r="O45" s="39"/>
      <c r="P45" s="40"/>
      <c r="Q45" s="40"/>
      <c r="R45" s="179">
        <v>47.26</v>
      </c>
      <c r="S45" s="41" t="s">
        <v>817</v>
      </c>
      <c r="T45" s="41">
        <f>+IF(ISERR(S45/R45*100),"N/A",ROUND(S45/R45*100,2))</f>
        <v>8.8000000000000007</v>
      </c>
      <c r="U45" s="179">
        <v>4.16</v>
      </c>
      <c r="V45" s="41">
        <f>+IF(ISERR(U45/S45*100),"N/A",ROUND(U45/S45*100,2))</f>
        <v>100</v>
      </c>
      <c r="W45" s="42">
        <f t="shared" si="2"/>
        <v>8.8000000000000007</v>
      </c>
    </row>
    <row r="46" spans="2:25" ht="23.25" customHeight="1" thickBot="1" x14ac:dyDescent="0.25">
      <c r="B46" s="214" t="s">
        <v>68</v>
      </c>
      <c r="C46" s="215"/>
      <c r="D46" s="215"/>
      <c r="E46" s="33" t="s">
        <v>615</v>
      </c>
      <c r="F46" s="33"/>
      <c r="G46" s="33"/>
      <c r="H46" s="34"/>
      <c r="I46" s="34"/>
      <c r="J46" s="34"/>
      <c r="K46" s="34"/>
      <c r="L46" s="34"/>
      <c r="M46" s="34"/>
      <c r="N46" s="34"/>
      <c r="O46" s="34"/>
      <c r="P46" s="35"/>
      <c r="Q46" s="35"/>
      <c r="R46" s="178">
        <v>2.63</v>
      </c>
      <c r="S46" s="36" t="s">
        <v>10</v>
      </c>
      <c r="T46" s="35"/>
      <c r="U46" s="178">
        <v>0</v>
      </c>
      <c r="V46" s="35"/>
      <c r="W46" s="37">
        <f t="shared" si="2"/>
        <v>0</v>
      </c>
    </row>
    <row r="47" spans="2:25" ht="26.25" customHeight="1" x14ac:dyDescent="0.2">
      <c r="B47" s="216" t="s">
        <v>71</v>
      </c>
      <c r="C47" s="217"/>
      <c r="D47" s="217"/>
      <c r="E47" s="38" t="s">
        <v>615</v>
      </c>
      <c r="F47" s="38"/>
      <c r="G47" s="38"/>
      <c r="H47" s="39"/>
      <c r="I47" s="39"/>
      <c r="J47" s="39"/>
      <c r="K47" s="39"/>
      <c r="L47" s="39"/>
      <c r="M47" s="39"/>
      <c r="N47" s="39"/>
      <c r="O47" s="39"/>
      <c r="P47" s="40"/>
      <c r="Q47" s="40"/>
      <c r="R47" s="179">
        <v>2.63</v>
      </c>
      <c r="S47" s="41" t="s">
        <v>78</v>
      </c>
      <c r="T47" s="41">
        <f>+IF(ISERR(S47/R47*100),"N/A",ROUND(S47/R47*100,2))</f>
        <v>1.52</v>
      </c>
      <c r="U47" s="179">
        <v>0</v>
      </c>
      <c r="V47" s="41">
        <f>+IF(ISERR(U47/S47*100),"N/A",ROUND(U47/S47*100,2))</f>
        <v>0</v>
      </c>
      <c r="W47" s="42">
        <f t="shared" si="2"/>
        <v>0</v>
      </c>
    </row>
    <row r="48" spans="2:25" s="57" customFormat="1" ht="23.25" customHeight="1" thickBot="1" x14ac:dyDescent="0.25">
      <c r="B48" s="214" t="s">
        <v>68</v>
      </c>
      <c r="C48" s="215"/>
      <c r="D48" s="215"/>
      <c r="E48" s="54" t="s">
        <v>319</v>
      </c>
      <c r="F48" s="54"/>
      <c r="G48" s="54"/>
      <c r="H48" s="34"/>
      <c r="I48" s="34"/>
      <c r="J48" s="34"/>
      <c r="K48" s="34"/>
      <c r="L48" s="34"/>
      <c r="M48" s="34"/>
      <c r="N48" s="34"/>
      <c r="O48" s="34"/>
      <c r="P48" s="35"/>
      <c r="Q48" s="35"/>
      <c r="R48" s="36">
        <v>0</v>
      </c>
      <c r="S48" s="36"/>
      <c r="T48" s="35"/>
      <c r="U48" s="36">
        <v>5.0434684400000007</v>
      </c>
      <c r="V48" s="35"/>
      <c r="W48" s="37" t="str">
        <f t="shared" ref="W48:W49" si="3">+IF(ISERR(U48/R48*100),"N/A",ROUND(U48/R48*100,2))</f>
        <v>N/A</v>
      </c>
    </row>
    <row r="49" spans="2:23" s="57" customFormat="1" ht="26.25" customHeight="1" thickBot="1" x14ac:dyDescent="0.25">
      <c r="B49" s="216" t="s">
        <v>71</v>
      </c>
      <c r="C49" s="217"/>
      <c r="D49" s="217"/>
      <c r="E49" s="54" t="s">
        <v>319</v>
      </c>
      <c r="F49" s="55"/>
      <c r="G49" s="55"/>
      <c r="H49" s="39"/>
      <c r="I49" s="39"/>
      <c r="J49" s="39"/>
      <c r="K49" s="39"/>
      <c r="L49" s="39"/>
      <c r="M49" s="39"/>
      <c r="N49" s="39"/>
      <c r="O49" s="39"/>
      <c r="P49" s="40"/>
      <c r="Q49" s="40"/>
      <c r="R49" s="41">
        <v>24.888515920000003</v>
      </c>
      <c r="S49" s="41">
        <v>5.0434684400000007</v>
      </c>
      <c r="T49" s="41">
        <f>+IF(ISERR(S49/R49*100),"N/A",ROUND(S49/R49*100,2))</f>
        <v>20.260000000000002</v>
      </c>
      <c r="U49" s="41">
        <v>5.0434684400000007</v>
      </c>
      <c r="V49" s="41">
        <f>+IF(ISERR(U49/S49*100),"N/A",ROUND(U49/S49*100,2))</f>
        <v>100</v>
      </c>
      <c r="W49" s="42">
        <f t="shared" si="3"/>
        <v>20.260000000000002</v>
      </c>
    </row>
    <row r="50" spans="2:23" ht="22.5" customHeight="1" thickTop="1" thickBot="1" x14ac:dyDescent="0.25">
      <c r="B50" s="7" t="s">
        <v>73</v>
      </c>
      <c r="C50" s="8"/>
      <c r="D50" s="8"/>
      <c r="E50" s="8"/>
      <c r="F50" s="8"/>
      <c r="G50" s="8"/>
      <c r="H50" s="9"/>
      <c r="I50" s="9"/>
      <c r="J50" s="9"/>
      <c r="K50" s="9"/>
      <c r="L50" s="9"/>
      <c r="M50" s="9"/>
      <c r="N50" s="9"/>
      <c r="O50" s="9"/>
      <c r="P50" s="9"/>
      <c r="Q50" s="9"/>
      <c r="R50" s="9"/>
      <c r="S50" s="9"/>
      <c r="T50" s="9"/>
      <c r="U50" s="9"/>
      <c r="V50" s="9"/>
      <c r="W50" s="10"/>
    </row>
    <row r="51" spans="2:23" ht="37.5" customHeight="1" thickTop="1" x14ac:dyDescent="0.2">
      <c r="B51" s="199" t="s">
        <v>2060</v>
      </c>
      <c r="C51" s="200"/>
      <c r="D51" s="200"/>
      <c r="E51" s="200"/>
      <c r="F51" s="200"/>
      <c r="G51" s="200"/>
      <c r="H51" s="200"/>
      <c r="I51" s="200"/>
      <c r="J51" s="200"/>
      <c r="K51" s="200"/>
      <c r="L51" s="200"/>
      <c r="M51" s="200"/>
      <c r="N51" s="200"/>
      <c r="O51" s="200"/>
      <c r="P51" s="200"/>
      <c r="Q51" s="200"/>
      <c r="R51" s="200"/>
      <c r="S51" s="200"/>
      <c r="T51" s="200"/>
      <c r="U51" s="200"/>
      <c r="V51" s="200"/>
      <c r="W51" s="201"/>
    </row>
    <row r="52" spans="2:23" ht="366.75" customHeight="1" thickBot="1" x14ac:dyDescent="0.25">
      <c r="B52" s="218"/>
      <c r="C52" s="219"/>
      <c r="D52" s="219"/>
      <c r="E52" s="219"/>
      <c r="F52" s="219"/>
      <c r="G52" s="219"/>
      <c r="H52" s="219"/>
      <c r="I52" s="219"/>
      <c r="J52" s="219"/>
      <c r="K52" s="219"/>
      <c r="L52" s="219"/>
      <c r="M52" s="219"/>
      <c r="N52" s="219"/>
      <c r="O52" s="219"/>
      <c r="P52" s="219"/>
      <c r="Q52" s="219"/>
      <c r="R52" s="219"/>
      <c r="S52" s="219"/>
      <c r="T52" s="219"/>
      <c r="U52" s="219"/>
      <c r="V52" s="219"/>
      <c r="W52" s="220"/>
    </row>
    <row r="53" spans="2:23" ht="37.5" customHeight="1" thickTop="1" x14ac:dyDescent="0.2">
      <c r="B53" s="199" t="s">
        <v>2061</v>
      </c>
      <c r="C53" s="200"/>
      <c r="D53" s="200"/>
      <c r="E53" s="200"/>
      <c r="F53" s="200"/>
      <c r="G53" s="200"/>
      <c r="H53" s="200"/>
      <c r="I53" s="200"/>
      <c r="J53" s="200"/>
      <c r="K53" s="200"/>
      <c r="L53" s="200"/>
      <c r="M53" s="200"/>
      <c r="N53" s="200"/>
      <c r="O53" s="200"/>
      <c r="P53" s="200"/>
      <c r="Q53" s="200"/>
      <c r="R53" s="200"/>
      <c r="S53" s="200"/>
      <c r="T53" s="200"/>
      <c r="U53" s="200"/>
      <c r="V53" s="200"/>
      <c r="W53" s="201"/>
    </row>
    <row r="54" spans="2:23" ht="296.25" customHeight="1" thickBot="1" x14ac:dyDescent="0.25">
      <c r="B54" s="218"/>
      <c r="C54" s="219"/>
      <c r="D54" s="219"/>
      <c r="E54" s="219"/>
      <c r="F54" s="219"/>
      <c r="G54" s="219"/>
      <c r="H54" s="219"/>
      <c r="I54" s="219"/>
      <c r="J54" s="219"/>
      <c r="K54" s="219"/>
      <c r="L54" s="219"/>
      <c r="M54" s="219"/>
      <c r="N54" s="219"/>
      <c r="O54" s="219"/>
      <c r="P54" s="219"/>
      <c r="Q54" s="219"/>
      <c r="R54" s="219"/>
      <c r="S54" s="219"/>
      <c r="T54" s="219"/>
      <c r="U54" s="219"/>
      <c r="V54" s="219"/>
      <c r="W54" s="220"/>
    </row>
    <row r="55" spans="2:23" ht="37.5" customHeight="1" thickTop="1" x14ac:dyDescent="0.2">
      <c r="B55" s="199" t="s">
        <v>2062</v>
      </c>
      <c r="C55" s="200"/>
      <c r="D55" s="200"/>
      <c r="E55" s="200"/>
      <c r="F55" s="200"/>
      <c r="G55" s="200"/>
      <c r="H55" s="200"/>
      <c r="I55" s="200"/>
      <c r="J55" s="200"/>
      <c r="K55" s="200"/>
      <c r="L55" s="200"/>
      <c r="M55" s="200"/>
      <c r="N55" s="200"/>
      <c r="O55" s="200"/>
      <c r="P55" s="200"/>
      <c r="Q55" s="200"/>
      <c r="R55" s="200"/>
      <c r="S55" s="200"/>
      <c r="T55" s="200"/>
      <c r="U55" s="200"/>
      <c r="V55" s="200"/>
      <c r="W55" s="201"/>
    </row>
    <row r="56" spans="2:23" ht="214.5" customHeight="1" thickBot="1" x14ac:dyDescent="0.25">
      <c r="B56" s="202"/>
      <c r="C56" s="203"/>
      <c r="D56" s="203"/>
      <c r="E56" s="203"/>
      <c r="F56" s="203"/>
      <c r="G56" s="203"/>
      <c r="H56" s="203"/>
      <c r="I56" s="203"/>
      <c r="J56" s="203"/>
      <c r="K56" s="203"/>
      <c r="L56" s="203"/>
      <c r="M56" s="203"/>
      <c r="N56" s="203"/>
      <c r="O56" s="203"/>
      <c r="P56" s="203"/>
      <c r="Q56" s="203"/>
      <c r="R56" s="203"/>
      <c r="S56" s="203"/>
      <c r="T56" s="203"/>
      <c r="U56" s="203"/>
      <c r="V56" s="203"/>
      <c r="W56" s="204"/>
    </row>
  </sheetData>
  <mergeCells count="111">
    <mergeCell ref="B40:D40"/>
    <mergeCell ref="B47:D47"/>
    <mergeCell ref="B51:W52"/>
    <mergeCell ref="B53:W54"/>
    <mergeCell ref="B55:W56"/>
    <mergeCell ref="B41:D41"/>
    <mergeCell ref="B42:D42"/>
    <mergeCell ref="B43:D43"/>
    <mergeCell ref="B44:D44"/>
    <mergeCell ref="B45:D45"/>
    <mergeCell ref="B46:D46"/>
    <mergeCell ref="B48:D48"/>
    <mergeCell ref="B49:D49"/>
    <mergeCell ref="B34:L34"/>
    <mergeCell ref="M34:N34"/>
    <mergeCell ref="O34:P34"/>
    <mergeCell ref="Q34:R34"/>
    <mergeCell ref="B36:Q37"/>
    <mergeCell ref="S36:T36"/>
    <mergeCell ref="V36:W36"/>
    <mergeCell ref="B38:D38"/>
    <mergeCell ref="B39:D39"/>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2:L22"/>
    <mergeCell ref="M22:N22"/>
    <mergeCell ref="O22:P22"/>
    <mergeCell ref="Q22:R22"/>
    <mergeCell ref="B23:L23"/>
    <mergeCell ref="M23:N23"/>
    <mergeCell ref="O23:P23"/>
    <mergeCell ref="Q23:R23"/>
    <mergeCell ref="B24:L24"/>
    <mergeCell ref="M24:N24"/>
    <mergeCell ref="O24:P24"/>
    <mergeCell ref="Q24:R24"/>
    <mergeCell ref="B20:L21"/>
    <mergeCell ref="M20:N21"/>
    <mergeCell ref="O20:P21"/>
    <mergeCell ref="Q20:R21"/>
    <mergeCell ref="S20:S21"/>
    <mergeCell ref="T20:T21"/>
    <mergeCell ref="U20:U21"/>
    <mergeCell ref="V20:V21"/>
    <mergeCell ref="W20:W21"/>
    <mergeCell ref="C15:I15"/>
    <mergeCell ref="L15:Q15"/>
    <mergeCell ref="T15:W15"/>
    <mergeCell ref="C16:I16"/>
    <mergeCell ref="L16:Q16"/>
    <mergeCell ref="T16:W16"/>
    <mergeCell ref="C17:W17"/>
    <mergeCell ref="B19:T19"/>
    <mergeCell ref="U19:W19"/>
    <mergeCell ref="D7:H7"/>
    <mergeCell ref="O7:W7"/>
    <mergeCell ref="D8:H8"/>
    <mergeCell ref="P8:W8"/>
    <mergeCell ref="C10:W10"/>
    <mergeCell ref="C11:W11"/>
    <mergeCell ref="B14:I14"/>
    <mergeCell ref="K14:Q14"/>
    <mergeCell ref="S14:W14"/>
    <mergeCell ref="D9:H9"/>
    <mergeCell ref="P9:W9"/>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5" manualBreakCount="5">
    <brk id="15" min="1" max="22" man="1"/>
    <brk id="32" min="1" max="22" man="1"/>
    <brk id="49" min="1" max="22" man="1"/>
    <brk id="52" min="1" max="22" man="1"/>
    <brk id="54"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9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1012</v>
      </c>
      <c r="M4" s="251" t="s">
        <v>1011</v>
      </c>
      <c r="N4" s="251"/>
      <c r="O4" s="251"/>
      <c r="P4" s="251"/>
      <c r="Q4" s="252"/>
      <c r="R4" s="13"/>
      <c r="S4" s="253" t="s">
        <v>1920</v>
      </c>
      <c r="T4" s="254"/>
      <c r="U4" s="254"/>
      <c r="V4" s="241" t="s">
        <v>1010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972</v>
      </c>
      <c r="D6" s="237" t="s">
        <v>1009</v>
      </c>
      <c r="E6" s="237"/>
      <c r="F6" s="237"/>
      <c r="G6" s="237"/>
      <c r="H6" s="237"/>
      <c r="J6" s="255" t="s">
        <v>14</v>
      </c>
      <c r="K6" s="255"/>
      <c r="L6" s="255" t="s">
        <v>15</v>
      </c>
      <c r="M6" s="255"/>
      <c r="N6" s="240" t="s">
        <v>10</v>
      </c>
      <c r="O6" s="240"/>
      <c r="P6" s="240"/>
      <c r="Q6" s="240"/>
      <c r="R6" s="240"/>
      <c r="S6" s="240"/>
      <c r="T6" s="240"/>
      <c r="U6" s="240"/>
      <c r="V6" s="240"/>
      <c r="W6" s="240"/>
    </row>
    <row r="7" spans="1:25" ht="33.75" customHeight="1" thickBot="1" x14ac:dyDescent="0.25">
      <c r="B7" s="16"/>
      <c r="C7" s="15" t="s">
        <v>967</v>
      </c>
      <c r="D7" s="239" t="s">
        <v>1008</v>
      </c>
      <c r="E7" s="239"/>
      <c r="F7" s="239"/>
      <c r="G7" s="239"/>
      <c r="H7" s="239"/>
      <c r="J7" s="17" t="s">
        <v>16</v>
      </c>
      <c r="K7" s="17" t="s">
        <v>17</v>
      </c>
      <c r="L7" s="17" t="s">
        <v>16</v>
      </c>
      <c r="M7" s="17" t="s">
        <v>17</v>
      </c>
      <c r="N7" s="18"/>
      <c r="O7" s="240" t="s">
        <v>10</v>
      </c>
      <c r="P7" s="240"/>
      <c r="Q7" s="240"/>
      <c r="R7" s="240"/>
      <c r="S7" s="240"/>
      <c r="T7" s="240"/>
      <c r="U7" s="240"/>
      <c r="V7" s="240"/>
      <c r="W7" s="240"/>
    </row>
    <row r="8" spans="1:25" ht="33.75" customHeight="1" thickBot="1" x14ac:dyDescent="0.25">
      <c r="B8" s="16"/>
      <c r="C8" s="15" t="s">
        <v>639</v>
      </c>
      <c r="D8" s="239" t="s">
        <v>653</v>
      </c>
      <c r="E8" s="239"/>
      <c r="F8" s="239"/>
      <c r="G8" s="239"/>
      <c r="H8" s="239"/>
      <c r="J8" s="19" t="s">
        <v>1007</v>
      </c>
      <c r="K8" s="19" t="s">
        <v>1006</v>
      </c>
      <c r="L8" s="19" t="s">
        <v>1005</v>
      </c>
      <c r="M8" s="19" t="s">
        <v>478</v>
      </c>
      <c r="N8" s="18"/>
      <c r="P8" s="240" t="s">
        <v>10</v>
      </c>
      <c r="Q8" s="240"/>
      <c r="R8" s="240"/>
      <c r="S8" s="240"/>
      <c r="T8" s="240"/>
      <c r="U8" s="240"/>
      <c r="V8" s="240"/>
      <c r="W8" s="240"/>
    </row>
    <row r="9" spans="1:25" s="57" customFormat="1" ht="33.75" customHeight="1" thickBot="1" x14ac:dyDescent="0.25">
      <c r="B9" s="16"/>
      <c r="C9" s="15">
        <v>300</v>
      </c>
      <c r="D9" s="239" t="s">
        <v>2322</v>
      </c>
      <c r="E9" s="239"/>
      <c r="F9" s="239"/>
      <c r="G9" s="239"/>
      <c r="H9" s="239"/>
      <c r="J9" s="19" t="s">
        <v>1007</v>
      </c>
      <c r="K9" s="19" t="s">
        <v>1006</v>
      </c>
      <c r="L9" s="19" t="s">
        <v>1005</v>
      </c>
      <c r="M9" s="19" t="s">
        <v>478</v>
      </c>
      <c r="N9" s="18"/>
      <c r="P9" s="240" t="s">
        <v>10</v>
      </c>
      <c r="Q9" s="240"/>
      <c r="R9" s="240"/>
      <c r="S9" s="240"/>
      <c r="T9" s="240"/>
      <c r="U9" s="240"/>
      <c r="V9" s="240"/>
      <c r="W9" s="240"/>
    </row>
    <row r="10" spans="1:25" ht="25.5" customHeight="1" thickBot="1" x14ac:dyDescent="0.25">
      <c r="B10" s="16"/>
      <c r="C10" s="239" t="s">
        <v>10</v>
      </c>
      <c r="D10" s="239"/>
      <c r="E10" s="239"/>
      <c r="F10" s="239"/>
      <c r="G10" s="239"/>
      <c r="H10" s="239"/>
      <c r="I10" s="239"/>
      <c r="J10" s="239"/>
      <c r="K10" s="239"/>
      <c r="L10" s="239"/>
      <c r="M10" s="239"/>
      <c r="N10" s="239"/>
      <c r="O10" s="239"/>
      <c r="P10" s="239"/>
      <c r="Q10" s="239"/>
      <c r="R10" s="239"/>
      <c r="S10" s="239"/>
      <c r="T10" s="239"/>
      <c r="U10" s="239"/>
      <c r="V10" s="239"/>
      <c r="W10" s="240"/>
    </row>
    <row r="11" spans="1:25" ht="319.5" customHeight="1" thickTop="1" thickBot="1" x14ac:dyDescent="0.25">
      <c r="B11" s="20" t="s">
        <v>21</v>
      </c>
      <c r="C11" s="260" t="s">
        <v>1004</v>
      </c>
      <c r="D11" s="260"/>
      <c r="E11" s="260"/>
      <c r="F11" s="260"/>
      <c r="G11" s="260"/>
      <c r="H11" s="260"/>
      <c r="I11" s="260"/>
      <c r="J11" s="260"/>
      <c r="K11" s="260"/>
      <c r="L11" s="260"/>
      <c r="M11" s="260"/>
      <c r="N11" s="260"/>
      <c r="O11" s="260"/>
      <c r="P11" s="260"/>
      <c r="Q11" s="260"/>
      <c r="R11" s="260"/>
      <c r="S11" s="260"/>
      <c r="T11" s="260"/>
      <c r="U11" s="260"/>
      <c r="V11" s="260"/>
      <c r="W11" s="261"/>
    </row>
    <row r="12" spans="1:25" ht="9" customHeight="1" thickTop="1" thickBot="1" x14ac:dyDescent="0.25"/>
    <row r="13" spans="1:25" ht="21.75" customHeight="1" thickTop="1" thickBot="1" x14ac:dyDescent="0.25">
      <c r="B13" s="7" t="s">
        <v>23</v>
      </c>
      <c r="C13" s="8"/>
      <c r="D13" s="8"/>
      <c r="E13" s="8"/>
      <c r="F13" s="8"/>
      <c r="G13" s="8"/>
      <c r="H13" s="9"/>
      <c r="I13" s="9"/>
      <c r="J13" s="9"/>
      <c r="K13" s="9"/>
      <c r="L13" s="9"/>
      <c r="M13" s="9"/>
      <c r="N13" s="9"/>
      <c r="O13" s="9"/>
      <c r="P13" s="9"/>
      <c r="Q13" s="9"/>
      <c r="R13" s="9"/>
      <c r="S13" s="9"/>
      <c r="T13" s="9"/>
      <c r="U13" s="9"/>
      <c r="V13" s="9"/>
      <c r="W13" s="10"/>
    </row>
    <row r="14" spans="1:25" ht="19.5" customHeight="1" thickTop="1" x14ac:dyDescent="0.2">
      <c r="B14" s="243" t="s">
        <v>24</v>
      </c>
      <c r="C14" s="244"/>
      <c r="D14" s="244"/>
      <c r="E14" s="244"/>
      <c r="F14" s="244"/>
      <c r="G14" s="244"/>
      <c r="H14" s="244"/>
      <c r="I14" s="244"/>
      <c r="J14" s="23"/>
      <c r="K14" s="244" t="s">
        <v>25</v>
      </c>
      <c r="L14" s="244"/>
      <c r="M14" s="244"/>
      <c r="N14" s="244"/>
      <c r="O14" s="244"/>
      <c r="P14" s="244"/>
      <c r="Q14" s="244"/>
      <c r="R14" s="24"/>
      <c r="S14" s="244" t="s">
        <v>26</v>
      </c>
      <c r="T14" s="244"/>
      <c r="U14" s="244"/>
      <c r="V14" s="244"/>
      <c r="W14" s="245"/>
    </row>
    <row r="15" spans="1:25" ht="151.5" customHeight="1" x14ac:dyDescent="0.2">
      <c r="B15" s="14" t="s">
        <v>27</v>
      </c>
      <c r="C15" s="237" t="s">
        <v>10</v>
      </c>
      <c r="D15" s="237"/>
      <c r="E15" s="237"/>
      <c r="F15" s="237"/>
      <c r="G15" s="237"/>
      <c r="H15" s="237"/>
      <c r="I15" s="237"/>
      <c r="J15" s="21"/>
      <c r="K15" s="21" t="s">
        <v>28</v>
      </c>
      <c r="L15" s="237" t="s">
        <v>10</v>
      </c>
      <c r="M15" s="237"/>
      <c r="N15" s="237"/>
      <c r="O15" s="237"/>
      <c r="P15" s="237"/>
      <c r="Q15" s="237"/>
      <c r="S15" s="21" t="s">
        <v>29</v>
      </c>
      <c r="T15" s="238" t="s">
        <v>1003</v>
      </c>
      <c r="U15" s="238"/>
      <c r="V15" s="238"/>
      <c r="W15" s="238"/>
    </row>
    <row r="16" spans="1:25" ht="86.25" customHeight="1" x14ac:dyDescent="0.2">
      <c r="B16" s="14" t="s">
        <v>31</v>
      </c>
      <c r="C16" s="237" t="s">
        <v>10</v>
      </c>
      <c r="D16" s="237"/>
      <c r="E16" s="237"/>
      <c r="F16" s="237"/>
      <c r="G16" s="237"/>
      <c r="H16" s="237"/>
      <c r="I16" s="237"/>
      <c r="J16" s="21"/>
      <c r="K16" s="21" t="s">
        <v>31</v>
      </c>
      <c r="L16" s="237" t="s">
        <v>10</v>
      </c>
      <c r="M16" s="237"/>
      <c r="N16" s="237"/>
      <c r="O16" s="237"/>
      <c r="P16" s="237"/>
      <c r="Q16" s="237"/>
      <c r="S16" s="21" t="s">
        <v>32</v>
      </c>
      <c r="T16" s="238" t="s">
        <v>10</v>
      </c>
      <c r="U16" s="238"/>
      <c r="V16" s="238"/>
      <c r="W16" s="238"/>
    </row>
    <row r="17" spans="2:27" ht="25.5" customHeight="1" thickBot="1" x14ac:dyDescent="0.25">
      <c r="B17" s="25" t="s">
        <v>33</v>
      </c>
      <c r="C17" s="221" t="s">
        <v>10</v>
      </c>
      <c r="D17" s="221"/>
      <c r="E17" s="221"/>
      <c r="F17" s="221"/>
      <c r="G17" s="221"/>
      <c r="H17" s="221"/>
      <c r="I17" s="221"/>
      <c r="J17" s="221"/>
      <c r="K17" s="221"/>
      <c r="L17" s="221"/>
      <c r="M17" s="221"/>
      <c r="N17" s="221"/>
      <c r="O17" s="221"/>
      <c r="P17" s="221"/>
      <c r="Q17" s="221"/>
      <c r="R17" s="221"/>
      <c r="S17" s="221"/>
      <c r="T17" s="221"/>
      <c r="U17" s="221"/>
      <c r="V17" s="221"/>
      <c r="W17" s="222"/>
    </row>
    <row r="18" spans="2:27" ht="21.75" customHeight="1" thickTop="1" thickBot="1" x14ac:dyDescent="0.25">
      <c r="B18" s="7" t="s">
        <v>34</v>
      </c>
      <c r="C18" s="8"/>
      <c r="D18" s="8"/>
      <c r="E18" s="8"/>
      <c r="F18" s="8"/>
      <c r="G18" s="8"/>
      <c r="H18" s="9"/>
      <c r="I18" s="9"/>
      <c r="J18" s="9"/>
      <c r="K18" s="9"/>
      <c r="L18" s="9"/>
      <c r="M18" s="9"/>
      <c r="N18" s="9"/>
      <c r="O18" s="9"/>
      <c r="P18" s="9"/>
      <c r="Q18" s="9"/>
      <c r="R18" s="9"/>
      <c r="S18" s="9"/>
      <c r="T18" s="9"/>
      <c r="U18" s="9"/>
      <c r="V18" s="9"/>
      <c r="W18" s="10"/>
    </row>
    <row r="19" spans="2:27" ht="25.5" customHeight="1" thickTop="1" thickBot="1" x14ac:dyDescent="0.25">
      <c r="B19" s="223" t="s">
        <v>35</v>
      </c>
      <c r="C19" s="224"/>
      <c r="D19" s="224"/>
      <c r="E19" s="224"/>
      <c r="F19" s="224"/>
      <c r="G19" s="224"/>
      <c r="H19" s="224"/>
      <c r="I19" s="224"/>
      <c r="J19" s="224"/>
      <c r="K19" s="224"/>
      <c r="L19" s="224"/>
      <c r="M19" s="224"/>
      <c r="N19" s="224"/>
      <c r="O19" s="224"/>
      <c r="P19" s="224"/>
      <c r="Q19" s="224"/>
      <c r="R19" s="224"/>
      <c r="S19" s="224"/>
      <c r="T19" s="225"/>
      <c r="U19" s="212" t="s">
        <v>36</v>
      </c>
      <c r="V19" s="211"/>
      <c r="W19" s="213"/>
    </row>
    <row r="20" spans="2:27" ht="14.25" customHeight="1" x14ac:dyDescent="0.2">
      <c r="B20" s="226" t="s">
        <v>37</v>
      </c>
      <c r="C20" s="227"/>
      <c r="D20" s="227"/>
      <c r="E20" s="227"/>
      <c r="F20" s="227"/>
      <c r="G20" s="227"/>
      <c r="H20" s="227"/>
      <c r="I20" s="227"/>
      <c r="J20" s="227"/>
      <c r="K20" s="227"/>
      <c r="L20" s="227"/>
      <c r="M20" s="227" t="s">
        <v>38</v>
      </c>
      <c r="N20" s="227"/>
      <c r="O20" s="227" t="s">
        <v>39</v>
      </c>
      <c r="P20" s="227"/>
      <c r="Q20" s="227" t="s">
        <v>40</v>
      </c>
      <c r="R20" s="227"/>
      <c r="S20" s="227" t="s">
        <v>41</v>
      </c>
      <c r="T20" s="230" t="s">
        <v>42</v>
      </c>
      <c r="U20" s="232" t="s">
        <v>43</v>
      </c>
      <c r="V20" s="234" t="s">
        <v>44</v>
      </c>
      <c r="W20" s="235" t="s">
        <v>45</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28" t="s">
        <v>10</v>
      </c>
      <c r="AA21" s="28" t="s">
        <v>46</v>
      </c>
    </row>
    <row r="22" spans="2:27" ht="56.25" customHeight="1" x14ac:dyDescent="0.2">
      <c r="B22" s="196" t="s">
        <v>1002</v>
      </c>
      <c r="C22" s="197"/>
      <c r="D22" s="197"/>
      <c r="E22" s="197"/>
      <c r="F22" s="197"/>
      <c r="G22" s="197"/>
      <c r="H22" s="197"/>
      <c r="I22" s="197"/>
      <c r="J22" s="197"/>
      <c r="K22" s="197"/>
      <c r="L22" s="197"/>
      <c r="M22" s="198" t="s">
        <v>972</v>
      </c>
      <c r="N22" s="198"/>
      <c r="O22" s="198" t="s">
        <v>48</v>
      </c>
      <c r="P22" s="198"/>
      <c r="Q22" s="198" t="s">
        <v>49</v>
      </c>
      <c r="R22" s="198"/>
      <c r="S22" s="29" t="s">
        <v>1001</v>
      </c>
      <c r="T22" s="29" t="s">
        <v>1001</v>
      </c>
      <c r="U22" s="29" t="s">
        <v>1000</v>
      </c>
      <c r="V22" s="29">
        <f t="shared" ref="V22:V53" si="0">+IF(ISERR(U22/T22*100),"N/A",ROUND(U22/T22*100,2))</f>
        <v>98.69</v>
      </c>
      <c r="W22" s="30">
        <f t="shared" ref="W22:W53" si="1">+IF(ISERR(U22/S22*100),"N/A",ROUND(U22/S22*100,2))</f>
        <v>98.69</v>
      </c>
    </row>
    <row r="23" spans="2:27" ht="56.25" customHeight="1" x14ac:dyDescent="0.2">
      <c r="B23" s="196" t="s">
        <v>999</v>
      </c>
      <c r="C23" s="197"/>
      <c r="D23" s="197"/>
      <c r="E23" s="197"/>
      <c r="F23" s="197"/>
      <c r="G23" s="197"/>
      <c r="H23" s="197"/>
      <c r="I23" s="197"/>
      <c r="J23" s="197"/>
      <c r="K23" s="197"/>
      <c r="L23" s="197"/>
      <c r="M23" s="198" t="s">
        <v>972</v>
      </c>
      <c r="N23" s="198"/>
      <c r="O23" s="198" t="s">
        <v>48</v>
      </c>
      <c r="P23" s="198"/>
      <c r="Q23" s="198" t="s">
        <v>49</v>
      </c>
      <c r="R23" s="198"/>
      <c r="S23" s="29" t="s">
        <v>324</v>
      </c>
      <c r="T23" s="29" t="s">
        <v>324</v>
      </c>
      <c r="U23" s="29" t="s">
        <v>998</v>
      </c>
      <c r="V23" s="29">
        <f t="shared" si="0"/>
        <v>91.87</v>
      </c>
      <c r="W23" s="30">
        <f t="shared" si="1"/>
        <v>91.87</v>
      </c>
    </row>
    <row r="24" spans="2:27" ht="56.25" customHeight="1" x14ac:dyDescent="0.2">
      <c r="B24" s="196" t="s">
        <v>997</v>
      </c>
      <c r="C24" s="197"/>
      <c r="D24" s="197"/>
      <c r="E24" s="197"/>
      <c r="F24" s="197"/>
      <c r="G24" s="197"/>
      <c r="H24" s="197"/>
      <c r="I24" s="197"/>
      <c r="J24" s="197"/>
      <c r="K24" s="197"/>
      <c r="L24" s="197"/>
      <c r="M24" s="198" t="s">
        <v>972</v>
      </c>
      <c r="N24" s="198"/>
      <c r="O24" s="198" t="s">
        <v>48</v>
      </c>
      <c r="P24" s="198"/>
      <c r="Q24" s="198" t="s">
        <v>49</v>
      </c>
      <c r="R24" s="198"/>
      <c r="S24" s="29" t="s">
        <v>996</v>
      </c>
      <c r="T24" s="29" t="s">
        <v>995</v>
      </c>
      <c r="U24" s="29" t="s">
        <v>994</v>
      </c>
      <c r="V24" s="29">
        <f t="shared" si="0"/>
        <v>100.78</v>
      </c>
      <c r="W24" s="30">
        <f t="shared" si="1"/>
        <v>90.61</v>
      </c>
    </row>
    <row r="25" spans="2:27" ht="56.25" customHeight="1" x14ac:dyDescent="0.2">
      <c r="B25" s="196" t="s">
        <v>993</v>
      </c>
      <c r="C25" s="197"/>
      <c r="D25" s="197"/>
      <c r="E25" s="197"/>
      <c r="F25" s="197"/>
      <c r="G25" s="197"/>
      <c r="H25" s="197"/>
      <c r="I25" s="197"/>
      <c r="J25" s="197"/>
      <c r="K25" s="197"/>
      <c r="L25" s="197"/>
      <c r="M25" s="198" t="s">
        <v>972</v>
      </c>
      <c r="N25" s="198"/>
      <c r="O25" s="198" t="s">
        <v>48</v>
      </c>
      <c r="P25" s="198"/>
      <c r="Q25" s="198" t="s">
        <v>49</v>
      </c>
      <c r="R25" s="198"/>
      <c r="S25" s="29" t="s">
        <v>992</v>
      </c>
      <c r="T25" s="29" t="s">
        <v>992</v>
      </c>
      <c r="U25" s="29" t="s">
        <v>635</v>
      </c>
      <c r="V25" s="29">
        <f t="shared" si="0"/>
        <v>97.12</v>
      </c>
      <c r="W25" s="30">
        <f t="shared" si="1"/>
        <v>97.12</v>
      </c>
    </row>
    <row r="26" spans="2:27" ht="56.25" customHeight="1" x14ac:dyDescent="0.2">
      <c r="B26" s="196" t="s">
        <v>991</v>
      </c>
      <c r="C26" s="197"/>
      <c r="D26" s="197"/>
      <c r="E26" s="197"/>
      <c r="F26" s="197"/>
      <c r="G26" s="197"/>
      <c r="H26" s="197"/>
      <c r="I26" s="197"/>
      <c r="J26" s="197"/>
      <c r="K26" s="197"/>
      <c r="L26" s="197"/>
      <c r="M26" s="198" t="s">
        <v>972</v>
      </c>
      <c r="N26" s="198"/>
      <c r="O26" s="198" t="s">
        <v>990</v>
      </c>
      <c r="P26" s="198"/>
      <c r="Q26" s="198" t="s">
        <v>49</v>
      </c>
      <c r="R26" s="198"/>
      <c r="S26" s="29" t="s">
        <v>848</v>
      </c>
      <c r="T26" s="29" t="s">
        <v>989</v>
      </c>
      <c r="U26" s="29" t="s">
        <v>910</v>
      </c>
      <c r="V26" s="29">
        <f t="shared" si="0"/>
        <v>80.430000000000007</v>
      </c>
      <c r="W26" s="30">
        <f t="shared" si="1"/>
        <v>15.29</v>
      </c>
    </row>
    <row r="27" spans="2:27" ht="56.25" customHeight="1" x14ac:dyDescent="0.2">
      <c r="B27" s="196" t="s">
        <v>988</v>
      </c>
      <c r="C27" s="197"/>
      <c r="D27" s="197"/>
      <c r="E27" s="197"/>
      <c r="F27" s="197"/>
      <c r="G27" s="197"/>
      <c r="H27" s="197"/>
      <c r="I27" s="197"/>
      <c r="J27" s="197"/>
      <c r="K27" s="197"/>
      <c r="L27" s="197"/>
      <c r="M27" s="198" t="s">
        <v>972</v>
      </c>
      <c r="N27" s="198"/>
      <c r="O27" s="198" t="s">
        <v>48</v>
      </c>
      <c r="P27" s="198"/>
      <c r="Q27" s="198" t="s">
        <v>49</v>
      </c>
      <c r="R27" s="198"/>
      <c r="S27" s="29" t="s">
        <v>987</v>
      </c>
      <c r="T27" s="29" t="s">
        <v>986</v>
      </c>
      <c r="U27" s="29" t="s">
        <v>985</v>
      </c>
      <c r="V27" s="29">
        <f t="shared" si="0"/>
        <v>100.28</v>
      </c>
      <c r="W27" s="30">
        <f t="shared" si="1"/>
        <v>90.23</v>
      </c>
    </row>
    <row r="28" spans="2:27" ht="56.25" customHeight="1" x14ac:dyDescent="0.2">
      <c r="B28" s="196" t="s">
        <v>984</v>
      </c>
      <c r="C28" s="197"/>
      <c r="D28" s="197"/>
      <c r="E28" s="197"/>
      <c r="F28" s="197"/>
      <c r="G28" s="197"/>
      <c r="H28" s="197"/>
      <c r="I28" s="197"/>
      <c r="J28" s="197"/>
      <c r="K28" s="197"/>
      <c r="L28" s="197"/>
      <c r="M28" s="198" t="s">
        <v>972</v>
      </c>
      <c r="N28" s="198"/>
      <c r="O28" s="198" t="s">
        <v>48</v>
      </c>
      <c r="P28" s="198"/>
      <c r="Q28" s="198" t="s">
        <v>49</v>
      </c>
      <c r="R28" s="198"/>
      <c r="S28" s="29" t="s">
        <v>411</v>
      </c>
      <c r="T28" s="29" t="s">
        <v>411</v>
      </c>
      <c r="U28" s="29" t="s">
        <v>983</v>
      </c>
      <c r="V28" s="29">
        <f t="shared" si="0"/>
        <v>95.13</v>
      </c>
      <c r="W28" s="30">
        <f t="shared" si="1"/>
        <v>95.13</v>
      </c>
    </row>
    <row r="29" spans="2:27" ht="56.25" customHeight="1" x14ac:dyDescent="0.2">
      <c r="B29" s="196" t="s">
        <v>982</v>
      </c>
      <c r="C29" s="197"/>
      <c r="D29" s="197"/>
      <c r="E29" s="197"/>
      <c r="F29" s="197"/>
      <c r="G29" s="197"/>
      <c r="H29" s="197"/>
      <c r="I29" s="197"/>
      <c r="J29" s="197"/>
      <c r="K29" s="197"/>
      <c r="L29" s="197"/>
      <c r="M29" s="198" t="s">
        <v>972</v>
      </c>
      <c r="N29" s="198"/>
      <c r="O29" s="198" t="s">
        <v>48</v>
      </c>
      <c r="P29" s="198"/>
      <c r="Q29" s="198" t="s">
        <v>67</v>
      </c>
      <c r="R29" s="198"/>
      <c r="S29" s="29" t="s">
        <v>50</v>
      </c>
      <c r="T29" s="29" t="s">
        <v>137</v>
      </c>
      <c r="U29" s="29" t="s">
        <v>137</v>
      </c>
      <c r="V29" s="29" t="str">
        <f t="shared" si="0"/>
        <v>N/A</v>
      </c>
      <c r="W29" s="30" t="str">
        <f t="shared" si="1"/>
        <v>N/A</v>
      </c>
    </row>
    <row r="30" spans="2:27" ht="56.25" customHeight="1" x14ac:dyDescent="0.2">
      <c r="B30" s="196" t="s">
        <v>981</v>
      </c>
      <c r="C30" s="197"/>
      <c r="D30" s="197"/>
      <c r="E30" s="197"/>
      <c r="F30" s="197"/>
      <c r="G30" s="197"/>
      <c r="H30" s="197"/>
      <c r="I30" s="197"/>
      <c r="J30" s="197"/>
      <c r="K30" s="197"/>
      <c r="L30" s="197"/>
      <c r="M30" s="198" t="s">
        <v>972</v>
      </c>
      <c r="N30" s="198"/>
      <c r="O30" s="198" t="s">
        <v>48</v>
      </c>
      <c r="P30" s="198"/>
      <c r="Q30" s="198" t="s">
        <v>49</v>
      </c>
      <c r="R30" s="198"/>
      <c r="S30" s="29" t="s">
        <v>980</v>
      </c>
      <c r="T30" s="29" t="s">
        <v>979</v>
      </c>
      <c r="U30" s="29" t="s">
        <v>978</v>
      </c>
      <c r="V30" s="29">
        <f t="shared" si="0"/>
        <v>61.97</v>
      </c>
      <c r="W30" s="30">
        <f t="shared" si="1"/>
        <v>15.49</v>
      </c>
    </row>
    <row r="31" spans="2:27" ht="56.25" customHeight="1" x14ac:dyDescent="0.2">
      <c r="B31" s="196" t="s">
        <v>977</v>
      </c>
      <c r="C31" s="197"/>
      <c r="D31" s="197"/>
      <c r="E31" s="197"/>
      <c r="F31" s="197"/>
      <c r="G31" s="197"/>
      <c r="H31" s="197"/>
      <c r="I31" s="197"/>
      <c r="J31" s="197"/>
      <c r="K31" s="197"/>
      <c r="L31" s="197"/>
      <c r="M31" s="198" t="s">
        <v>972</v>
      </c>
      <c r="N31" s="198"/>
      <c r="O31" s="198" t="s">
        <v>48</v>
      </c>
      <c r="P31" s="198"/>
      <c r="Q31" s="198" t="s">
        <v>49</v>
      </c>
      <c r="R31" s="198"/>
      <c r="S31" s="29" t="s">
        <v>50</v>
      </c>
      <c r="T31" s="29" t="s">
        <v>848</v>
      </c>
      <c r="U31" s="29" t="s">
        <v>976</v>
      </c>
      <c r="V31" s="29">
        <f t="shared" si="0"/>
        <v>60.74</v>
      </c>
      <c r="W31" s="30">
        <f t="shared" si="1"/>
        <v>14.7</v>
      </c>
    </row>
    <row r="32" spans="2:27" ht="56.25" customHeight="1" x14ac:dyDescent="0.2">
      <c r="B32" s="196" t="s">
        <v>975</v>
      </c>
      <c r="C32" s="197"/>
      <c r="D32" s="197"/>
      <c r="E32" s="197"/>
      <c r="F32" s="197"/>
      <c r="G32" s="197"/>
      <c r="H32" s="197"/>
      <c r="I32" s="197"/>
      <c r="J32" s="197"/>
      <c r="K32" s="197"/>
      <c r="L32" s="197"/>
      <c r="M32" s="198" t="s">
        <v>972</v>
      </c>
      <c r="N32" s="198"/>
      <c r="O32" s="198" t="s">
        <v>48</v>
      </c>
      <c r="P32" s="198"/>
      <c r="Q32" s="198" t="s">
        <v>49</v>
      </c>
      <c r="R32" s="198"/>
      <c r="S32" s="29" t="s">
        <v>407</v>
      </c>
      <c r="T32" s="29" t="s">
        <v>407</v>
      </c>
      <c r="U32" s="29" t="s">
        <v>974</v>
      </c>
      <c r="V32" s="29">
        <f t="shared" si="0"/>
        <v>47.1</v>
      </c>
      <c r="W32" s="30">
        <f t="shared" si="1"/>
        <v>47.1</v>
      </c>
    </row>
    <row r="33" spans="2:23" ht="56.25" customHeight="1" x14ac:dyDescent="0.2">
      <c r="B33" s="196" t="s">
        <v>973</v>
      </c>
      <c r="C33" s="197"/>
      <c r="D33" s="197"/>
      <c r="E33" s="197"/>
      <c r="F33" s="197"/>
      <c r="G33" s="197"/>
      <c r="H33" s="197"/>
      <c r="I33" s="197"/>
      <c r="J33" s="197"/>
      <c r="K33" s="197"/>
      <c r="L33" s="197"/>
      <c r="M33" s="198" t="s">
        <v>972</v>
      </c>
      <c r="N33" s="198"/>
      <c r="O33" s="198" t="s">
        <v>48</v>
      </c>
      <c r="P33" s="198"/>
      <c r="Q33" s="198" t="s">
        <v>49</v>
      </c>
      <c r="R33" s="198"/>
      <c r="S33" s="29" t="s">
        <v>971</v>
      </c>
      <c r="T33" s="29" t="s">
        <v>971</v>
      </c>
      <c r="U33" s="29" t="s">
        <v>970</v>
      </c>
      <c r="V33" s="29">
        <f t="shared" si="0"/>
        <v>56.49</v>
      </c>
      <c r="W33" s="30">
        <f t="shared" si="1"/>
        <v>56.49</v>
      </c>
    </row>
    <row r="34" spans="2:23" ht="56.25" customHeight="1" x14ac:dyDescent="0.2">
      <c r="B34" s="196" t="s">
        <v>969</v>
      </c>
      <c r="C34" s="197"/>
      <c r="D34" s="197"/>
      <c r="E34" s="197"/>
      <c r="F34" s="197"/>
      <c r="G34" s="197"/>
      <c r="H34" s="197"/>
      <c r="I34" s="197"/>
      <c r="J34" s="197"/>
      <c r="K34" s="197"/>
      <c r="L34" s="197"/>
      <c r="M34" s="198" t="s">
        <v>967</v>
      </c>
      <c r="N34" s="198"/>
      <c r="O34" s="198" t="s">
        <v>48</v>
      </c>
      <c r="P34" s="198"/>
      <c r="Q34" s="198" t="s">
        <v>49</v>
      </c>
      <c r="R34" s="198"/>
      <c r="S34" s="29" t="s">
        <v>50</v>
      </c>
      <c r="T34" s="29" t="s">
        <v>53</v>
      </c>
      <c r="U34" s="29" t="s">
        <v>53</v>
      </c>
      <c r="V34" s="29">
        <f t="shared" si="0"/>
        <v>100</v>
      </c>
      <c r="W34" s="30">
        <f t="shared" si="1"/>
        <v>25</v>
      </c>
    </row>
    <row r="35" spans="2:23" ht="56.25" customHeight="1" x14ac:dyDescent="0.2">
      <c r="B35" s="196" t="s">
        <v>968</v>
      </c>
      <c r="C35" s="197"/>
      <c r="D35" s="197"/>
      <c r="E35" s="197"/>
      <c r="F35" s="197"/>
      <c r="G35" s="197"/>
      <c r="H35" s="197"/>
      <c r="I35" s="197"/>
      <c r="J35" s="197"/>
      <c r="K35" s="197"/>
      <c r="L35" s="197"/>
      <c r="M35" s="198" t="s">
        <v>967</v>
      </c>
      <c r="N35" s="198"/>
      <c r="O35" s="198" t="s">
        <v>966</v>
      </c>
      <c r="P35" s="198"/>
      <c r="Q35" s="198" t="s">
        <v>49</v>
      </c>
      <c r="R35" s="198"/>
      <c r="S35" s="29" t="s">
        <v>50</v>
      </c>
      <c r="T35" s="29" t="s">
        <v>53</v>
      </c>
      <c r="U35" s="29" t="s">
        <v>53</v>
      </c>
      <c r="V35" s="29">
        <f t="shared" si="0"/>
        <v>100</v>
      </c>
      <c r="W35" s="30">
        <f t="shared" si="1"/>
        <v>25</v>
      </c>
    </row>
    <row r="36" spans="2:23" ht="56.25" customHeight="1" x14ac:dyDescent="0.2">
      <c r="B36" s="196" t="s">
        <v>965</v>
      </c>
      <c r="C36" s="197"/>
      <c r="D36" s="197"/>
      <c r="E36" s="197"/>
      <c r="F36" s="197"/>
      <c r="G36" s="197"/>
      <c r="H36" s="197"/>
      <c r="I36" s="197"/>
      <c r="J36" s="197"/>
      <c r="K36" s="197"/>
      <c r="L36" s="197"/>
      <c r="M36" s="198" t="s">
        <v>639</v>
      </c>
      <c r="N36" s="198"/>
      <c r="O36" s="198" t="s">
        <v>48</v>
      </c>
      <c r="P36" s="198"/>
      <c r="Q36" s="198" t="s">
        <v>49</v>
      </c>
      <c r="R36" s="198"/>
      <c r="S36" s="29" t="s">
        <v>50</v>
      </c>
      <c r="T36" s="29" t="s">
        <v>964</v>
      </c>
      <c r="U36" s="29" t="s">
        <v>963</v>
      </c>
      <c r="V36" s="29">
        <f t="shared" si="0"/>
        <v>136.29</v>
      </c>
      <c r="W36" s="30">
        <f t="shared" si="1"/>
        <v>63.1</v>
      </c>
    </row>
    <row r="37" spans="2:23" ht="56.25" customHeight="1" x14ac:dyDescent="0.2">
      <c r="B37" s="196" t="s">
        <v>962</v>
      </c>
      <c r="C37" s="197"/>
      <c r="D37" s="197"/>
      <c r="E37" s="197"/>
      <c r="F37" s="197"/>
      <c r="G37" s="197"/>
      <c r="H37" s="197"/>
      <c r="I37" s="197"/>
      <c r="J37" s="197"/>
      <c r="K37" s="197"/>
      <c r="L37" s="197"/>
      <c r="M37" s="198" t="s">
        <v>639</v>
      </c>
      <c r="N37" s="198"/>
      <c r="O37" s="198" t="s">
        <v>48</v>
      </c>
      <c r="P37" s="198"/>
      <c r="Q37" s="198" t="s">
        <v>49</v>
      </c>
      <c r="R37" s="198"/>
      <c r="S37" s="29" t="s">
        <v>50</v>
      </c>
      <c r="T37" s="29" t="s">
        <v>961</v>
      </c>
      <c r="U37" s="29" t="s">
        <v>53</v>
      </c>
      <c r="V37" s="29">
        <f t="shared" si="0"/>
        <v>128.87</v>
      </c>
      <c r="W37" s="30">
        <f t="shared" si="1"/>
        <v>25</v>
      </c>
    </row>
    <row r="38" spans="2:23" ht="56.25" customHeight="1" x14ac:dyDescent="0.2">
      <c r="B38" s="196" t="s">
        <v>960</v>
      </c>
      <c r="C38" s="197"/>
      <c r="D38" s="197"/>
      <c r="E38" s="197"/>
      <c r="F38" s="197"/>
      <c r="G38" s="197"/>
      <c r="H38" s="197"/>
      <c r="I38" s="197"/>
      <c r="J38" s="197"/>
      <c r="K38" s="197"/>
      <c r="L38" s="197"/>
      <c r="M38" s="198" t="s">
        <v>639</v>
      </c>
      <c r="N38" s="198"/>
      <c r="O38" s="198" t="s">
        <v>48</v>
      </c>
      <c r="P38" s="198"/>
      <c r="Q38" s="198" t="s">
        <v>49</v>
      </c>
      <c r="R38" s="198"/>
      <c r="S38" s="29" t="s">
        <v>50</v>
      </c>
      <c r="T38" s="29" t="s">
        <v>959</v>
      </c>
      <c r="U38" s="29" t="s">
        <v>958</v>
      </c>
      <c r="V38" s="29">
        <f t="shared" si="0"/>
        <v>137.13999999999999</v>
      </c>
      <c r="W38" s="30">
        <f t="shared" si="1"/>
        <v>76.8</v>
      </c>
    </row>
    <row r="39" spans="2:23" ht="56.25" customHeight="1" x14ac:dyDescent="0.2">
      <c r="B39" s="196" t="s">
        <v>957</v>
      </c>
      <c r="C39" s="197"/>
      <c r="D39" s="197"/>
      <c r="E39" s="197"/>
      <c r="F39" s="197"/>
      <c r="G39" s="197"/>
      <c r="H39" s="197"/>
      <c r="I39" s="197"/>
      <c r="J39" s="197"/>
      <c r="K39" s="197"/>
      <c r="L39" s="197"/>
      <c r="M39" s="198" t="s">
        <v>639</v>
      </c>
      <c r="N39" s="198"/>
      <c r="O39" s="198" t="s">
        <v>48</v>
      </c>
      <c r="P39" s="198"/>
      <c r="Q39" s="198" t="s">
        <v>49</v>
      </c>
      <c r="R39" s="198"/>
      <c r="S39" s="29" t="s">
        <v>50</v>
      </c>
      <c r="T39" s="29" t="s">
        <v>61</v>
      </c>
      <c r="U39" s="29" t="s">
        <v>61</v>
      </c>
      <c r="V39" s="29" t="str">
        <f t="shared" si="0"/>
        <v>N/A</v>
      </c>
      <c r="W39" s="30">
        <f t="shared" si="1"/>
        <v>0</v>
      </c>
    </row>
    <row r="40" spans="2:23" ht="56.25" customHeight="1" x14ac:dyDescent="0.2">
      <c r="B40" s="196" t="s">
        <v>956</v>
      </c>
      <c r="C40" s="197"/>
      <c r="D40" s="197"/>
      <c r="E40" s="197"/>
      <c r="F40" s="197"/>
      <c r="G40" s="197"/>
      <c r="H40" s="197"/>
      <c r="I40" s="197"/>
      <c r="J40" s="197"/>
      <c r="K40" s="197"/>
      <c r="L40" s="197"/>
      <c r="M40" s="198" t="s">
        <v>639</v>
      </c>
      <c r="N40" s="198"/>
      <c r="O40" s="198" t="s">
        <v>48</v>
      </c>
      <c r="P40" s="198"/>
      <c r="Q40" s="198" t="s">
        <v>49</v>
      </c>
      <c r="R40" s="198"/>
      <c r="S40" s="29" t="s">
        <v>50</v>
      </c>
      <c r="T40" s="29" t="s">
        <v>955</v>
      </c>
      <c r="U40" s="29" t="s">
        <v>954</v>
      </c>
      <c r="V40" s="29">
        <f t="shared" si="0"/>
        <v>119.51</v>
      </c>
      <c r="W40" s="30">
        <f t="shared" si="1"/>
        <v>63.7</v>
      </c>
    </row>
    <row r="41" spans="2:23" ht="56.25" customHeight="1" x14ac:dyDescent="0.2">
      <c r="B41" s="196" t="s">
        <v>953</v>
      </c>
      <c r="C41" s="197"/>
      <c r="D41" s="197"/>
      <c r="E41" s="197"/>
      <c r="F41" s="197"/>
      <c r="G41" s="197"/>
      <c r="H41" s="197"/>
      <c r="I41" s="197"/>
      <c r="J41" s="197"/>
      <c r="K41" s="197"/>
      <c r="L41" s="197"/>
      <c r="M41" s="198" t="s">
        <v>639</v>
      </c>
      <c r="N41" s="198"/>
      <c r="O41" s="198" t="s">
        <v>48</v>
      </c>
      <c r="P41" s="198"/>
      <c r="Q41" s="198" t="s">
        <v>49</v>
      </c>
      <c r="R41" s="198"/>
      <c r="S41" s="29" t="s">
        <v>50</v>
      </c>
      <c r="T41" s="29" t="s">
        <v>952</v>
      </c>
      <c r="U41" s="29" t="s">
        <v>55</v>
      </c>
      <c r="V41" s="29">
        <f t="shared" si="0"/>
        <v>71.94</v>
      </c>
      <c r="W41" s="30">
        <f t="shared" si="1"/>
        <v>20</v>
      </c>
    </row>
    <row r="42" spans="2:23" ht="56.25" customHeight="1" x14ac:dyDescent="0.2">
      <c r="B42" s="196" t="s">
        <v>951</v>
      </c>
      <c r="C42" s="197"/>
      <c r="D42" s="197"/>
      <c r="E42" s="197"/>
      <c r="F42" s="197"/>
      <c r="G42" s="197"/>
      <c r="H42" s="197"/>
      <c r="I42" s="197"/>
      <c r="J42" s="197"/>
      <c r="K42" s="197"/>
      <c r="L42" s="197"/>
      <c r="M42" s="198" t="s">
        <v>639</v>
      </c>
      <c r="N42" s="198"/>
      <c r="O42" s="198" t="s">
        <v>48</v>
      </c>
      <c r="P42" s="198"/>
      <c r="Q42" s="198" t="s">
        <v>49</v>
      </c>
      <c r="R42" s="198"/>
      <c r="S42" s="29" t="s">
        <v>50</v>
      </c>
      <c r="T42" s="29" t="s">
        <v>950</v>
      </c>
      <c r="U42" s="29" t="s">
        <v>949</v>
      </c>
      <c r="V42" s="29">
        <f t="shared" si="0"/>
        <v>125.91</v>
      </c>
      <c r="W42" s="30">
        <f t="shared" si="1"/>
        <v>76.3</v>
      </c>
    </row>
    <row r="43" spans="2:23" ht="56.25" customHeight="1" x14ac:dyDescent="0.2">
      <c r="B43" s="196" t="s">
        <v>948</v>
      </c>
      <c r="C43" s="197"/>
      <c r="D43" s="197"/>
      <c r="E43" s="197"/>
      <c r="F43" s="197"/>
      <c r="G43" s="197"/>
      <c r="H43" s="197"/>
      <c r="I43" s="197"/>
      <c r="J43" s="197"/>
      <c r="K43" s="197"/>
      <c r="L43" s="197"/>
      <c r="M43" s="198" t="s">
        <v>639</v>
      </c>
      <c r="N43" s="198"/>
      <c r="O43" s="198" t="s">
        <v>48</v>
      </c>
      <c r="P43" s="198"/>
      <c r="Q43" s="198" t="s">
        <v>49</v>
      </c>
      <c r="R43" s="198"/>
      <c r="S43" s="29" t="s">
        <v>50</v>
      </c>
      <c r="T43" s="29" t="s">
        <v>61</v>
      </c>
      <c r="U43" s="29" t="s">
        <v>61</v>
      </c>
      <c r="V43" s="29" t="str">
        <f t="shared" si="0"/>
        <v>N/A</v>
      </c>
      <c r="W43" s="30">
        <f t="shared" si="1"/>
        <v>0</v>
      </c>
    </row>
    <row r="44" spans="2:23" ht="56.25" customHeight="1" x14ac:dyDescent="0.2">
      <c r="B44" s="196" t="s">
        <v>947</v>
      </c>
      <c r="C44" s="197"/>
      <c r="D44" s="197"/>
      <c r="E44" s="197"/>
      <c r="F44" s="197"/>
      <c r="G44" s="197"/>
      <c r="H44" s="197"/>
      <c r="I44" s="197"/>
      <c r="J44" s="197"/>
      <c r="K44" s="197"/>
      <c r="L44" s="197"/>
      <c r="M44" s="198" t="s">
        <v>639</v>
      </c>
      <c r="N44" s="198"/>
      <c r="O44" s="198" t="s">
        <v>48</v>
      </c>
      <c r="P44" s="198"/>
      <c r="Q44" s="198" t="s">
        <v>49</v>
      </c>
      <c r="R44" s="198"/>
      <c r="S44" s="29" t="s">
        <v>50</v>
      </c>
      <c r="T44" s="29" t="s">
        <v>416</v>
      </c>
      <c r="U44" s="29" t="s">
        <v>161</v>
      </c>
      <c r="V44" s="29">
        <f t="shared" si="0"/>
        <v>108.11</v>
      </c>
      <c r="W44" s="30">
        <f t="shared" si="1"/>
        <v>36</v>
      </c>
    </row>
    <row r="45" spans="2:23" ht="56.25" customHeight="1" x14ac:dyDescent="0.2">
      <c r="B45" s="196" t="s">
        <v>946</v>
      </c>
      <c r="C45" s="197"/>
      <c r="D45" s="197"/>
      <c r="E45" s="197"/>
      <c r="F45" s="197"/>
      <c r="G45" s="197"/>
      <c r="H45" s="197"/>
      <c r="I45" s="197"/>
      <c r="J45" s="197"/>
      <c r="K45" s="197"/>
      <c r="L45" s="197"/>
      <c r="M45" s="198" t="s">
        <v>639</v>
      </c>
      <c r="N45" s="198"/>
      <c r="O45" s="198" t="s">
        <v>48</v>
      </c>
      <c r="P45" s="198"/>
      <c r="Q45" s="198" t="s">
        <v>49</v>
      </c>
      <c r="R45" s="198"/>
      <c r="S45" s="29" t="s">
        <v>945</v>
      </c>
      <c r="T45" s="29" t="s">
        <v>944</v>
      </c>
      <c r="U45" s="29" t="s">
        <v>944</v>
      </c>
      <c r="V45" s="29">
        <f t="shared" si="0"/>
        <v>100</v>
      </c>
      <c r="W45" s="30">
        <f t="shared" si="1"/>
        <v>76.48</v>
      </c>
    </row>
    <row r="46" spans="2:23" ht="56.25" customHeight="1" x14ac:dyDescent="0.2">
      <c r="B46" s="196" t="s">
        <v>943</v>
      </c>
      <c r="C46" s="197"/>
      <c r="D46" s="197"/>
      <c r="E46" s="197"/>
      <c r="F46" s="197"/>
      <c r="G46" s="197"/>
      <c r="H46" s="197"/>
      <c r="I46" s="197"/>
      <c r="J46" s="197"/>
      <c r="K46" s="197"/>
      <c r="L46" s="197"/>
      <c r="M46" s="198" t="s">
        <v>639</v>
      </c>
      <c r="N46" s="198"/>
      <c r="O46" s="198" t="s">
        <v>48</v>
      </c>
      <c r="P46" s="198"/>
      <c r="Q46" s="198" t="s">
        <v>49</v>
      </c>
      <c r="R46" s="198"/>
      <c r="S46" s="29" t="s">
        <v>50</v>
      </c>
      <c r="T46" s="29" t="s">
        <v>942</v>
      </c>
      <c r="U46" s="29" t="s">
        <v>941</v>
      </c>
      <c r="V46" s="29">
        <f t="shared" si="0"/>
        <v>101.67</v>
      </c>
      <c r="W46" s="30">
        <f t="shared" si="1"/>
        <v>24.3</v>
      </c>
    </row>
    <row r="47" spans="2:23" ht="56.25" customHeight="1" x14ac:dyDescent="0.2">
      <c r="B47" s="196" t="s">
        <v>940</v>
      </c>
      <c r="C47" s="197"/>
      <c r="D47" s="197"/>
      <c r="E47" s="197"/>
      <c r="F47" s="197"/>
      <c r="G47" s="197"/>
      <c r="H47" s="197"/>
      <c r="I47" s="197"/>
      <c r="J47" s="197"/>
      <c r="K47" s="197"/>
      <c r="L47" s="197"/>
      <c r="M47" s="198" t="s">
        <v>639</v>
      </c>
      <c r="N47" s="198"/>
      <c r="O47" s="198" t="s">
        <v>48</v>
      </c>
      <c r="P47" s="198"/>
      <c r="Q47" s="198" t="s">
        <v>49</v>
      </c>
      <c r="R47" s="198"/>
      <c r="S47" s="29" t="s">
        <v>50</v>
      </c>
      <c r="T47" s="29" t="s">
        <v>722</v>
      </c>
      <c r="U47" s="29" t="s">
        <v>937</v>
      </c>
      <c r="V47" s="29">
        <f t="shared" si="0"/>
        <v>99.7</v>
      </c>
      <c r="W47" s="30">
        <f t="shared" si="1"/>
        <v>98.7</v>
      </c>
    </row>
    <row r="48" spans="2:23" ht="56.25" customHeight="1" x14ac:dyDescent="0.2">
      <c r="B48" s="196" t="s">
        <v>939</v>
      </c>
      <c r="C48" s="197"/>
      <c r="D48" s="197"/>
      <c r="E48" s="197"/>
      <c r="F48" s="197"/>
      <c r="G48" s="197"/>
      <c r="H48" s="197"/>
      <c r="I48" s="197"/>
      <c r="J48" s="197"/>
      <c r="K48" s="197"/>
      <c r="L48" s="197"/>
      <c r="M48" s="198" t="s">
        <v>639</v>
      </c>
      <c r="N48" s="198"/>
      <c r="O48" s="198" t="s">
        <v>48</v>
      </c>
      <c r="P48" s="198"/>
      <c r="Q48" s="198" t="s">
        <v>49</v>
      </c>
      <c r="R48" s="198"/>
      <c r="S48" s="29" t="s">
        <v>50</v>
      </c>
      <c r="T48" s="29" t="s">
        <v>925</v>
      </c>
      <c r="U48" s="29" t="s">
        <v>925</v>
      </c>
      <c r="V48" s="29">
        <f t="shared" si="0"/>
        <v>100</v>
      </c>
      <c r="W48" s="30">
        <f t="shared" si="1"/>
        <v>26.7</v>
      </c>
    </row>
    <row r="49" spans="2:23" ht="56.25" customHeight="1" x14ac:dyDescent="0.2">
      <c r="B49" s="196" t="s">
        <v>938</v>
      </c>
      <c r="C49" s="197"/>
      <c r="D49" s="197"/>
      <c r="E49" s="197"/>
      <c r="F49" s="197"/>
      <c r="G49" s="197"/>
      <c r="H49" s="197"/>
      <c r="I49" s="197"/>
      <c r="J49" s="197"/>
      <c r="K49" s="197"/>
      <c r="L49" s="197"/>
      <c r="M49" s="198" t="s">
        <v>639</v>
      </c>
      <c r="N49" s="198"/>
      <c r="O49" s="198" t="s">
        <v>48</v>
      </c>
      <c r="P49" s="198"/>
      <c r="Q49" s="198" t="s">
        <v>49</v>
      </c>
      <c r="R49" s="198"/>
      <c r="S49" s="29" t="s">
        <v>50</v>
      </c>
      <c r="T49" s="29" t="s">
        <v>50</v>
      </c>
      <c r="U49" s="29" t="s">
        <v>937</v>
      </c>
      <c r="V49" s="29">
        <f t="shared" si="0"/>
        <v>98.7</v>
      </c>
      <c r="W49" s="30">
        <f t="shared" si="1"/>
        <v>98.7</v>
      </c>
    </row>
    <row r="50" spans="2:23" ht="56.25" customHeight="1" x14ac:dyDescent="0.2">
      <c r="B50" s="196" t="s">
        <v>936</v>
      </c>
      <c r="C50" s="197"/>
      <c r="D50" s="197"/>
      <c r="E50" s="197"/>
      <c r="F50" s="197"/>
      <c r="G50" s="197"/>
      <c r="H50" s="197"/>
      <c r="I50" s="197"/>
      <c r="J50" s="197"/>
      <c r="K50" s="197"/>
      <c r="L50" s="197"/>
      <c r="M50" s="198" t="s">
        <v>639</v>
      </c>
      <c r="N50" s="198"/>
      <c r="O50" s="198" t="s">
        <v>48</v>
      </c>
      <c r="P50" s="198"/>
      <c r="Q50" s="198" t="s">
        <v>49</v>
      </c>
      <c r="R50" s="198"/>
      <c r="S50" s="29" t="s">
        <v>50</v>
      </c>
      <c r="T50" s="29" t="s">
        <v>50</v>
      </c>
      <c r="U50" s="29" t="s">
        <v>935</v>
      </c>
      <c r="V50" s="29">
        <f t="shared" si="0"/>
        <v>52.3</v>
      </c>
      <c r="W50" s="30">
        <f t="shared" si="1"/>
        <v>52.3</v>
      </c>
    </row>
    <row r="51" spans="2:23" ht="56.25" customHeight="1" x14ac:dyDescent="0.2">
      <c r="B51" s="196" t="s">
        <v>934</v>
      </c>
      <c r="C51" s="197"/>
      <c r="D51" s="197"/>
      <c r="E51" s="197"/>
      <c r="F51" s="197"/>
      <c r="G51" s="197"/>
      <c r="H51" s="197"/>
      <c r="I51" s="197"/>
      <c r="J51" s="197"/>
      <c r="K51" s="197"/>
      <c r="L51" s="197"/>
      <c r="M51" s="198" t="s">
        <v>639</v>
      </c>
      <c r="N51" s="198"/>
      <c r="O51" s="198" t="s">
        <v>48</v>
      </c>
      <c r="P51" s="198"/>
      <c r="Q51" s="198" t="s">
        <v>49</v>
      </c>
      <c r="R51" s="198"/>
      <c r="S51" s="29" t="s">
        <v>50</v>
      </c>
      <c r="T51" s="29" t="s">
        <v>50</v>
      </c>
      <c r="U51" s="29" t="s">
        <v>933</v>
      </c>
      <c r="V51" s="29">
        <f t="shared" si="0"/>
        <v>92.7</v>
      </c>
      <c r="W51" s="30">
        <f t="shared" si="1"/>
        <v>92.7</v>
      </c>
    </row>
    <row r="52" spans="2:23" ht="56.25" customHeight="1" x14ac:dyDescent="0.2">
      <c r="B52" s="196" t="s">
        <v>932</v>
      </c>
      <c r="C52" s="197"/>
      <c r="D52" s="197"/>
      <c r="E52" s="197"/>
      <c r="F52" s="197"/>
      <c r="G52" s="197"/>
      <c r="H52" s="197"/>
      <c r="I52" s="197"/>
      <c r="J52" s="197"/>
      <c r="K52" s="197"/>
      <c r="L52" s="197"/>
      <c r="M52" s="198" t="s">
        <v>639</v>
      </c>
      <c r="N52" s="198"/>
      <c r="O52" s="198" t="s">
        <v>48</v>
      </c>
      <c r="P52" s="198"/>
      <c r="Q52" s="198" t="s">
        <v>49</v>
      </c>
      <c r="R52" s="198"/>
      <c r="S52" s="29" t="s">
        <v>50</v>
      </c>
      <c r="T52" s="29" t="s">
        <v>50</v>
      </c>
      <c r="U52" s="29" t="s">
        <v>931</v>
      </c>
      <c r="V52" s="29">
        <f t="shared" si="0"/>
        <v>102</v>
      </c>
      <c r="W52" s="30">
        <f t="shared" si="1"/>
        <v>102</v>
      </c>
    </row>
    <row r="53" spans="2:23" ht="56.25" customHeight="1" x14ac:dyDescent="0.2">
      <c r="B53" s="196" t="s">
        <v>930</v>
      </c>
      <c r="C53" s="197"/>
      <c r="D53" s="197"/>
      <c r="E53" s="197"/>
      <c r="F53" s="197"/>
      <c r="G53" s="197"/>
      <c r="H53" s="197"/>
      <c r="I53" s="197"/>
      <c r="J53" s="197"/>
      <c r="K53" s="197"/>
      <c r="L53" s="197"/>
      <c r="M53" s="198" t="s">
        <v>639</v>
      </c>
      <c r="N53" s="198"/>
      <c r="O53" s="198" t="s">
        <v>48</v>
      </c>
      <c r="P53" s="198"/>
      <c r="Q53" s="198" t="s">
        <v>49</v>
      </c>
      <c r="R53" s="198"/>
      <c r="S53" s="29" t="s">
        <v>50</v>
      </c>
      <c r="T53" s="29" t="s">
        <v>50</v>
      </c>
      <c r="U53" s="29" t="s">
        <v>929</v>
      </c>
      <c r="V53" s="29">
        <f t="shared" si="0"/>
        <v>117.2</v>
      </c>
      <c r="W53" s="30">
        <f t="shared" si="1"/>
        <v>117.2</v>
      </c>
    </row>
    <row r="54" spans="2:23" ht="56.25" customHeight="1" x14ac:dyDescent="0.2">
      <c r="B54" s="196" t="s">
        <v>928</v>
      </c>
      <c r="C54" s="197"/>
      <c r="D54" s="197"/>
      <c r="E54" s="197"/>
      <c r="F54" s="197"/>
      <c r="G54" s="197"/>
      <c r="H54" s="197"/>
      <c r="I54" s="197"/>
      <c r="J54" s="197"/>
      <c r="K54" s="197"/>
      <c r="L54" s="197"/>
      <c r="M54" s="198" t="s">
        <v>639</v>
      </c>
      <c r="N54" s="198"/>
      <c r="O54" s="198" t="s">
        <v>48</v>
      </c>
      <c r="P54" s="198"/>
      <c r="Q54" s="198" t="s">
        <v>49</v>
      </c>
      <c r="R54" s="198"/>
      <c r="S54" s="29" t="s">
        <v>50</v>
      </c>
      <c r="T54" s="29" t="s">
        <v>61</v>
      </c>
      <c r="U54" s="29" t="s">
        <v>61</v>
      </c>
      <c r="V54" s="29" t="str">
        <f t="shared" ref="V54:V72" si="2">+IF(ISERR(U54/T54*100),"N/A",ROUND(U54/T54*100,2))</f>
        <v>N/A</v>
      </c>
      <c r="W54" s="30">
        <f t="shared" ref="W54:W72" si="3">+IF(ISERR(U54/S54*100),"N/A",ROUND(U54/S54*100,2))</f>
        <v>0</v>
      </c>
    </row>
    <row r="55" spans="2:23" ht="56.25" customHeight="1" x14ac:dyDescent="0.2">
      <c r="B55" s="196" t="s">
        <v>927</v>
      </c>
      <c r="C55" s="197"/>
      <c r="D55" s="197"/>
      <c r="E55" s="197"/>
      <c r="F55" s="197"/>
      <c r="G55" s="197"/>
      <c r="H55" s="197"/>
      <c r="I55" s="197"/>
      <c r="J55" s="197"/>
      <c r="K55" s="197"/>
      <c r="L55" s="197"/>
      <c r="M55" s="198" t="s">
        <v>639</v>
      </c>
      <c r="N55" s="198"/>
      <c r="O55" s="198" t="s">
        <v>48</v>
      </c>
      <c r="P55" s="198"/>
      <c r="Q55" s="198" t="s">
        <v>49</v>
      </c>
      <c r="R55" s="198"/>
      <c r="S55" s="29" t="s">
        <v>411</v>
      </c>
      <c r="T55" s="29" t="s">
        <v>411</v>
      </c>
      <c r="U55" s="29" t="s">
        <v>736</v>
      </c>
      <c r="V55" s="29">
        <f t="shared" si="2"/>
        <v>110.13</v>
      </c>
      <c r="W55" s="30">
        <f t="shared" si="3"/>
        <v>110.13</v>
      </c>
    </row>
    <row r="56" spans="2:23" ht="56.25" customHeight="1" x14ac:dyDescent="0.2">
      <c r="B56" s="196" t="s">
        <v>926</v>
      </c>
      <c r="C56" s="197"/>
      <c r="D56" s="197"/>
      <c r="E56" s="197"/>
      <c r="F56" s="197"/>
      <c r="G56" s="197"/>
      <c r="H56" s="197"/>
      <c r="I56" s="197"/>
      <c r="J56" s="197"/>
      <c r="K56" s="197"/>
      <c r="L56" s="197"/>
      <c r="M56" s="198" t="s">
        <v>639</v>
      </c>
      <c r="N56" s="198"/>
      <c r="O56" s="198" t="s">
        <v>48</v>
      </c>
      <c r="P56" s="198"/>
      <c r="Q56" s="198" t="s">
        <v>49</v>
      </c>
      <c r="R56" s="198"/>
      <c r="S56" s="29" t="s">
        <v>517</v>
      </c>
      <c r="T56" s="29" t="s">
        <v>53</v>
      </c>
      <c r="U56" s="29" t="s">
        <v>925</v>
      </c>
      <c r="V56" s="29">
        <f t="shared" si="2"/>
        <v>106.8</v>
      </c>
      <c r="W56" s="30">
        <f t="shared" si="3"/>
        <v>28.11</v>
      </c>
    </row>
    <row r="57" spans="2:23" ht="56.25" customHeight="1" x14ac:dyDescent="0.2">
      <c r="B57" s="196" t="s">
        <v>924</v>
      </c>
      <c r="C57" s="197"/>
      <c r="D57" s="197"/>
      <c r="E57" s="197"/>
      <c r="F57" s="197"/>
      <c r="G57" s="197"/>
      <c r="H57" s="197"/>
      <c r="I57" s="197"/>
      <c r="J57" s="197"/>
      <c r="K57" s="197"/>
      <c r="L57" s="197"/>
      <c r="M57" s="198" t="s">
        <v>639</v>
      </c>
      <c r="N57" s="198"/>
      <c r="O57" s="198" t="s">
        <v>48</v>
      </c>
      <c r="P57" s="198"/>
      <c r="Q57" s="198" t="s">
        <v>49</v>
      </c>
      <c r="R57" s="198"/>
      <c r="S57" s="29" t="s">
        <v>50</v>
      </c>
      <c r="T57" s="29" t="s">
        <v>53</v>
      </c>
      <c r="U57" s="29" t="s">
        <v>923</v>
      </c>
      <c r="V57" s="29">
        <f t="shared" si="2"/>
        <v>158</v>
      </c>
      <c r="W57" s="30">
        <f t="shared" si="3"/>
        <v>39.5</v>
      </c>
    </row>
    <row r="58" spans="2:23" ht="56.25" customHeight="1" x14ac:dyDescent="0.2">
      <c r="B58" s="196" t="s">
        <v>922</v>
      </c>
      <c r="C58" s="197"/>
      <c r="D58" s="197"/>
      <c r="E58" s="197"/>
      <c r="F58" s="197"/>
      <c r="G58" s="197"/>
      <c r="H58" s="197"/>
      <c r="I58" s="197"/>
      <c r="J58" s="197"/>
      <c r="K58" s="197"/>
      <c r="L58" s="197"/>
      <c r="M58" s="198" t="s">
        <v>639</v>
      </c>
      <c r="N58" s="198"/>
      <c r="O58" s="198" t="s">
        <v>48</v>
      </c>
      <c r="P58" s="198"/>
      <c r="Q58" s="198" t="s">
        <v>49</v>
      </c>
      <c r="R58" s="198"/>
      <c r="S58" s="29" t="s">
        <v>50</v>
      </c>
      <c r="T58" s="29" t="s">
        <v>53</v>
      </c>
      <c r="U58" s="29" t="s">
        <v>921</v>
      </c>
      <c r="V58" s="29">
        <f t="shared" si="2"/>
        <v>117.6</v>
      </c>
      <c r="W58" s="30">
        <f t="shared" si="3"/>
        <v>29.4</v>
      </c>
    </row>
    <row r="59" spans="2:23" ht="56.25" customHeight="1" x14ac:dyDescent="0.2">
      <c r="B59" s="196" t="s">
        <v>920</v>
      </c>
      <c r="C59" s="197"/>
      <c r="D59" s="197"/>
      <c r="E59" s="197"/>
      <c r="F59" s="197"/>
      <c r="G59" s="197"/>
      <c r="H59" s="197"/>
      <c r="I59" s="197"/>
      <c r="J59" s="197"/>
      <c r="K59" s="197"/>
      <c r="L59" s="197"/>
      <c r="M59" s="198" t="s">
        <v>751</v>
      </c>
      <c r="N59" s="198"/>
      <c r="O59" s="198" t="s">
        <v>48</v>
      </c>
      <c r="P59" s="198"/>
      <c r="Q59" s="198" t="s">
        <v>49</v>
      </c>
      <c r="R59" s="198"/>
      <c r="S59" s="29" t="s">
        <v>919</v>
      </c>
      <c r="T59" s="29" t="s">
        <v>918</v>
      </c>
      <c r="U59" s="29" t="s">
        <v>917</v>
      </c>
      <c r="V59" s="29">
        <f t="shared" si="2"/>
        <v>110</v>
      </c>
      <c r="W59" s="30">
        <f t="shared" si="3"/>
        <v>70.400000000000006</v>
      </c>
    </row>
    <row r="60" spans="2:23" ht="56.25" customHeight="1" x14ac:dyDescent="0.2">
      <c r="B60" s="196" t="s">
        <v>916</v>
      </c>
      <c r="C60" s="197"/>
      <c r="D60" s="197"/>
      <c r="E60" s="197"/>
      <c r="F60" s="197"/>
      <c r="G60" s="197"/>
      <c r="H60" s="197"/>
      <c r="I60" s="197"/>
      <c r="J60" s="197"/>
      <c r="K60" s="197"/>
      <c r="L60" s="197"/>
      <c r="M60" s="198" t="s">
        <v>751</v>
      </c>
      <c r="N60" s="198"/>
      <c r="O60" s="198" t="s">
        <v>48</v>
      </c>
      <c r="P60" s="198"/>
      <c r="Q60" s="198" t="s">
        <v>49</v>
      </c>
      <c r="R60" s="198"/>
      <c r="S60" s="29" t="s">
        <v>50</v>
      </c>
      <c r="T60" s="29" t="s">
        <v>428</v>
      </c>
      <c r="U60" s="29" t="s">
        <v>915</v>
      </c>
      <c r="V60" s="29">
        <f t="shared" si="2"/>
        <v>104.08</v>
      </c>
      <c r="W60" s="30">
        <f t="shared" si="3"/>
        <v>86.7</v>
      </c>
    </row>
    <row r="61" spans="2:23" ht="56.25" customHeight="1" x14ac:dyDescent="0.2">
      <c r="B61" s="196" t="s">
        <v>914</v>
      </c>
      <c r="C61" s="197"/>
      <c r="D61" s="197"/>
      <c r="E61" s="197"/>
      <c r="F61" s="197"/>
      <c r="G61" s="197"/>
      <c r="H61" s="197"/>
      <c r="I61" s="197"/>
      <c r="J61" s="197"/>
      <c r="K61" s="197"/>
      <c r="L61" s="197"/>
      <c r="M61" s="198" t="s">
        <v>751</v>
      </c>
      <c r="N61" s="198"/>
      <c r="O61" s="198" t="s">
        <v>48</v>
      </c>
      <c r="P61" s="198"/>
      <c r="Q61" s="198" t="s">
        <v>49</v>
      </c>
      <c r="R61" s="198"/>
      <c r="S61" s="29" t="s">
        <v>360</v>
      </c>
      <c r="T61" s="29" t="s">
        <v>61</v>
      </c>
      <c r="U61" s="29" t="s">
        <v>61</v>
      </c>
      <c r="V61" s="29" t="str">
        <f t="shared" si="2"/>
        <v>N/A</v>
      </c>
      <c r="W61" s="30">
        <f t="shared" si="3"/>
        <v>0</v>
      </c>
    </row>
    <row r="62" spans="2:23" ht="56.25" customHeight="1" x14ac:dyDescent="0.2">
      <c r="B62" s="196" t="s">
        <v>913</v>
      </c>
      <c r="C62" s="197"/>
      <c r="D62" s="197"/>
      <c r="E62" s="197"/>
      <c r="F62" s="197"/>
      <c r="G62" s="197"/>
      <c r="H62" s="197"/>
      <c r="I62" s="197"/>
      <c r="J62" s="197"/>
      <c r="K62" s="197"/>
      <c r="L62" s="197"/>
      <c r="M62" s="198" t="s">
        <v>751</v>
      </c>
      <c r="N62" s="198"/>
      <c r="O62" s="198" t="s">
        <v>48</v>
      </c>
      <c r="P62" s="198"/>
      <c r="Q62" s="198" t="s">
        <v>49</v>
      </c>
      <c r="R62" s="198"/>
      <c r="S62" s="29" t="s">
        <v>50</v>
      </c>
      <c r="T62" s="29" t="s">
        <v>411</v>
      </c>
      <c r="U62" s="29" t="s">
        <v>428</v>
      </c>
      <c r="V62" s="29">
        <f t="shared" si="2"/>
        <v>104.13</v>
      </c>
      <c r="W62" s="30">
        <f t="shared" si="3"/>
        <v>83.3</v>
      </c>
    </row>
    <row r="63" spans="2:23" ht="56.25" customHeight="1" x14ac:dyDescent="0.2">
      <c r="B63" s="196" t="s">
        <v>912</v>
      </c>
      <c r="C63" s="197"/>
      <c r="D63" s="197"/>
      <c r="E63" s="197"/>
      <c r="F63" s="197"/>
      <c r="G63" s="197"/>
      <c r="H63" s="197"/>
      <c r="I63" s="197"/>
      <c r="J63" s="197"/>
      <c r="K63" s="197"/>
      <c r="L63" s="197"/>
      <c r="M63" s="198" t="s">
        <v>751</v>
      </c>
      <c r="N63" s="198"/>
      <c r="O63" s="198" t="s">
        <v>48</v>
      </c>
      <c r="P63" s="198"/>
      <c r="Q63" s="198" t="s">
        <v>49</v>
      </c>
      <c r="R63" s="198"/>
      <c r="S63" s="29" t="s">
        <v>911</v>
      </c>
      <c r="T63" s="29" t="s">
        <v>910</v>
      </c>
      <c r="U63" s="29" t="s">
        <v>909</v>
      </c>
      <c r="V63" s="29">
        <f t="shared" si="2"/>
        <v>143.24</v>
      </c>
      <c r="W63" s="30">
        <f t="shared" si="3"/>
        <v>51.96</v>
      </c>
    </row>
    <row r="64" spans="2:23" ht="56.25" customHeight="1" x14ac:dyDescent="0.2">
      <c r="B64" s="196" t="s">
        <v>908</v>
      </c>
      <c r="C64" s="197"/>
      <c r="D64" s="197"/>
      <c r="E64" s="197"/>
      <c r="F64" s="197"/>
      <c r="G64" s="197"/>
      <c r="H64" s="197"/>
      <c r="I64" s="197"/>
      <c r="J64" s="197"/>
      <c r="K64" s="197"/>
      <c r="L64" s="197"/>
      <c r="M64" s="198" t="s">
        <v>751</v>
      </c>
      <c r="N64" s="198"/>
      <c r="O64" s="198" t="s">
        <v>48</v>
      </c>
      <c r="P64" s="198"/>
      <c r="Q64" s="198" t="s">
        <v>49</v>
      </c>
      <c r="R64" s="198"/>
      <c r="S64" s="29" t="s">
        <v>907</v>
      </c>
      <c r="T64" s="29" t="s">
        <v>125</v>
      </c>
      <c r="U64" s="29" t="s">
        <v>906</v>
      </c>
      <c r="V64" s="29">
        <f t="shared" si="2"/>
        <v>215.26</v>
      </c>
      <c r="W64" s="30">
        <f t="shared" si="3"/>
        <v>209.38</v>
      </c>
    </row>
    <row r="65" spans="2:25" ht="56.25" customHeight="1" x14ac:dyDescent="0.2">
      <c r="B65" s="196" t="s">
        <v>905</v>
      </c>
      <c r="C65" s="197"/>
      <c r="D65" s="197"/>
      <c r="E65" s="197"/>
      <c r="F65" s="197"/>
      <c r="G65" s="197"/>
      <c r="H65" s="197"/>
      <c r="I65" s="197"/>
      <c r="J65" s="197"/>
      <c r="K65" s="197"/>
      <c r="L65" s="197"/>
      <c r="M65" s="198" t="s">
        <v>751</v>
      </c>
      <c r="N65" s="198"/>
      <c r="O65" s="198" t="s">
        <v>48</v>
      </c>
      <c r="P65" s="198"/>
      <c r="Q65" s="198" t="s">
        <v>49</v>
      </c>
      <c r="R65" s="198"/>
      <c r="S65" s="29" t="s">
        <v>904</v>
      </c>
      <c r="T65" s="29" t="s">
        <v>272</v>
      </c>
      <c r="U65" s="29" t="s">
        <v>61</v>
      </c>
      <c r="V65" s="29">
        <f t="shared" si="2"/>
        <v>0</v>
      </c>
      <c r="W65" s="30">
        <f t="shared" si="3"/>
        <v>0</v>
      </c>
    </row>
    <row r="66" spans="2:25" ht="56.25" customHeight="1" x14ac:dyDescent="0.2">
      <c r="B66" s="196" t="s">
        <v>903</v>
      </c>
      <c r="C66" s="197"/>
      <c r="D66" s="197"/>
      <c r="E66" s="197"/>
      <c r="F66" s="197"/>
      <c r="G66" s="197"/>
      <c r="H66" s="197"/>
      <c r="I66" s="197"/>
      <c r="J66" s="197"/>
      <c r="K66" s="197"/>
      <c r="L66" s="197"/>
      <c r="M66" s="198" t="s">
        <v>751</v>
      </c>
      <c r="N66" s="198"/>
      <c r="O66" s="198" t="s">
        <v>48</v>
      </c>
      <c r="P66" s="198"/>
      <c r="Q66" s="198" t="s">
        <v>49</v>
      </c>
      <c r="R66" s="198"/>
      <c r="S66" s="29" t="s">
        <v>902</v>
      </c>
      <c r="T66" s="29" t="s">
        <v>901</v>
      </c>
      <c r="U66" s="29" t="s">
        <v>728</v>
      </c>
      <c r="V66" s="29">
        <f t="shared" si="2"/>
        <v>248.8</v>
      </c>
      <c r="W66" s="30">
        <f t="shared" si="3"/>
        <v>226.92</v>
      </c>
    </row>
    <row r="67" spans="2:25" ht="56.25" customHeight="1" x14ac:dyDescent="0.2">
      <c r="B67" s="196" t="s">
        <v>900</v>
      </c>
      <c r="C67" s="197"/>
      <c r="D67" s="197"/>
      <c r="E67" s="197"/>
      <c r="F67" s="197"/>
      <c r="G67" s="197"/>
      <c r="H67" s="197"/>
      <c r="I67" s="197"/>
      <c r="J67" s="197"/>
      <c r="K67" s="197"/>
      <c r="L67" s="197"/>
      <c r="M67" s="198" t="s">
        <v>893</v>
      </c>
      <c r="N67" s="198"/>
      <c r="O67" s="198" t="s">
        <v>48</v>
      </c>
      <c r="P67" s="198"/>
      <c r="Q67" s="198" t="s">
        <v>49</v>
      </c>
      <c r="R67" s="198"/>
      <c r="S67" s="29" t="s">
        <v>50</v>
      </c>
      <c r="T67" s="29" t="s">
        <v>53</v>
      </c>
      <c r="U67" s="29" t="s">
        <v>899</v>
      </c>
      <c r="V67" s="29">
        <f t="shared" si="2"/>
        <v>109.64</v>
      </c>
      <c r="W67" s="30">
        <f t="shared" si="3"/>
        <v>27.41</v>
      </c>
    </row>
    <row r="68" spans="2:25" ht="56.25" customHeight="1" x14ac:dyDescent="0.2">
      <c r="B68" s="196" t="s">
        <v>898</v>
      </c>
      <c r="C68" s="197"/>
      <c r="D68" s="197"/>
      <c r="E68" s="197"/>
      <c r="F68" s="197"/>
      <c r="G68" s="197"/>
      <c r="H68" s="197"/>
      <c r="I68" s="197"/>
      <c r="J68" s="197"/>
      <c r="K68" s="197"/>
      <c r="L68" s="197"/>
      <c r="M68" s="198" t="s">
        <v>893</v>
      </c>
      <c r="N68" s="198"/>
      <c r="O68" s="198" t="s">
        <v>48</v>
      </c>
      <c r="P68" s="198"/>
      <c r="Q68" s="198" t="s">
        <v>49</v>
      </c>
      <c r="R68" s="198"/>
      <c r="S68" s="29" t="s">
        <v>50</v>
      </c>
      <c r="T68" s="29" t="s">
        <v>53</v>
      </c>
      <c r="U68" s="29" t="s">
        <v>897</v>
      </c>
      <c r="V68" s="29">
        <f t="shared" si="2"/>
        <v>153.80000000000001</v>
      </c>
      <c r="W68" s="30">
        <f t="shared" si="3"/>
        <v>38.450000000000003</v>
      </c>
    </row>
    <row r="69" spans="2:25" ht="56.25" customHeight="1" x14ac:dyDescent="0.2">
      <c r="B69" s="196" t="s">
        <v>896</v>
      </c>
      <c r="C69" s="197"/>
      <c r="D69" s="197"/>
      <c r="E69" s="197"/>
      <c r="F69" s="197"/>
      <c r="G69" s="197"/>
      <c r="H69" s="197"/>
      <c r="I69" s="197"/>
      <c r="J69" s="197"/>
      <c r="K69" s="197"/>
      <c r="L69" s="197"/>
      <c r="M69" s="198" t="s">
        <v>893</v>
      </c>
      <c r="N69" s="198"/>
      <c r="O69" s="198" t="s">
        <v>48</v>
      </c>
      <c r="P69" s="198"/>
      <c r="Q69" s="198" t="s">
        <v>49</v>
      </c>
      <c r="R69" s="198"/>
      <c r="S69" s="29" t="s">
        <v>50</v>
      </c>
      <c r="T69" s="29" t="s">
        <v>61</v>
      </c>
      <c r="U69" s="29" t="s">
        <v>61</v>
      </c>
      <c r="V69" s="29" t="str">
        <f t="shared" si="2"/>
        <v>N/A</v>
      </c>
      <c r="W69" s="30">
        <f t="shared" si="3"/>
        <v>0</v>
      </c>
    </row>
    <row r="70" spans="2:25" ht="56.25" customHeight="1" x14ac:dyDescent="0.2">
      <c r="B70" s="196" t="s">
        <v>895</v>
      </c>
      <c r="C70" s="197"/>
      <c r="D70" s="197"/>
      <c r="E70" s="197"/>
      <c r="F70" s="197"/>
      <c r="G70" s="197"/>
      <c r="H70" s="197"/>
      <c r="I70" s="197"/>
      <c r="J70" s="197"/>
      <c r="K70" s="197"/>
      <c r="L70" s="197"/>
      <c r="M70" s="198" t="s">
        <v>893</v>
      </c>
      <c r="N70" s="198"/>
      <c r="O70" s="198" t="s">
        <v>48</v>
      </c>
      <c r="P70" s="198"/>
      <c r="Q70" s="198" t="s">
        <v>49</v>
      </c>
      <c r="R70" s="198"/>
      <c r="S70" s="29" t="s">
        <v>50</v>
      </c>
      <c r="T70" s="29" t="s">
        <v>61</v>
      </c>
      <c r="U70" s="29" t="s">
        <v>61</v>
      </c>
      <c r="V70" s="29" t="str">
        <f t="shared" si="2"/>
        <v>N/A</v>
      </c>
      <c r="W70" s="30">
        <f t="shared" si="3"/>
        <v>0</v>
      </c>
    </row>
    <row r="71" spans="2:25" ht="56.25" customHeight="1" x14ac:dyDescent="0.2">
      <c r="B71" s="196" t="s">
        <v>894</v>
      </c>
      <c r="C71" s="197"/>
      <c r="D71" s="197"/>
      <c r="E71" s="197"/>
      <c r="F71" s="197"/>
      <c r="G71" s="197"/>
      <c r="H71" s="197"/>
      <c r="I71" s="197"/>
      <c r="J71" s="197"/>
      <c r="K71" s="197"/>
      <c r="L71" s="197"/>
      <c r="M71" s="198" t="s">
        <v>893</v>
      </c>
      <c r="N71" s="198"/>
      <c r="O71" s="198" t="s">
        <v>48</v>
      </c>
      <c r="P71" s="198"/>
      <c r="Q71" s="198" t="s">
        <v>49</v>
      </c>
      <c r="R71" s="198"/>
      <c r="S71" s="29" t="s">
        <v>50</v>
      </c>
      <c r="T71" s="29" t="s">
        <v>61</v>
      </c>
      <c r="U71" s="29" t="s">
        <v>61</v>
      </c>
      <c r="V71" s="29" t="str">
        <f t="shared" si="2"/>
        <v>N/A</v>
      </c>
      <c r="W71" s="30">
        <f t="shared" si="3"/>
        <v>0</v>
      </c>
    </row>
    <row r="72" spans="2:25" ht="56.25" customHeight="1" thickBot="1" x14ac:dyDescent="0.25">
      <c r="B72" s="196" t="s">
        <v>892</v>
      </c>
      <c r="C72" s="197"/>
      <c r="D72" s="197"/>
      <c r="E72" s="197"/>
      <c r="F72" s="197"/>
      <c r="G72" s="197"/>
      <c r="H72" s="197"/>
      <c r="I72" s="197"/>
      <c r="J72" s="197"/>
      <c r="K72" s="197"/>
      <c r="L72" s="197"/>
      <c r="M72" s="198" t="s">
        <v>632</v>
      </c>
      <c r="N72" s="198"/>
      <c r="O72" s="198" t="s">
        <v>48</v>
      </c>
      <c r="P72" s="198"/>
      <c r="Q72" s="198" t="s">
        <v>49</v>
      </c>
      <c r="R72" s="198"/>
      <c r="S72" s="29" t="s">
        <v>891</v>
      </c>
      <c r="T72" s="29" t="s">
        <v>890</v>
      </c>
      <c r="U72" s="29" t="s">
        <v>889</v>
      </c>
      <c r="V72" s="29">
        <f t="shared" si="2"/>
        <v>99.02</v>
      </c>
      <c r="W72" s="30">
        <f t="shared" si="3"/>
        <v>99.12</v>
      </c>
    </row>
    <row r="73" spans="2:25" ht="21.75" customHeight="1" thickTop="1" thickBot="1" x14ac:dyDescent="0.25">
      <c r="B73" s="7" t="s">
        <v>62</v>
      </c>
      <c r="C73" s="8"/>
      <c r="D73" s="8"/>
      <c r="E73" s="8"/>
      <c r="F73" s="8"/>
      <c r="G73" s="8"/>
      <c r="H73" s="9"/>
      <c r="I73" s="9"/>
      <c r="J73" s="9"/>
      <c r="K73" s="9"/>
      <c r="L73" s="9"/>
      <c r="M73" s="9"/>
      <c r="N73" s="9"/>
      <c r="O73" s="9"/>
      <c r="P73" s="9"/>
      <c r="Q73" s="9"/>
      <c r="R73" s="9"/>
      <c r="S73" s="9"/>
      <c r="T73" s="9"/>
      <c r="U73" s="9"/>
      <c r="V73" s="9"/>
      <c r="W73" s="10"/>
      <c r="X73" s="18"/>
    </row>
    <row r="74" spans="2:25" ht="29.25" customHeight="1" thickTop="1" thickBot="1" x14ac:dyDescent="0.25">
      <c r="B74" s="205" t="s">
        <v>2163</v>
      </c>
      <c r="C74" s="206"/>
      <c r="D74" s="206"/>
      <c r="E74" s="206"/>
      <c r="F74" s="206"/>
      <c r="G74" s="206"/>
      <c r="H74" s="206"/>
      <c r="I74" s="206"/>
      <c r="J74" s="206"/>
      <c r="K74" s="206"/>
      <c r="L74" s="206"/>
      <c r="M74" s="206"/>
      <c r="N74" s="206"/>
      <c r="O74" s="206"/>
      <c r="P74" s="206"/>
      <c r="Q74" s="207"/>
      <c r="R74" s="31" t="s">
        <v>41</v>
      </c>
      <c r="S74" s="211" t="s">
        <v>42</v>
      </c>
      <c r="T74" s="211"/>
      <c r="U74" s="26" t="s">
        <v>63</v>
      </c>
      <c r="V74" s="212" t="s">
        <v>64</v>
      </c>
      <c r="W74" s="213"/>
    </row>
    <row r="75" spans="2:25" ht="30.75" customHeight="1" thickBot="1" x14ac:dyDescent="0.25">
      <c r="B75" s="208"/>
      <c r="C75" s="209"/>
      <c r="D75" s="209"/>
      <c r="E75" s="209"/>
      <c r="F75" s="209"/>
      <c r="G75" s="209"/>
      <c r="H75" s="209"/>
      <c r="I75" s="209"/>
      <c r="J75" s="209"/>
      <c r="K75" s="209"/>
      <c r="L75" s="209"/>
      <c r="M75" s="209"/>
      <c r="N75" s="209"/>
      <c r="O75" s="209"/>
      <c r="P75" s="209"/>
      <c r="Q75" s="210"/>
      <c r="R75" s="27" t="s">
        <v>65</v>
      </c>
      <c r="S75" s="27" t="s">
        <v>65</v>
      </c>
      <c r="T75" s="27" t="s">
        <v>48</v>
      </c>
      <c r="U75" s="27" t="s">
        <v>65</v>
      </c>
      <c r="V75" s="27" t="s">
        <v>66</v>
      </c>
      <c r="W75" s="32" t="s">
        <v>67</v>
      </c>
      <c r="Y75" s="18"/>
    </row>
    <row r="76" spans="2:25" ht="23.25" customHeight="1" thickBot="1" x14ac:dyDescent="0.25">
      <c r="B76" s="214" t="s">
        <v>68</v>
      </c>
      <c r="C76" s="215"/>
      <c r="D76" s="215"/>
      <c r="E76" s="33" t="s">
        <v>887</v>
      </c>
      <c r="F76" s="33"/>
      <c r="G76" s="33"/>
      <c r="H76" s="34"/>
      <c r="I76" s="34"/>
      <c r="J76" s="34"/>
      <c r="K76" s="34"/>
      <c r="L76" s="34"/>
      <c r="M76" s="34"/>
      <c r="N76" s="34"/>
      <c r="O76" s="34"/>
      <c r="P76" s="35"/>
      <c r="Q76" s="35"/>
      <c r="R76" s="36" t="s">
        <v>888</v>
      </c>
      <c r="S76" s="36" t="s">
        <v>10</v>
      </c>
      <c r="T76" s="35"/>
      <c r="U76" s="36" t="s">
        <v>476</v>
      </c>
      <c r="V76" s="35"/>
      <c r="W76" s="37">
        <f t="shared" ref="W76:W87" si="4">+IF(ISERR(U76/R76*100),"N/A",ROUND(U76/R76*100,2))</f>
        <v>1.06</v>
      </c>
    </row>
    <row r="77" spans="2:25" ht="26.25" customHeight="1" x14ac:dyDescent="0.2">
      <c r="B77" s="216" t="s">
        <v>71</v>
      </c>
      <c r="C77" s="217"/>
      <c r="D77" s="217"/>
      <c r="E77" s="38" t="s">
        <v>887</v>
      </c>
      <c r="F77" s="38"/>
      <c r="G77" s="38"/>
      <c r="H77" s="39"/>
      <c r="I77" s="39"/>
      <c r="J77" s="39"/>
      <c r="K77" s="39"/>
      <c r="L77" s="39"/>
      <c r="M77" s="39"/>
      <c r="N77" s="39"/>
      <c r="O77" s="39"/>
      <c r="P77" s="40"/>
      <c r="Q77" s="40"/>
      <c r="R77" s="41" t="s">
        <v>886</v>
      </c>
      <c r="S77" s="41" t="s">
        <v>885</v>
      </c>
      <c r="T77" s="41">
        <f>+IF(ISERR(S77/R77*100),"N/A",ROUND(S77/R77*100,2))</f>
        <v>1.63</v>
      </c>
      <c r="U77" s="41" t="s">
        <v>476</v>
      </c>
      <c r="V77" s="41">
        <f>+IF(ISERR(U77/S77*100),"N/A",ROUND(U77/S77*100,2))</f>
        <v>89.81</v>
      </c>
      <c r="W77" s="42">
        <f t="shared" si="4"/>
        <v>1.46</v>
      </c>
    </row>
    <row r="78" spans="2:25" ht="23.25" customHeight="1" thickBot="1" x14ac:dyDescent="0.25">
      <c r="B78" s="214" t="s">
        <v>68</v>
      </c>
      <c r="C78" s="215"/>
      <c r="D78" s="215"/>
      <c r="E78" s="33" t="s">
        <v>884</v>
      </c>
      <c r="F78" s="33"/>
      <c r="G78" s="33"/>
      <c r="H78" s="34"/>
      <c r="I78" s="34"/>
      <c r="J78" s="34"/>
      <c r="K78" s="34"/>
      <c r="L78" s="34"/>
      <c r="M78" s="34"/>
      <c r="N78" s="34"/>
      <c r="O78" s="34"/>
      <c r="P78" s="35"/>
      <c r="Q78" s="35"/>
      <c r="R78" s="36" t="s">
        <v>91</v>
      </c>
      <c r="S78" s="36" t="s">
        <v>10</v>
      </c>
      <c r="T78" s="35"/>
      <c r="U78" s="36" t="s">
        <v>61</v>
      </c>
      <c r="V78" s="35"/>
      <c r="W78" s="37">
        <f t="shared" si="4"/>
        <v>0</v>
      </c>
    </row>
    <row r="79" spans="2:25" ht="26.25" customHeight="1" x14ac:dyDescent="0.2">
      <c r="B79" s="216" t="s">
        <v>71</v>
      </c>
      <c r="C79" s="217"/>
      <c r="D79" s="217"/>
      <c r="E79" s="38" t="s">
        <v>884</v>
      </c>
      <c r="F79" s="38"/>
      <c r="G79" s="38"/>
      <c r="H79" s="39"/>
      <c r="I79" s="39"/>
      <c r="J79" s="39"/>
      <c r="K79" s="39"/>
      <c r="L79" s="39"/>
      <c r="M79" s="39"/>
      <c r="N79" s="39"/>
      <c r="O79" s="39"/>
      <c r="P79" s="40"/>
      <c r="Q79" s="40"/>
      <c r="R79" s="41" t="s">
        <v>91</v>
      </c>
      <c r="S79" s="41" t="s">
        <v>61</v>
      </c>
      <c r="T79" s="41">
        <f>+IF(ISERR(S79/R79*100),"N/A",ROUND(S79/R79*100,2))</f>
        <v>0</v>
      </c>
      <c r="U79" s="41" t="s">
        <v>61</v>
      </c>
      <c r="V79" s="41" t="str">
        <f>+IF(ISERR(U79/S79*100),"N/A",ROUND(U79/S79*100,2))</f>
        <v>N/A</v>
      </c>
      <c r="W79" s="42">
        <f t="shared" si="4"/>
        <v>0</v>
      </c>
    </row>
    <row r="80" spans="2:25" ht="23.25" customHeight="1" thickBot="1" x14ac:dyDescent="0.25">
      <c r="B80" s="214" t="s">
        <v>68</v>
      </c>
      <c r="C80" s="215"/>
      <c r="D80" s="215"/>
      <c r="E80" s="33" t="s">
        <v>619</v>
      </c>
      <c r="F80" s="33"/>
      <c r="G80" s="33"/>
      <c r="H80" s="34"/>
      <c r="I80" s="34"/>
      <c r="J80" s="34"/>
      <c r="K80" s="34"/>
      <c r="L80" s="34"/>
      <c r="M80" s="34"/>
      <c r="N80" s="34"/>
      <c r="O80" s="34"/>
      <c r="P80" s="35"/>
      <c r="Q80" s="35"/>
      <c r="R80" s="36" t="s">
        <v>883</v>
      </c>
      <c r="S80" s="36" t="s">
        <v>10</v>
      </c>
      <c r="T80" s="35"/>
      <c r="U80" s="36" t="s">
        <v>880</v>
      </c>
      <c r="V80" s="35"/>
      <c r="W80" s="37">
        <f t="shared" si="4"/>
        <v>2.19</v>
      </c>
    </row>
    <row r="81" spans="2:23" ht="26.25" customHeight="1" x14ac:dyDescent="0.2">
      <c r="B81" s="216" t="s">
        <v>71</v>
      </c>
      <c r="C81" s="217"/>
      <c r="D81" s="217"/>
      <c r="E81" s="38" t="s">
        <v>619</v>
      </c>
      <c r="F81" s="38"/>
      <c r="G81" s="38"/>
      <c r="H81" s="39"/>
      <c r="I81" s="39"/>
      <c r="J81" s="39"/>
      <c r="K81" s="39"/>
      <c r="L81" s="39"/>
      <c r="M81" s="39"/>
      <c r="N81" s="39"/>
      <c r="O81" s="39"/>
      <c r="P81" s="40"/>
      <c r="Q81" s="40"/>
      <c r="R81" s="41" t="s">
        <v>882</v>
      </c>
      <c r="S81" s="41" t="s">
        <v>881</v>
      </c>
      <c r="T81" s="41">
        <f>+IF(ISERR(S81/R81*100),"N/A",ROUND(S81/R81*100,2))</f>
        <v>3.93</v>
      </c>
      <c r="U81" s="41" t="s">
        <v>880</v>
      </c>
      <c r="V81" s="41">
        <f>+IF(ISERR(U81/S81*100),"N/A",ROUND(U81/S81*100,2))</f>
        <v>56.15</v>
      </c>
      <c r="W81" s="42">
        <f t="shared" si="4"/>
        <v>2.21</v>
      </c>
    </row>
    <row r="82" spans="2:23" ht="23.25" customHeight="1" thickBot="1" x14ac:dyDescent="0.25">
      <c r="B82" s="214" t="s">
        <v>68</v>
      </c>
      <c r="C82" s="215"/>
      <c r="D82" s="215"/>
      <c r="E82" s="33" t="s">
        <v>713</v>
      </c>
      <c r="F82" s="33"/>
      <c r="G82" s="33"/>
      <c r="H82" s="34"/>
      <c r="I82" s="34"/>
      <c r="J82" s="34"/>
      <c r="K82" s="34"/>
      <c r="L82" s="34"/>
      <c r="M82" s="34"/>
      <c r="N82" s="34"/>
      <c r="O82" s="34"/>
      <c r="P82" s="35"/>
      <c r="Q82" s="35"/>
      <c r="R82" s="36" t="s">
        <v>879</v>
      </c>
      <c r="S82" s="36" t="s">
        <v>10</v>
      </c>
      <c r="T82" s="35"/>
      <c r="U82" s="36" t="s">
        <v>61</v>
      </c>
      <c r="V82" s="35"/>
      <c r="W82" s="37">
        <f t="shared" si="4"/>
        <v>0</v>
      </c>
    </row>
    <row r="83" spans="2:23" ht="26.25" customHeight="1" x14ac:dyDescent="0.2">
      <c r="B83" s="216" t="s">
        <v>71</v>
      </c>
      <c r="C83" s="217"/>
      <c r="D83" s="217"/>
      <c r="E83" s="38" t="s">
        <v>713</v>
      </c>
      <c r="F83" s="38"/>
      <c r="G83" s="38"/>
      <c r="H83" s="39"/>
      <c r="I83" s="39"/>
      <c r="J83" s="39"/>
      <c r="K83" s="39"/>
      <c r="L83" s="39"/>
      <c r="M83" s="39"/>
      <c r="N83" s="39"/>
      <c r="O83" s="39"/>
      <c r="P83" s="40"/>
      <c r="Q83" s="40"/>
      <c r="R83" s="41" t="s">
        <v>878</v>
      </c>
      <c r="S83" s="41" t="s">
        <v>61</v>
      </c>
      <c r="T83" s="41">
        <f>+IF(ISERR(S83/R83*100),"N/A",ROUND(S83/R83*100,2))</f>
        <v>0</v>
      </c>
      <c r="U83" s="41" t="s">
        <v>61</v>
      </c>
      <c r="V83" s="41" t="str">
        <f>+IF(ISERR(U83/S83*100),"N/A",ROUND(U83/S83*100,2))</f>
        <v>N/A</v>
      </c>
      <c r="W83" s="42">
        <f t="shared" si="4"/>
        <v>0</v>
      </c>
    </row>
    <row r="84" spans="2:23" ht="23.25" customHeight="1" thickBot="1" x14ac:dyDescent="0.25">
      <c r="B84" s="214" t="s">
        <v>68</v>
      </c>
      <c r="C84" s="215"/>
      <c r="D84" s="215"/>
      <c r="E84" s="33" t="s">
        <v>876</v>
      </c>
      <c r="F84" s="33"/>
      <c r="G84" s="33"/>
      <c r="H84" s="34"/>
      <c r="I84" s="34"/>
      <c r="J84" s="34"/>
      <c r="K84" s="34"/>
      <c r="L84" s="34"/>
      <c r="M84" s="34"/>
      <c r="N84" s="34"/>
      <c r="O84" s="34"/>
      <c r="P84" s="35"/>
      <c r="Q84" s="35"/>
      <c r="R84" s="36" t="s">
        <v>877</v>
      </c>
      <c r="S84" s="36" t="s">
        <v>10</v>
      </c>
      <c r="T84" s="35"/>
      <c r="U84" s="36" t="s">
        <v>61</v>
      </c>
      <c r="V84" s="35"/>
      <c r="W84" s="37">
        <f t="shared" si="4"/>
        <v>0</v>
      </c>
    </row>
    <row r="85" spans="2:23" ht="26.25" customHeight="1" x14ac:dyDescent="0.2">
      <c r="B85" s="216" t="s">
        <v>71</v>
      </c>
      <c r="C85" s="217"/>
      <c r="D85" s="217"/>
      <c r="E85" s="38" t="s">
        <v>876</v>
      </c>
      <c r="F85" s="38"/>
      <c r="G85" s="38"/>
      <c r="H85" s="39"/>
      <c r="I85" s="39"/>
      <c r="J85" s="39"/>
      <c r="K85" s="39"/>
      <c r="L85" s="39"/>
      <c r="M85" s="39"/>
      <c r="N85" s="39"/>
      <c r="O85" s="39"/>
      <c r="P85" s="40"/>
      <c r="Q85" s="40"/>
      <c r="R85" s="41" t="s">
        <v>875</v>
      </c>
      <c r="S85" s="41" t="s">
        <v>61</v>
      </c>
      <c r="T85" s="41">
        <f>+IF(ISERR(S85/R85*100),"N/A",ROUND(S85/R85*100,2))</f>
        <v>0</v>
      </c>
      <c r="U85" s="41" t="s">
        <v>61</v>
      </c>
      <c r="V85" s="41" t="str">
        <f>+IF(ISERR(U85/S85*100),"N/A",ROUND(U85/S85*100,2))</f>
        <v>N/A</v>
      </c>
      <c r="W85" s="42">
        <f t="shared" si="4"/>
        <v>0</v>
      </c>
    </row>
    <row r="86" spans="2:23" ht="23.25" customHeight="1" thickBot="1" x14ac:dyDescent="0.25">
      <c r="B86" s="214" t="s">
        <v>68</v>
      </c>
      <c r="C86" s="215"/>
      <c r="D86" s="215"/>
      <c r="E86" s="33" t="s">
        <v>615</v>
      </c>
      <c r="F86" s="33"/>
      <c r="G86" s="33"/>
      <c r="H86" s="34"/>
      <c r="I86" s="34"/>
      <c r="J86" s="34"/>
      <c r="K86" s="34"/>
      <c r="L86" s="34"/>
      <c r="M86" s="34"/>
      <c r="N86" s="34"/>
      <c r="O86" s="34"/>
      <c r="P86" s="35"/>
      <c r="Q86" s="35"/>
      <c r="R86" s="36" t="s">
        <v>874</v>
      </c>
      <c r="S86" s="36" t="s">
        <v>10</v>
      </c>
      <c r="T86" s="35"/>
      <c r="U86" s="36" t="s">
        <v>92</v>
      </c>
      <c r="V86" s="35"/>
      <c r="W86" s="37">
        <f t="shared" si="4"/>
        <v>5.7</v>
      </c>
    </row>
    <row r="87" spans="2:23" ht="26.25" customHeight="1" x14ac:dyDescent="0.2">
      <c r="B87" s="216" t="s">
        <v>71</v>
      </c>
      <c r="C87" s="217"/>
      <c r="D87" s="217"/>
      <c r="E87" s="38" t="s">
        <v>615</v>
      </c>
      <c r="F87" s="38"/>
      <c r="G87" s="38"/>
      <c r="H87" s="39"/>
      <c r="I87" s="39"/>
      <c r="J87" s="39"/>
      <c r="K87" s="39"/>
      <c r="L87" s="39"/>
      <c r="M87" s="39"/>
      <c r="N87" s="39"/>
      <c r="O87" s="39"/>
      <c r="P87" s="40"/>
      <c r="Q87" s="40"/>
      <c r="R87" s="41" t="s">
        <v>874</v>
      </c>
      <c r="S87" s="41" t="s">
        <v>873</v>
      </c>
      <c r="T87" s="41">
        <f>+IF(ISERR(S87/R87*100),"N/A",ROUND(S87/R87*100,2))</f>
        <v>29.91</v>
      </c>
      <c r="U87" s="41" t="s">
        <v>92</v>
      </c>
      <c r="V87" s="41">
        <f>+IF(ISERR(U87/S87*100),"N/A",ROUND(U87/S87*100,2))</f>
        <v>19.05</v>
      </c>
      <c r="W87" s="42">
        <f t="shared" si="4"/>
        <v>5.7</v>
      </c>
    </row>
    <row r="88" spans="2:23" s="57" customFormat="1" ht="23.25" customHeight="1" thickBot="1" x14ac:dyDescent="0.25">
      <c r="B88" s="214" t="s">
        <v>68</v>
      </c>
      <c r="C88" s="215"/>
      <c r="D88" s="215"/>
      <c r="E88" s="54" t="s">
        <v>319</v>
      </c>
      <c r="F88" s="54"/>
      <c r="G88" s="54"/>
      <c r="H88" s="34"/>
      <c r="I88" s="34"/>
      <c r="J88" s="34"/>
      <c r="K88" s="34"/>
      <c r="L88" s="34"/>
      <c r="M88" s="34"/>
      <c r="N88" s="34"/>
      <c r="O88" s="34"/>
      <c r="P88" s="35"/>
      <c r="Q88" s="35"/>
      <c r="R88" s="36">
        <v>0</v>
      </c>
      <c r="S88" s="36"/>
      <c r="T88" s="35"/>
      <c r="U88" s="36">
        <v>95.584882269999994</v>
      </c>
      <c r="V88" s="35"/>
      <c r="W88" s="37" t="str">
        <f t="shared" ref="W88:W89" si="5">+IF(ISERR(U88/R88*100),"N/A",ROUND(U88/R88*100,2))</f>
        <v>N/A</v>
      </c>
    </row>
    <row r="89" spans="2:23" s="57" customFormat="1" ht="26.25" customHeight="1" thickBot="1" x14ac:dyDescent="0.25">
      <c r="B89" s="216" t="s">
        <v>71</v>
      </c>
      <c r="C89" s="217"/>
      <c r="D89" s="217"/>
      <c r="E89" s="54" t="s">
        <v>319</v>
      </c>
      <c r="F89" s="55"/>
      <c r="G89" s="55"/>
      <c r="H89" s="39"/>
      <c r="I89" s="39"/>
      <c r="J89" s="39"/>
      <c r="K89" s="39"/>
      <c r="L89" s="39"/>
      <c r="M89" s="39"/>
      <c r="N89" s="39"/>
      <c r="O89" s="39"/>
      <c r="P89" s="40"/>
      <c r="Q89" s="40"/>
      <c r="R89" s="41">
        <v>593.14873970000008</v>
      </c>
      <c r="S89" s="41">
        <v>95.584882269999994</v>
      </c>
      <c r="T89" s="41">
        <f>+IF(ISERR(S89/R89*100),"N/A",ROUND(S89/R89*100,2))</f>
        <v>16.11</v>
      </c>
      <c r="U89" s="41">
        <v>95.584882269999994</v>
      </c>
      <c r="V89" s="41">
        <f>+IF(ISERR(U89/S89*100),"N/A",ROUND(U89/S89*100,2))</f>
        <v>100</v>
      </c>
      <c r="W89" s="42">
        <f t="shared" si="5"/>
        <v>16.11</v>
      </c>
    </row>
    <row r="90" spans="2:23" ht="22.5" customHeight="1" thickTop="1" thickBot="1" x14ac:dyDescent="0.25">
      <c r="B90" s="7" t="s">
        <v>73</v>
      </c>
      <c r="C90" s="8"/>
      <c r="D90" s="8"/>
      <c r="E90" s="8"/>
      <c r="F90" s="8"/>
      <c r="G90" s="8"/>
      <c r="H90" s="9"/>
      <c r="I90" s="9"/>
      <c r="J90" s="9"/>
      <c r="K90" s="9"/>
      <c r="L90" s="9"/>
      <c r="M90" s="9"/>
      <c r="N90" s="9"/>
      <c r="O90" s="9"/>
      <c r="P90" s="9"/>
      <c r="Q90" s="9"/>
      <c r="R90" s="9"/>
      <c r="S90" s="9"/>
      <c r="T90" s="9"/>
      <c r="U90" s="9"/>
      <c r="V90" s="9"/>
      <c r="W90" s="10"/>
    </row>
    <row r="91" spans="2:23" ht="37.5" customHeight="1" thickTop="1" x14ac:dyDescent="0.2">
      <c r="B91" s="199" t="s">
        <v>2057</v>
      </c>
      <c r="C91" s="200"/>
      <c r="D91" s="200"/>
      <c r="E91" s="200"/>
      <c r="F91" s="200"/>
      <c r="G91" s="200"/>
      <c r="H91" s="200"/>
      <c r="I91" s="200"/>
      <c r="J91" s="200"/>
      <c r="K91" s="200"/>
      <c r="L91" s="200"/>
      <c r="M91" s="200"/>
      <c r="N91" s="200"/>
      <c r="O91" s="200"/>
      <c r="P91" s="200"/>
      <c r="Q91" s="200"/>
      <c r="R91" s="200"/>
      <c r="S91" s="200"/>
      <c r="T91" s="200"/>
      <c r="U91" s="200"/>
      <c r="V91" s="200"/>
      <c r="W91" s="201"/>
    </row>
    <row r="92" spans="2:23" ht="280.5" customHeight="1" thickBot="1" x14ac:dyDescent="0.25">
      <c r="B92" s="218"/>
      <c r="C92" s="219"/>
      <c r="D92" s="219"/>
      <c r="E92" s="219"/>
      <c r="F92" s="219"/>
      <c r="G92" s="219"/>
      <c r="H92" s="219"/>
      <c r="I92" s="219"/>
      <c r="J92" s="219"/>
      <c r="K92" s="219"/>
      <c r="L92" s="219"/>
      <c r="M92" s="219"/>
      <c r="N92" s="219"/>
      <c r="O92" s="219"/>
      <c r="P92" s="219"/>
      <c r="Q92" s="219"/>
      <c r="R92" s="219"/>
      <c r="S92" s="219"/>
      <c r="T92" s="219"/>
      <c r="U92" s="219"/>
      <c r="V92" s="219"/>
      <c r="W92" s="220"/>
    </row>
    <row r="93" spans="2:23" ht="37.5" customHeight="1" thickTop="1" x14ac:dyDescent="0.2">
      <c r="B93" s="199" t="s">
        <v>2058</v>
      </c>
      <c r="C93" s="200"/>
      <c r="D93" s="200"/>
      <c r="E93" s="200"/>
      <c r="F93" s="200"/>
      <c r="G93" s="200"/>
      <c r="H93" s="200"/>
      <c r="I93" s="200"/>
      <c r="J93" s="200"/>
      <c r="K93" s="200"/>
      <c r="L93" s="200"/>
      <c r="M93" s="200"/>
      <c r="N93" s="200"/>
      <c r="O93" s="200"/>
      <c r="P93" s="200"/>
      <c r="Q93" s="200"/>
      <c r="R93" s="200"/>
      <c r="S93" s="200"/>
      <c r="T93" s="200"/>
      <c r="U93" s="200"/>
      <c r="V93" s="200"/>
      <c r="W93" s="201"/>
    </row>
    <row r="94" spans="2:23" ht="315" customHeight="1" thickBot="1" x14ac:dyDescent="0.25">
      <c r="B94" s="218"/>
      <c r="C94" s="219"/>
      <c r="D94" s="219"/>
      <c r="E94" s="219"/>
      <c r="F94" s="219"/>
      <c r="G94" s="219"/>
      <c r="H94" s="219"/>
      <c r="I94" s="219"/>
      <c r="J94" s="219"/>
      <c r="K94" s="219"/>
      <c r="L94" s="219"/>
      <c r="M94" s="219"/>
      <c r="N94" s="219"/>
      <c r="O94" s="219"/>
      <c r="P94" s="219"/>
      <c r="Q94" s="219"/>
      <c r="R94" s="219"/>
      <c r="S94" s="219"/>
      <c r="T94" s="219"/>
      <c r="U94" s="219"/>
      <c r="V94" s="219"/>
      <c r="W94" s="220"/>
    </row>
    <row r="95" spans="2:23" ht="72.75" customHeight="1" thickTop="1" x14ac:dyDescent="0.2">
      <c r="B95" s="199" t="s">
        <v>2059</v>
      </c>
      <c r="C95" s="200"/>
      <c r="D95" s="200"/>
      <c r="E95" s="200"/>
      <c r="F95" s="200"/>
      <c r="G95" s="200"/>
      <c r="H95" s="200"/>
      <c r="I95" s="200"/>
      <c r="J95" s="200"/>
      <c r="K95" s="200"/>
      <c r="L95" s="200"/>
      <c r="M95" s="200"/>
      <c r="N95" s="200"/>
      <c r="O95" s="200"/>
      <c r="P95" s="200"/>
      <c r="Q95" s="200"/>
      <c r="R95" s="200"/>
      <c r="S95" s="200"/>
      <c r="T95" s="200"/>
      <c r="U95" s="200"/>
      <c r="V95" s="200"/>
      <c r="W95" s="201"/>
    </row>
    <row r="96" spans="2:23" ht="368.25" customHeight="1" thickBot="1" x14ac:dyDescent="0.25">
      <c r="B96" s="202"/>
      <c r="C96" s="203"/>
      <c r="D96" s="203"/>
      <c r="E96" s="203"/>
      <c r="F96" s="203"/>
      <c r="G96" s="203"/>
      <c r="H96" s="203"/>
      <c r="I96" s="203"/>
      <c r="J96" s="203"/>
      <c r="K96" s="203"/>
      <c r="L96" s="203"/>
      <c r="M96" s="203"/>
      <c r="N96" s="203"/>
      <c r="O96" s="203"/>
      <c r="P96" s="203"/>
      <c r="Q96" s="203"/>
      <c r="R96" s="203"/>
      <c r="S96" s="203"/>
      <c r="T96" s="203"/>
      <c r="U96" s="203"/>
      <c r="V96" s="203"/>
      <c r="W96" s="204"/>
    </row>
  </sheetData>
  <mergeCells count="265">
    <mergeCell ref="B82:D82"/>
    <mergeCell ref="B83:D83"/>
    <mergeCell ref="B84:D84"/>
    <mergeCell ref="B85:D85"/>
    <mergeCell ref="B86:D86"/>
    <mergeCell ref="B87:D87"/>
    <mergeCell ref="B91:W92"/>
    <mergeCell ref="B93:W94"/>
    <mergeCell ref="B95:W96"/>
    <mergeCell ref="B88:D88"/>
    <mergeCell ref="B89:D89"/>
    <mergeCell ref="B74:Q75"/>
    <mergeCell ref="S74:T74"/>
    <mergeCell ref="V74:W74"/>
    <mergeCell ref="B76:D76"/>
    <mergeCell ref="B77:D77"/>
    <mergeCell ref="B78:D78"/>
    <mergeCell ref="B79:D79"/>
    <mergeCell ref="B80:D80"/>
    <mergeCell ref="B81:D81"/>
    <mergeCell ref="B70:L70"/>
    <mergeCell ref="M70:N70"/>
    <mergeCell ref="O70:P70"/>
    <mergeCell ref="Q70:R70"/>
    <mergeCell ref="B71:L71"/>
    <mergeCell ref="M71:N71"/>
    <mergeCell ref="O71:P71"/>
    <mergeCell ref="Q71:R71"/>
    <mergeCell ref="B72:L72"/>
    <mergeCell ref="M72:N72"/>
    <mergeCell ref="O72:P72"/>
    <mergeCell ref="Q72:R72"/>
    <mergeCell ref="B67:L67"/>
    <mergeCell ref="M67:N67"/>
    <mergeCell ref="O67:P67"/>
    <mergeCell ref="Q67:R67"/>
    <mergeCell ref="B68:L68"/>
    <mergeCell ref="M68:N68"/>
    <mergeCell ref="O68:P68"/>
    <mergeCell ref="Q68:R68"/>
    <mergeCell ref="B69:L69"/>
    <mergeCell ref="M69:N69"/>
    <mergeCell ref="O69:P69"/>
    <mergeCell ref="Q69:R69"/>
    <mergeCell ref="B64:L64"/>
    <mergeCell ref="M64:N64"/>
    <mergeCell ref="O64:P64"/>
    <mergeCell ref="Q64:R64"/>
    <mergeCell ref="B65:L65"/>
    <mergeCell ref="M65:N65"/>
    <mergeCell ref="O65:P65"/>
    <mergeCell ref="Q65:R65"/>
    <mergeCell ref="B66:L66"/>
    <mergeCell ref="M66:N66"/>
    <mergeCell ref="O66:P66"/>
    <mergeCell ref="Q66:R66"/>
    <mergeCell ref="B61:L61"/>
    <mergeCell ref="M61:N61"/>
    <mergeCell ref="O61:P61"/>
    <mergeCell ref="Q61:R61"/>
    <mergeCell ref="B62:L62"/>
    <mergeCell ref="M62:N62"/>
    <mergeCell ref="O62:P62"/>
    <mergeCell ref="Q62:R62"/>
    <mergeCell ref="B63:L63"/>
    <mergeCell ref="M63:N63"/>
    <mergeCell ref="O63:P63"/>
    <mergeCell ref="Q63:R63"/>
    <mergeCell ref="B58:L58"/>
    <mergeCell ref="M58:N58"/>
    <mergeCell ref="O58:P58"/>
    <mergeCell ref="Q58:R58"/>
    <mergeCell ref="B59:L59"/>
    <mergeCell ref="M59:N59"/>
    <mergeCell ref="O59:P59"/>
    <mergeCell ref="Q59:R59"/>
    <mergeCell ref="B60:L60"/>
    <mergeCell ref="M60:N60"/>
    <mergeCell ref="O60:P60"/>
    <mergeCell ref="Q60:R60"/>
    <mergeCell ref="B55:L55"/>
    <mergeCell ref="M55:N55"/>
    <mergeCell ref="O55:P55"/>
    <mergeCell ref="Q55:R55"/>
    <mergeCell ref="B56:L56"/>
    <mergeCell ref="M56:N56"/>
    <mergeCell ref="O56:P56"/>
    <mergeCell ref="Q56:R56"/>
    <mergeCell ref="B57:L57"/>
    <mergeCell ref="M57:N57"/>
    <mergeCell ref="O57:P57"/>
    <mergeCell ref="Q57:R57"/>
    <mergeCell ref="B52:L52"/>
    <mergeCell ref="M52:N52"/>
    <mergeCell ref="O52:P52"/>
    <mergeCell ref="Q52:R52"/>
    <mergeCell ref="B53:L53"/>
    <mergeCell ref="M53:N53"/>
    <mergeCell ref="O53:P53"/>
    <mergeCell ref="Q53:R53"/>
    <mergeCell ref="B54:L54"/>
    <mergeCell ref="M54:N54"/>
    <mergeCell ref="O54:P54"/>
    <mergeCell ref="Q54:R54"/>
    <mergeCell ref="B49:L49"/>
    <mergeCell ref="M49:N49"/>
    <mergeCell ref="O49:P49"/>
    <mergeCell ref="Q49:R49"/>
    <mergeCell ref="B50:L50"/>
    <mergeCell ref="M50:N50"/>
    <mergeCell ref="O50:P50"/>
    <mergeCell ref="Q50:R50"/>
    <mergeCell ref="B51:L51"/>
    <mergeCell ref="M51:N51"/>
    <mergeCell ref="O51:P51"/>
    <mergeCell ref="Q51:R51"/>
    <mergeCell ref="B46:L46"/>
    <mergeCell ref="M46:N46"/>
    <mergeCell ref="O46:P46"/>
    <mergeCell ref="Q46:R46"/>
    <mergeCell ref="B47:L47"/>
    <mergeCell ref="M47:N47"/>
    <mergeCell ref="O47:P47"/>
    <mergeCell ref="Q47:R47"/>
    <mergeCell ref="B48:L48"/>
    <mergeCell ref="M48:N48"/>
    <mergeCell ref="O48:P48"/>
    <mergeCell ref="Q48:R48"/>
    <mergeCell ref="B43:L43"/>
    <mergeCell ref="M43:N43"/>
    <mergeCell ref="O43:P43"/>
    <mergeCell ref="Q43:R43"/>
    <mergeCell ref="B44:L44"/>
    <mergeCell ref="M44:N44"/>
    <mergeCell ref="O44:P44"/>
    <mergeCell ref="Q44:R44"/>
    <mergeCell ref="B45:L45"/>
    <mergeCell ref="M45:N45"/>
    <mergeCell ref="O45:P45"/>
    <mergeCell ref="Q45:R45"/>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2:L22"/>
    <mergeCell ref="M22:N22"/>
    <mergeCell ref="O22:P22"/>
    <mergeCell ref="Q22:R22"/>
    <mergeCell ref="B23:L23"/>
    <mergeCell ref="M23:N23"/>
    <mergeCell ref="O23:P23"/>
    <mergeCell ref="Q23:R23"/>
    <mergeCell ref="B24:L24"/>
    <mergeCell ref="M24:N24"/>
    <mergeCell ref="O24:P24"/>
    <mergeCell ref="Q24:R24"/>
    <mergeCell ref="B20:L21"/>
    <mergeCell ref="M20:N21"/>
    <mergeCell ref="O20:P21"/>
    <mergeCell ref="Q20:R21"/>
    <mergeCell ref="S20:S21"/>
    <mergeCell ref="T20:T21"/>
    <mergeCell ref="U20:U21"/>
    <mergeCell ref="V20:V21"/>
    <mergeCell ref="W20:W21"/>
    <mergeCell ref="C15:I15"/>
    <mergeCell ref="L15:Q15"/>
    <mergeCell ref="T15:W15"/>
    <mergeCell ref="C16:I16"/>
    <mergeCell ref="L16:Q16"/>
    <mergeCell ref="T16:W16"/>
    <mergeCell ref="C17:W17"/>
    <mergeCell ref="B19:T19"/>
    <mergeCell ref="U19:W19"/>
    <mergeCell ref="D7:H7"/>
    <mergeCell ref="O7:W7"/>
    <mergeCell ref="D8:H8"/>
    <mergeCell ref="P8:W8"/>
    <mergeCell ref="C10:W10"/>
    <mergeCell ref="C11:W11"/>
    <mergeCell ref="B14:I14"/>
    <mergeCell ref="K14:Q14"/>
    <mergeCell ref="S14:W14"/>
    <mergeCell ref="D9:H9"/>
    <mergeCell ref="P9:W9"/>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6" manualBreakCount="6">
    <brk id="15" min="1" max="22" man="1"/>
    <brk id="29" min="1" max="22" man="1"/>
    <brk id="65" min="1" max="22" man="1"/>
    <brk id="83" min="1" max="22" man="1"/>
    <brk id="92" min="1" max="22" man="1"/>
    <brk id="94"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0.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658</v>
      </c>
      <c r="D4" s="248" t="s">
        <v>657</v>
      </c>
      <c r="E4" s="248"/>
      <c r="F4" s="248"/>
      <c r="G4" s="248"/>
      <c r="H4" s="249"/>
      <c r="J4" s="250" t="s">
        <v>6</v>
      </c>
      <c r="K4" s="248"/>
      <c r="L4" s="12" t="s">
        <v>1031</v>
      </c>
      <c r="M4" s="251" t="s">
        <v>1030</v>
      </c>
      <c r="N4" s="251"/>
      <c r="O4" s="251"/>
      <c r="P4" s="251"/>
      <c r="Q4" s="252"/>
      <c r="R4" s="13"/>
      <c r="S4" s="253" t="s">
        <v>1920</v>
      </c>
      <c r="T4" s="254"/>
      <c r="U4" s="254"/>
      <c r="V4" s="241" t="s">
        <v>1029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518</v>
      </c>
      <c r="D6" s="237" t="s">
        <v>1028</v>
      </c>
      <c r="E6" s="237"/>
      <c r="F6" s="237"/>
      <c r="G6" s="237"/>
      <c r="H6" s="237"/>
      <c r="J6" s="255" t="s">
        <v>14</v>
      </c>
      <c r="K6" s="255"/>
      <c r="L6" s="255" t="s">
        <v>15</v>
      </c>
      <c r="M6" s="255"/>
      <c r="N6" s="240" t="s">
        <v>10</v>
      </c>
      <c r="O6" s="240"/>
      <c r="P6" s="240"/>
      <c r="Q6" s="240"/>
      <c r="R6" s="240"/>
      <c r="S6" s="240"/>
      <c r="T6" s="240"/>
      <c r="U6" s="240"/>
      <c r="V6" s="240"/>
      <c r="W6" s="240"/>
    </row>
    <row r="7" spans="1:25" ht="33" customHeight="1" thickBot="1" x14ac:dyDescent="0.25">
      <c r="B7" s="16"/>
      <c r="C7" s="15" t="s">
        <v>566</v>
      </c>
      <c r="D7" s="239" t="s">
        <v>1027</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1026</v>
      </c>
      <c r="K8" s="19" t="s">
        <v>1025</v>
      </c>
      <c r="L8" s="19" t="s">
        <v>1024</v>
      </c>
      <c r="M8" s="19" t="s">
        <v>1023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339" customHeight="1" thickTop="1" thickBot="1" x14ac:dyDescent="0.25">
      <c r="B10" s="20" t="s">
        <v>21</v>
      </c>
      <c r="C10" s="256" t="s">
        <v>1022</v>
      </c>
      <c r="D10" s="256"/>
      <c r="E10" s="256"/>
      <c r="F10" s="256"/>
      <c r="G10" s="256"/>
      <c r="H10" s="256"/>
      <c r="I10" s="256"/>
      <c r="J10" s="256"/>
      <c r="K10" s="256"/>
      <c r="L10" s="256"/>
      <c r="M10" s="256"/>
      <c r="N10" s="256"/>
      <c r="O10" s="256"/>
      <c r="P10" s="256"/>
      <c r="Q10" s="256"/>
      <c r="R10" s="256"/>
      <c r="S10" s="256"/>
      <c r="T10" s="256"/>
      <c r="U10" s="256"/>
      <c r="V10" s="256"/>
      <c r="W10" s="257"/>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1021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1020</v>
      </c>
      <c r="C21" s="197"/>
      <c r="D21" s="197"/>
      <c r="E21" s="197"/>
      <c r="F21" s="197"/>
      <c r="G21" s="197"/>
      <c r="H21" s="197"/>
      <c r="I21" s="197"/>
      <c r="J21" s="197"/>
      <c r="K21" s="197"/>
      <c r="L21" s="197"/>
      <c r="M21" s="198" t="s">
        <v>518</v>
      </c>
      <c r="N21" s="198"/>
      <c r="O21" s="198" t="s">
        <v>48</v>
      </c>
      <c r="P21" s="198"/>
      <c r="Q21" s="198" t="s">
        <v>49</v>
      </c>
      <c r="R21" s="198"/>
      <c r="S21" s="29" t="s">
        <v>324</v>
      </c>
      <c r="T21" s="29" t="s">
        <v>1019</v>
      </c>
      <c r="U21" s="29" t="s">
        <v>1018</v>
      </c>
      <c r="V21" s="29">
        <f>+IF(ISERR(U21/T21*100),"N/A",ROUND(U21/T21*100,2))</f>
        <v>104.33</v>
      </c>
      <c r="W21" s="30">
        <f>+IF(ISERR(U21/S21*100),"N/A",ROUND(U21/S21*100,2))</f>
        <v>34.78</v>
      </c>
    </row>
    <row r="22" spans="2:27" ht="56.25" customHeight="1" thickBot="1" x14ac:dyDescent="0.25">
      <c r="B22" s="196" t="s">
        <v>1017</v>
      </c>
      <c r="C22" s="197"/>
      <c r="D22" s="197"/>
      <c r="E22" s="197"/>
      <c r="F22" s="197"/>
      <c r="G22" s="197"/>
      <c r="H22" s="197"/>
      <c r="I22" s="197"/>
      <c r="J22" s="197"/>
      <c r="K22" s="197"/>
      <c r="L22" s="197"/>
      <c r="M22" s="198" t="s">
        <v>566</v>
      </c>
      <c r="N22" s="198"/>
      <c r="O22" s="198" t="s">
        <v>48</v>
      </c>
      <c r="P22" s="198"/>
      <c r="Q22" s="198" t="s">
        <v>49</v>
      </c>
      <c r="R22" s="198"/>
      <c r="S22" s="29" t="s">
        <v>50</v>
      </c>
      <c r="T22" s="29" t="s">
        <v>1016</v>
      </c>
      <c r="U22" s="29" t="s">
        <v>1015</v>
      </c>
      <c r="V22" s="29">
        <f>+IF(ISERR(U22/T22*100),"N/A",ROUND(U22/T22*100,2))</f>
        <v>90.3</v>
      </c>
      <c r="W22" s="30">
        <f>+IF(ISERR(U22/S22*100),"N/A",ROUND(U22/S22*100,2))</f>
        <v>9.0299999999999994</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516</v>
      </c>
      <c r="F26" s="33"/>
      <c r="G26" s="33"/>
      <c r="H26" s="34"/>
      <c r="I26" s="34"/>
      <c r="J26" s="34"/>
      <c r="K26" s="34"/>
      <c r="L26" s="34"/>
      <c r="M26" s="34"/>
      <c r="N26" s="34"/>
      <c r="O26" s="34"/>
      <c r="P26" s="35"/>
      <c r="Q26" s="35"/>
      <c r="R26" s="36" t="s">
        <v>1014</v>
      </c>
      <c r="S26" s="36" t="s">
        <v>10</v>
      </c>
      <c r="T26" s="35"/>
      <c r="U26" s="36" t="s">
        <v>61</v>
      </c>
      <c r="V26" s="35"/>
      <c r="W26" s="37">
        <f>+IF(ISERR(U26/R26*100),"N/A",ROUND(U26/R26*100,2))</f>
        <v>0</v>
      </c>
    </row>
    <row r="27" spans="2:27" ht="26.25" customHeight="1" x14ac:dyDescent="0.2">
      <c r="B27" s="216" t="s">
        <v>71</v>
      </c>
      <c r="C27" s="217"/>
      <c r="D27" s="217"/>
      <c r="E27" s="38" t="s">
        <v>516</v>
      </c>
      <c r="F27" s="38"/>
      <c r="G27" s="38"/>
      <c r="H27" s="39"/>
      <c r="I27" s="39"/>
      <c r="J27" s="39"/>
      <c r="K27" s="39"/>
      <c r="L27" s="39"/>
      <c r="M27" s="39"/>
      <c r="N27" s="39"/>
      <c r="O27" s="39"/>
      <c r="P27" s="40"/>
      <c r="Q27" s="40"/>
      <c r="R27" s="41" t="s">
        <v>1014</v>
      </c>
      <c r="S27" s="41" t="s">
        <v>61</v>
      </c>
      <c r="T27" s="41">
        <f>+IF(ISERR(S27/R27*100),"N/A",ROUND(S27/R27*100,2))</f>
        <v>0</v>
      </c>
      <c r="U27" s="41" t="s">
        <v>61</v>
      </c>
      <c r="V27" s="41" t="str">
        <f>+IF(ISERR(U27/S27*100),"N/A",ROUND(U27/S27*100,2))</f>
        <v>N/A</v>
      </c>
      <c r="W27" s="42">
        <f>+IF(ISERR(U27/R27*100),"N/A",ROUND(U27/R27*100,2))</f>
        <v>0</v>
      </c>
    </row>
    <row r="28" spans="2:27" ht="23.25" customHeight="1" thickBot="1" x14ac:dyDescent="0.25">
      <c r="B28" s="214" t="s">
        <v>68</v>
      </c>
      <c r="C28" s="215"/>
      <c r="D28" s="215"/>
      <c r="E28" s="33" t="s">
        <v>565</v>
      </c>
      <c r="F28" s="33"/>
      <c r="G28" s="33"/>
      <c r="H28" s="34"/>
      <c r="I28" s="34"/>
      <c r="J28" s="34"/>
      <c r="K28" s="34"/>
      <c r="L28" s="34"/>
      <c r="M28" s="34"/>
      <c r="N28" s="34"/>
      <c r="O28" s="34"/>
      <c r="P28" s="35"/>
      <c r="Q28" s="35"/>
      <c r="R28" s="36" t="s">
        <v>1013</v>
      </c>
      <c r="S28" s="36" t="s">
        <v>10</v>
      </c>
      <c r="T28" s="35"/>
      <c r="U28" s="36" t="s">
        <v>61</v>
      </c>
      <c r="V28" s="35"/>
      <c r="W28" s="37">
        <f>+IF(ISERR(U28/R28*100),"N/A",ROUND(U28/R28*100,2))</f>
        <v>0</v>
      </c>
    </row>
    <row r="29" spans="2:27" ht="26.25" customHeight="1" thickBot="1" x14ac:dyDescent="0.25">
      <c r="B29" s="216" t="s">
        <v>71</v>
      </c>
      <c r="C29" s="217"/>
      <c r="D29" s="217"/>
      <c r="E29" s="38" t="s">
        <v>565</v>
      </c>
      <c r="F29" s="38"/>
      <c r="G29" s="38"/>
      <c r="H29" s="39"/>
      <c r="I29" s="39"/>
      <c r="J29" s="39"/>
      <c r="K29" s="39"/>
      <c r="L29" s="39"/>
      <c r="M29" s="39"/>
      <c r="N29" s="39"/>
      <c r="O29" s="39"/>
      <c r="P29" s="40"/>
      <c r="Q29" s="40"/>
      <c r="R29" s="41" t="s">
        <v>1013</v>
      </c>
      <c r="S29" s="41" t="s">
        <v>61</v>
      </c>
      <c r="T29" s="41">
        <f>+IF(ISERR(S29/R29*100),"N/A",ROUND(S29/R29*100,2))</f>
        <v>0</v>
      </c>
      <c r="U29" s="41" t="s">
        <v>61</v>
      </c>
      <c r="V29" s="41" t="str">
        <f>+IF(ISERR(U29/S29*100),"N/A",ROUND(U29/S29*100,2))</f>
        <v>N/A</v>
      </c>
      <c r="W29" s="42">
        <f>+IF(ISERR(U29/R29*100),"N/A",ROUND(U29/R29*100,2))</f>
        <v>0</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2054</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02"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2055</v>
      </c>
      <c r="C33" s="200"/>
      <c r="D33" s="200"/>
      <c r="E33" s="200"/>
      <c r="F33" s="200"/>
      <c r="G33" s="200"/>
      <c r="H33" s="200"/>
      <c r="I33" s="200"/>
      <c r="J33" s="200"/>
      <c r="K33" s="200"/>
      <c r="L33" s="200"/>
      <c r="M33" s="200"/>
      <c r="N33" s="200"/>
      <c r="O33" s="200"/>
      <c r="P33" s="200"/>
      <c r="Q33" s="200"/>
      <c r="R33" s="200"/>
      <c r="S33" s="200"/>
      <c r="T33" s="200"/>
      <c r="U33" s="200"/>
      <c r="V33" s="200"/>
      <c r="W33" s="201"/>
    </row>
    <row r="34" spans="2:23" ht="59.2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2056</v>
      </c>
      <c r="C35" s="200"/>
      <c r="D35" s="200"/>
      <c r="E35" s="200"/>
      <c r="F35" s="200"/>
      <c r="G35" s="200"/>
      <c r="H35" s="200"/>
      <c r="I35" s="200"/>
      <c r="J35" s="200"/>
      <c r="K35" s="200"/>
      <c r="L35" s="200"/>
      <c r="M35" s="200"/>
      <c r="N35" s="200"/>
      <c r="O35" s="200"/>
      <c r="P35" s="200"/>
      <c r="Q35" s="200"/>
      <c r="R35" s="200"/>
      <c r="S35" s="200"/>
      <c r="T35" s="200"/>
      <c r="U35" s="200"/>
      <c r="V35" s="200"/>
      <c r="W35" s="201"/>
    </row>
    <row r="36" spans="2:23" ht="61.5" customHeight="1"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16" min="1" max="22" man="1"/>
    <brk id="34"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1048</v>
      </c>
      <c r="D4" s="248" t="s">
        <v>1047</v>
      </c>
      <c r="E4" s="248"/>
      <c r="F4" s="248"/>
      <c r="G4" s="248"/>
      <c r="H4" s="249"/>
      <c r="J4" s="250" t="s">
        <v>6</v>
      </c>
      <c r="K4" s="248"/>
      <c r="L4" s="12" t="s">
        <v>1046</v>
      </c>
      <c r="M4" s="251" t="s">
        <v>1045</v>
      </c>
      <c r="N4" s="251"/>
      <c r="O4" s="251"/>
      <c r="P4" s="251"/>
      <c r="Q4" s="252"/>
      <c r="R4" s="13"/>
      <c r="S4" s="253" t="s">
        <v>1920</v>
      </c>
      <c r="T4" s="254"/>
      <c r="U4" s="254"/>
      <c r="V4" s="241" t="s">
        <v>1044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1035</v>
      </c>
      <c r="D6" s="237" t="s">
        <v>1043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1042</v>
      </c>
      <c r="M8" s="19" t="s">
        <v>1041</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1040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1039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1038</v>
      </c>
      <c r="C21" s="197"/>
      <c r="D21" s="197"/>
      <c r="E21" s="197"/>
      <c r="F21" s="197"/>
      <c r="G21" s="197"/>
      <c r="H21" s="197"/>
      <c r="I21" s="197"/>
      <c r="J21" s="197"/>
      <c r="K21" s="197"/>
      <c r="L21" s="197"/>
      <c r="M21" s="198" t="s">
        <v>1035</v>
      </c>
      <c r="N21" s="198"/>
      <c r="O21" s="198" t="s">
        <v>1034</v>
      </c>
      <c r="P21" s="198"/>
      <c r="Q21" s="198" t="s">
        <v>155</v>
      </c>
      <c r="R21" s="198"/>
      <c r="S21" s="29" t="s">
        <v>50</v>
      </c>
      <c r="T21" s="29" t="s">
        <v>137</v>
      </c>
      <c r="U21" s="29" t="s">
        <v>137</v>
      </c>
      <c r="V21" s="29" t="str">
        <f>+IF(ISERR(U21/T21*100),"N/A",ROUND(U21/T21*100,2))</f>
        <v>N/A</v>
      </c>
      <c r="W21" s="30" t="str">
        <f>+IF(ISERR(U21/S21*100),"N/A",ROUND(U21/S21*100,2))</f>
        <v>N/A</v>
      </c>
    </row>
    <row r="22" spans="2:27" ht="56.25" customHeight="1" x14ac:dyDescent="0.2">
      <c r="B22" s="196" t="s">
        <v>1037</v>
      </c>
      <c r="C22" s="197"/>
      <c r="D22" s="197"/>
      <c r="E22" s="197"/>
      <c r="F22" s="197"/>
      <c r="G22" s="197"/>
      <c r="H22" s="197"/>
      <c r="I22" s="197"/>
      <c r="J22" s="197"/>
      <c r="K22" s="197"/>
      <c r="L22" s="197"/>
      <c r="M22" s="198" t="s">
        <v>1035</v>
      </c>
      <c r="N22" s="198"/>
      <c r="O22" s="198" t="s">
        <v>1034</v>
      </c>
      <c r="P22" s="198"/>
      <c r="Q22" s="198" t="s">
        <v>67</v>
      </c>
      <c r="R22" s="198"/>
      <c r="S22" s="29" t="s">
        <v>50</v>
      </c>
      <c r="T22" s="29" t="s">
        <v>137</v>
      </c>
      <c r="U22" s="29" t="s">
        <v>137</v>
      </c>
      <c r="V22" s="29" t="str">
        <f>+IF(ISERR(U22/T22*100),"N/A",ROUND(U22/T22*100,2))</f>
        <v>N/A</v>
      </c>
      <c r="W22" s="30" t="str">
        <f>+IF(ISERR(U22/S22*100),"N/A",ROUND(U22/S22*100,2))</f>
        <v>N/A</v>
      </c>
    </row>
    <row r="23" spans="2:27" ht="56.25" customHeight="1" thickBot="1" x14ac:dyDescent="0.25">
      <c r="B23" s="196" t="s">
        <v>1036</v>
      </c>
      <c r="C23" s="197"/>
      <c r="D23" s="197"/>
      <c r="E23" s="197"/>
      <c r="F23" s="197"/>
      <c r="G23" s="197"/>
      <c r="H23" s="197"/>
      <c r="I23" s="197"/>
      <c r="J23" s="197"/>
      <c r="K23" s="197"/>
      <c r="L23" s="197"/>
      <c r="M23" s="198" t="s">
        <v>1035</v>
      </c>
      <c r="N23" s="198"/>
      <c r="O23" s="198" t="s">
        <v>1034</v>
      </c>
      <c r="P23" s="198"/>
      <c r="Q23" s="198" t="s">
        <v>67</v>
      </c>
      <c r="R23" s="198"/>
      <c r="S23" s="29" t="s">
        <v>50</v>
      </c>
      <c r="T23" s="29" t="s">
        <v>137</v>
      </c>
      <c r="U23" s="29" t="s">
        <v>137</v>
      </c>
      <c r="V23" s="29" t="str">
        <f>+IF(ISERR(U23/T23*100),"N/A",ROUND(U23/T23*100,2))</f>
        <v>N/A</v>
      </c>
      <c r="W23" s="30" t="str">
        <f>+IF(ISERR(U23/S23*100),"N/A",ROUND(U23/S23*100,2))</f>
        <v>N/A</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1033</v>
      </c>
      <c r="F27" s="33"/>
      <c r="G27" s="33"/>
      <c r="H27" s="34"/>
      <c r="I27" s="34"/>
      <c r="J27" s="34"/>
      <c r="K27" s="34"/>
      <c r="L27" s="34"/>
      <c r="M27" s="34"/>
      <c r="N27" s="34"/>
      <c r="O27" s="34"/>
      <c r="P27" s="35"/>
      <c r="Q27" s="35"/>
      <c r="R27" s="36" t="s">
        <v>1032</v>
      </c>
      <c r="S27" s="36" t="s">
        <v>10</v>
      </c>
      <c r="T27" s="35"/>
      <c r="U27" s="36" t="s">
        <v>61</v>
      </c>
      <c r="V27" s="35"/>
      <c r="W27" s="37">
        <f>+IF(ISERR(U27/R27*100),"N/A",ROUND(U27/R27*100,2))</f>
        <v>0</v>
      </c>
    </row>
    <row r="28" spans="2:27" ht="26.25" customHeight="1" thickBot="1" x14ac:dyDescent="0.25">
      <c r="B28" s="216" t="s">
        <v>71</v>
      </c>
      <c r="C28" s="217"/>
      <c r="D28" s="217"/>
      <c r="E28" s="38" t="s">
        <v>1033</v>
      </c>
      <c r="F28" s="38"/>
      <c r="G28" s="38"/>
      <c r="H28" s="39"/>
      <c r="I28" s="39"/>
      <c r="J28" s="39"/>
      <c r="K28" s="39"/>
      <c r="L28" s="39"/>
      <c r="M28" s="39"/>
      <c r="N28" s="39"/>
      <c r="O28" s="39"/>
      <c r="P28" s="40"/>
      <c r="Q28" s="40"/>
      <c r="R28" s="41" t="s">
        <v>1032</v>
      </c>
      <c r="S28" s="41" t="s">
        <v>61</v>
      </c>
      <c r="T28" s="41">
        <f>+IF(ISERR(S28/R28*100),"N/A",ROUND(S28/R28*100,2))</f>
        <v>0</v>
      </c>
      <c r="U28" s="41" t="s">
        <v>61</v>
      </c>
      <c r="V28" s="41" t="str">
        <f>+IF(ISERR(U28/S28*100),"N/A",ROUND(U28/S28*100,2))</f>
        <v>N/A</v>
      </c>
      <c r="W28" s="42">
        <f>+IF(ISERR(U28/R28*100),"N/A",ROUND(U28/R28*100,2))</f>
        <v>0</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2051</v>
      </c>
      <c r="C30" s="200"/>
      <c r="D30" s="200"/>
      <c r="E30" s="200"/>
      <c r="F30" s="200"/>
      <c r="G30" s="200"/>
      <c r="H30" s="200"/>
      <c r="I30" s="200"/>
      <c r="J30" s="200"/>
      <c r="K30" s="200"/>
      <c r="L30" s="200"/>
      <c r="M30" s="200"/>
      <c r="N30" s="200"/>
      <c r="O30" s="200"/>
      <c r="P30" s="200"/>
      <c r="Q30" s="200"/>
      <c r="R30" s="200"/>
      <c r="S30" s="200"/>
      <c r="T30" s="200"/>
      <c r="U30" s="200"/>
      <c r="V30" s="200"/>
      <c r="W30" s="201"/>
    </row>
    <row r="31" spans="2:27" ht="59.2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2052</v>
      </c>
      <c r="C32" s="200"/>
      <c r="D32" s="200"/>
      <c r="E32" s="200"/>
      <c r="F32" s="200"/>
      <c r="G32" s="200"/>
      <c r="H32" s="200"/>
      <c r="I32" s="200"/>
      <c r="J32" s="200"/>
      <c r="K32" s="200"/>
      <c r="L32" s="200"/>
      <c r="M32" s="200"/>
      <c r="N32" s="200"/>
      <c r="O32" s="200"/>
      <c r="P32" s="200"/>
      <c r="Q32" s="200"/>
      <c r="R32" s="200"/>
      <c r="S32" s="200"/>
      <c r="T32" s="200"/>
      <c r="U32" s="200"/>
      <c r="V32" s="200"/>
      <c r="W32" s="201"/>
    </row>
    <row r="33" spans="2:23" ht="87.7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2053</v>
      </c>
      <c r="C34" s="200"/>
      <c r="D34" s="200"/>
      <c r="E34" s="200"/>
      <c r="F34" s="200"/>
      <c r="G34" s="200"/>
      <c r="H34" s="200"/>
      <c r="I34" s="200"/>
      <c r="J34" s="200"/>
      <c r="K34" s="200"/>
      <c r="L34" s="200"/>
      <c r="M34" s="200"/>
      <c r="N34" s="200"/>
      <c r="O34" s="200"/>
      <c r="P34" s="200"/>
      <c r="Q34" s="200"/>
      <c r="R34" s="200"/>
      <c r="S34" s="200"/>
      <c r="T34" s="200"/>
      <c r="U34" s="200"/>
      <c r="V34" s="200"/>
      <c r="W34" s="201"/>
    </row>
    <row r="35" spans="2:23" ht="39.75" customHeight="1"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1067</v>
      </c>
      <c r="D4" s="248" t="s">
        <v>1066</v>
      </c>
      <c r="E4" s="248"/>
      <c r="F4" s="248"/>
      <c r="G4" s="248"/>
      <c r="H4" s="249"/>
      <c r="J4" s="250" t="s">
        <v>6</v>
      </c>
      <c r="K4" s="248"/>
      <c r="L4" s="12" t="s">
        <v>133</v>
      </c>
      <c r="M4" s="251" t="s">
        <v>1065</v>
      </c>
      <c r="N4" s="251"/>
      <c r="O4" s="251"/>
      <c r="P4" s="251"/>
      <c r="Q4" s="252"/>
      <c r="R4" s="13"/>
      <c r="S4" s="253" t="s">
        <v>1920</v>
      </c>
      <c r="T4" s="254"/>
      <c r="U4" s="254"/>
      <c r="V4" s="241" t="s">
        <v>1064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420</v>
      </c>
      <c r="D6" s="237" t="s">
        <v>1063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1062</v>
      </c>
      <c r="K8" s="19" t="s">
        <v>1061</v>
      </c>
      <c r="L8" s="19" t="s">
        <v>1060</v>
      </c>
      <c r="M8" s="19" t="s">
        <v>1059</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02.75" customHeight="1" thickTop="1" thickBot="1" x14ac:dyDescent="0.25">
      <c r="B10" s="20" t="s">
        <v>21</v>
      </c>
      <c r="C10" s="241" t="s">
        <v>1058</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1057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1056</v>
      </c>
      <c r="C21" s="197"/>
      <c r="D21" s="197"/>
      <c r="E21" s="197"/>
      <c r="F21" s="197"/>
      <c r="G21" s="197"/>
      <c r="H21" s="197"/>
      <c r="I21" s="197"/>
      <c r="J21" s="197"/>
      <c r="K21" s="197"/>
      <c r="L21" s="197"/>
      <c r="M21" s="198" t="s">
        <v>420</v>
      </c>
      <c r="N21" s="198"/>
      <c r="O21" s="198" t="s">
        <v>48</v>
      </c>
      <c r="P21" s="198"/>
      <c r="Q21" s="198" t="s">
        <v>49</v>
      </c>
      <c r="R21" s="198"/>
      <c r="S21" s="29" t="s">
        <v>50</v>
      </c>
      <c r="T21" s="29" t="s">
        <v>1055</v>
      </c>
      <c r="U21" s="29" t="s">
        <v>1054</v>
      </c>
      <c r="V21" s="29">
        <f>+IF(ISERR(U21/T21*100),"N/A",ROUND(U21/T21*100,2))</f>
        <v>141.54</v>
      </c>
      <c r="W21" s="30">
        <f>+IF(ISERR(U21/S21*100),"N/A",ROUND(U21/S21*100,2))</f>
        <v>37.380000000000003</v>
      </c>
    </row>
    <row r="22" spans="2:27" ht="56.25" customHeight="1" thickBot="1" x14ac:dyDescent="0.25">
      <c r="B22" s="196" t="s">
        <v>1053</v>
      </c>
      <c r="C22" s="197"/>
      <c r="D22" s="197"/>
      <c r="E22" s="197"/>
      <c r="F22" s="197"/>
      <c r="G22" s="197"/>
      <c r="H22" s="197"/>
      <c r="I22" s="197"/>
      <c r="J22" s="197"/>
      <c r="K22" s="197"/>
      <c r="L22" s="197"/>
      <c r="M22" s="198" t="s">
        <v>420</v>
      </c>
      <c r="N22" s="198"/>
      <c r="O22" s="198" t="s">
        <v>48</v>
      </c>
      <c r="P22" s="198"/>
      <c r="Q22" s="198" t="s">
        <v>49</v>
      </c>
      <c r="R22" s="198"/>
      <c r="S22" s="29" t="s">
        <v>50</v>
      </c>
      <c r="T22" s="29" t="s">
        <v>82</v>
      </c>
      <c r="U22" s="29" t="s">
        <v>1052</v>
      </c>
      <c r="V22" s="29">
        <f>+IF(ISERR(U22/T22*100),"N/A",ROUND(U22/T22*100,2))</f>
        <v>154.58000000000001</v>
      </c>
      <c r="W22" s="30">
        <f>+IF(ISERR(U22/S22*100),"N/A",ROUND(U22/S22*100,2))</f>
        <v>37.78</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393</v>
      </c>
      <c r="F26" s="33"/>
      <c r="G26" s="33"/>
      <c r="H26" s="34"/>
      <c r="I26" s="34"/>
      <c r="J26" s="34"/>
      <c r="K26" s="34"/>
      <c r="L26" s="34"/>
      <c r="M26" s="34"/>
      <c r="N26" s="34"/>
      <c r="O26" s="34"/>
      <c r="P26" s="35"/>
      <c r="Q26" s="35"/>
      <c r="R26" s="36" t="s">
        <v>1051</v>
      </c>
      <c r="S26" s="36" t="s">
        <v>10</v>
      </c>
      <c r="T26" s="35"/>
      <c r="U26" s="36" t="s">
        <v>1049</v>
      </c>
      <c r="V26" s="35"/>
      <c r="W26" s="37">
        <f>+IF(ISERR(U26/R26*100),"N/A",ROUND(U26/R26*100,2))</f>
        <v>24.16</v>
      </c>
    </row>
    <row r="27" spans="2:27" ht="26.25" customHeight="1" thickBot="1" x14ac:dyDescent="0.25">
      <c r="B27" s="216" t="s">
        <v>71</v>
      </c>
      <c r="C27" s="217"/>
      <c r="D27" s="217"/>
      <c r="E27" s="38" t="s">
        <v>393</v>
      </c>
      <c r="F27" s="38"/>
      <c r="G27" s="38"/>
      <c r="H27" s="39"/>
      <c r="I27" s="39"/>
      <c r="J27" s="39"/>
      <c r="K27" s="39"/>
      <c r="L27" s="39"/>
      <c r="M27" s="39"/>
      <c r="N27" s="39"/>
      <c r="O27" s="39"/>
      <c r="P27" s="40"/>
      <c r="Q27" s="40"/>
      <c r="R27" s="41" t="s">
        <v>1051</v>
      </c>
      <c r="S27" s="41" t="s">
        <v>1050</v>
      </c>
      <c r="T27" s="41">
        <f>+IF(ISERR(S27/R27*100),"N/A",ROUND(S27/R27*100,2))</f>
        <v>24.76</v>
      </c>
      <c r="U27" s="41" t="s">
        <v>1049</v>
      </c>
      <c r="V27" s="41">
        <f>+IF(ISERR(U27/S27*100),"N/A",ROUND(U27/S27*100,2))</f>
        <v>97.59</v>
      </c>
      <c r="W27" s="42">
        <f>+IF(ISERR(U27/R27*100),"N/A",ROUND(U27/R27*100,2))</f>
        <v>24.16</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2048</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08"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2049</v>
      </c>
      <c r="C31" s="200"/>
      <c r="D31" s="200"/>
      <c r="E31" s="200"/>
      <c r="F31" s="200"/>
      <c r="G31" s="200"/>
      <c r="H31" s="200"/>
      <c r="I31" s="200"/>
      <c r="J31" s="200"/>
      <c r="K31" s="200"/>
      <c r="L31" s="200"/>
      <c r="M31" s="200"/>
      <c r="N31" s="200"/>
      <c r="O31" s="200"/>
      <c r="P31" s="200"/>
      <c r="Q31" s="200"/>
      <c r="R31" s="200"/>
      <c r="S31" s="200"/>
      <c r="T31" s="200"/>
      <c r="U31" s="200"/>
      <c r="V31" s="200"/>
      <c r="W31" s="201"/>
    </row>
    <row r="32" spans="2:27" ht="71.2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2050</v>
      </c>
      <c r="C33" s="200"/>
      <c r="D33" s="200"/>
      <c r="E33" s="200"/>
      <c r="F33" s="200"/>
      <c r="G33" s="200"/>
      <c r="H33" s="200"/>
      <c r="I33" s="200"/>
      <c r="J33" s="200"/>
      <c r="K33" s="200"/>
      <c r="L33" s="200"/>
      <c r="M33" s="200"/>
      <c r="N33" s="200"/>
      <c r="O33" s="200"/>
      <c r="P33" s="200"/>
      <c r="Q33" s="200"/>
      <c r="R33" s="200"/>
      <c r="S33" s="200"/>
      <c r="T33" s="200"/>
      <c r="U33" s="200"/>
      <c r="V33" s="200"/>
      <c r="W33" s="201"/>
    </row>
    <row r="34" spans="2:23" ht="20.25" customHeight="1"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1"/>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1067</v>
      </c>
      <c r="D4" s="248" t="s">
        <v>1066</v>
      </c>
      <c r="E4" s="248"/>
      <c r="F4" s="248"/>
      <c r="G4" s="248"/>
      <c r="H4" s="249"/>
      <c r="J4" s="250" t="s">
        <v>6</v>
      </c>
      <c r="K4" s="248"/>
      <c r="L4" s="12" t="s">
        <v>1099</v>
      </c>
      <c r="M4" s="251" t="s">
        <v>1098</v>
      </c>
      <c r="N4" s="251"/>
      <c r="O4" s="251"/>
      <c r="P4" s="251"/>
      <c r="Q4" s="252"/>
      <c r="R4" s="13"/>
      <c r="S4" s="253" t="s">
        <v>1920</v>
      </c>
      <c r="T4" s="254"/>
      <c r="U4" s="254"/>
      <c r="V4" s="241" t="s">
        <v>1070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1072</v>
      </c>
      <c r="D6" s="237" t="s">
        <v>1097</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1096</v>
      </c>
      <c r="K8" s="19" t="s">
        <v>1095</v>
      </c>
      <c r="L8" s="19" t="s">
        <v>1094</v>
      </c>
      <c r="M8" s="19" t="s">
        <v>1093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36.5" customHeight="1" thickTop="1" thickBot="1" x14ac:dyDescent="0.25">
      <c r="B10" s="20" t="s">
        <v>21</v>
      </c>
      <c r="C10" s="241" t="s">
        <v>1092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1091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1090</v>
      </c>
      <c r="C21" s="197"/>
      <c r="D21" s="197"/>
      <c r="E21" s="197"/>
      <c r="F21" s="197"/>
      <c r="G21" s="197"/>
      <c r="H21" s="197"/>
      <c r="I21" s="197"/>
      <c r="J21" s="197"/>
      <c r="K21" s="197"/>
      <c r="L21" s="197"/>
      <c r="M21" s="198" t="s">
        <v>1072</v>
      </c>
      <c r="N21" s="198"/>
      <c r="O21" s="198" t="s">
        <v>48</v>
      </c>
      <c r="P21" s="198"/>
      <c r="Q21" s="198" t="s">
        <v>49</v>
      </c>
      <c r="R21" s="198"/>
      <c r="S21" s="29" t="s">
        <v>411</v>
      </c>
      <c r="T21" s="29" t="s">
        <v>55</v>
      </c>
      <c r="U21" s="29" t="s">
        <v>1087</v>
      </c>
      <c r="V21" s="29">
        <f t="shared" ref="V21:V29" si="0">+IF(ISERR(U21/T21*100),"N/A",ROUND(U21/T21*100,2))</f>
        <v>56</v>
      </c>
      <c r="W21" s="30">
        <f t="shared" ref="W21:W29" si="1">+IF(ISERR(U21/S21*100),"N/A",ROUND(U21/S21*100,2))</f>
        <v>14</v>
      </c>
    </row>
    <row r="22" spans="2:27" ht="56.25" customHeight="1" x14ac:dyDescent="0.2">
      <c r="B22" s="196" t="s">
        <v>1089</v>
      </c>
      <c r="C22" s="197"/>
      <c r="D22" s="197"/>
      <c r="E22" s="197"/>
      <c r="F22" s="197"/>
      <c r="G22" s="197"/>
      <c r="H22" s="197"/>
      <c r="I22" s="197"/>
      <c r="J22" s="197"/>
      <c r="K22" s="197"/>
      <c r="L22" s="197"/>
      <c r="M22" s="198" t="s">
        <v>1072</v>
      </c>
      <c r="N22" s="198"/>
      <c r="O22" s="198" t="s">
        <v>48</v>
      </c>
      <c r="P22" s="198"/>
      <c r="Q22" s="198" t="s">
        <v>49</v>
      </c>
      <c r="R22" s="198"/>
      <c r="S22" s="29" t="s">
        <v>411</v>
      </c>
      <c r="T22" s="29" t="s">
        <v>55</v>
      </c>
      <c r="U22" s="29" t="s">
        <v>1087</v>
      </c>
      <c r="V22" s="29">
        <f t="shared" si="0"/>
        <v>56</v>
      </c>
      <c r="W22" s="30">
        <f t="shared" si="1"/>
        <v>14</v>
      </c>
    </row>
    <row r="23" spans="2:27" ht="56.25" customHeight="1" x14ac:dyDescent="0.2">
      <c r="B23" s="196" t="s">
        <v>1088</v>
      </c>
      <c r="C23" s="197"/>
      <c r="D23" s="197"/>
      <c r="E23" s="197"/>
      <c r="F23" s="197"/>
      <c r="G23" s="197"/>
      <c r="H23" s="197"/>
      <c r="I23" s="197"/>
      <c r="J23" s="197"/>
      <c r="K23" s="197"/>
      <c r="L23" s="197"/>
      <c r="M23" s="198" t="s">
        <v>1072</v>
      </c>
      <c r="N23" s="198"/>
      <c r="O23" s="198" t="s">
        <v>48</v>
      </c>
      <c r="P23" s="198"/>
      <c r="Q23" s="198" t="s">
        <v>49</v>
      </c>
      <c r="R23" s="198"/>
      <c r="S23" s="29" t="s">
        <v>411</v>
      </c>
      <c r="T23" s="29" t="s">
        <v>55</v>
      </c>
      <c r="U23" s="29" t="s">
        <v>1087</v>
      </c>
      <c r="V23" s="29">
        <f t="shared" si="0"/>
        <v>56</v>
      </c>
      <c r="W23" s="30">
        <f t="shared" si="1"/>
        <v>14</v>
      </c>
    </row>
    <row r="24" spans="2:27" ht="32.25" customHeight="1" x14ac:dyDescent="0.2">
      <c r="B24" s="196" t="s">
        <v>1086</v>
      </c>
      <c r="C24" s="197"/>
      <c r="D24" s="197"/>
      <c r="E24" s="197"/>
      <c r="F24" s="197"/>
      <c r="G24" s="197"/>
      <c r="H24" s="197"/>
      <c r="I24" s="197"/>
      <c r="J24" s="197"/>
      <c r="K24" s="197"/>
      <c r="L24" s="197"/>
      <c r="M24" s="198" t="s">
        <v>1072</v>
      </c>
      <c r="N24" s="198"/>
      <c r="O24" s="198" t="s">
        <v>48</v>
      </c>
      <c r="P24" s="198"/>
      <c r="Q24" s="198" t="s">
        <v>49</v>
      </c>
      <c r="R24" s="198"/>
      <c r="S24" s="29" t="s">
        <v>50</v>
      </c>
      <c r="T24" s="29" t="s">
        <v>1085</v>
      </c>
      <c r="U24" s="29" t="s">
        <v>1084</v>
      </c>
      <c r="V24" s="29">
        <f t="shared" si="0"/>
        <v>85.01</v>
      </c>
      <c r="W24" s="30">
        <f t="shared" si="1"/>
        <v>18.89</v>
      </c>
    </row>
    <row r="25" spans="2:27" ht="56.25" customHeight="1" x14ac:dyDescent="0.2">
      <c r="B25" s="196" t="s">
        <v>1083</v>
      </c>
      <c r="C25" s="197"/>
      <c r="D25" s="197"/>
      <c r="E25" s="197"/>
      <c r="F25" s="197"/>
      <c r="G25" s="197"/>
      <c r="H25" s="197"/>
      <c r="I25" s="197"/>
      <c r="J25" s="197"/>
      <c r="K25" s="197"/>
      <c r="L25" s="197"/>
      <c r="M25" s="198" t="s">
        <v>1072</v>
      </c>
      <c r="N25" s="198"/>
      <c r="O25" s="198" t="s">
        <v>48</v>
      </c>
      <c r="P25" s="198"/>
      <c r="Q25" s="198" t="s">
        <v>49</v>
      </c>
      <c r="R25" s="198"/>
      <c r="S25" s="29" t="s">
        <v>324</v>
      </c>
      <c r="T25" s="29" t="s">
        <v>1082</v>
      </c>
      <c r="U25" s="29" t="s">
        <v>1081</v>
      </c>
      <c r="V25" s="29">
        <f t="shared" si="0"/>
        <v>62.27</v>
      </c>
      <c r="W25" s="30">
        <f t="shared" si="1"/>
        <v>15.57</v>
      </c>
    </row>
    <row r="26" spans="2:27" ht="56.25" customHeight="1" x14ac:dyDescent="0.2">
      <c r="B26" s="196" t="s">
        <v>1080</v>
      </c>
      <c r="C26" s="197"/>
      <c r="D26" s="197"/>
      <c r="E26" s="197"/>
      <c r="F26" s="197"/>
      <c r="G26" s="197"/>
      <c r="H26" s="197"/>
      <c r="I26" s="197"/>
      <c r="J26" s="197"/>
      <c r="K26" s="197"/>
      <c r="L26" s="197"/>
      <c r="M26" s="198" t="s">
        <v>1072</v>
      </c>
      <c r="N26" s="198"/>
      <c r="O26" s="198" t="s">
        <v>48</v>
      </c>
      <c r="P26" s="198"/>
      <c r="Q26" s="198" t="s">
        <v>49</v>
      </c>
      <c r="R26" s="198"/>
      <c r="S26" s="29" t="s">
        <v>1079</v>
      </c>
      <c r="T26" s="29" t="s">
        <v>1078</v>
      </c>
      <c r="U26" s="29" t="s">
        <v>1077</v>
      </c>
      <c r="V26" s="29">
        <f t="shared" si="0"/>
        <v>158.52000000000001</v>
      </c>
      <c r="W26" s="30">
        <f t="shared" si="1"/>
        <v>39.4</v>
      </c>
    </row>
    <row r="27" spans="2:27" ht="56.25" customHeight="1" x14ac:dyDescent="0.2">
      <c r="B27" s="196" t="s">
        <v>1076</v>
      </c>
      <c r="C27" s="197"/>
      <c r="D27" s="197"/>
      <c r="E27" s="197"/>
      <c r="F27" s="197"/>
      <c r="G27" s="197"/>
      <c r="H27" s="197"/>
      <c r="I27" s="197"/>
      <c r="J27" s="197"/>
      <c r="K27" s="197"/>
      <c r="L27" s="197"/>
      <c r="M27" s="198" t="s">
        <v>1072</v>
      </c>
      <c r="N27" s="198"/>
      <c r="O27" s="198" t="s">
        <v>48</v>
      </c>
      <c r="P27" s="198"/>
      <c r="Q27" s="198" t="s">
        <v>49</v>
      </c>
      <c r="R27" s="198"/>
      <c r="S27" s="29" t="s">
        <v>50</v>
      </c>
      <c r="T27" s="29" t="s">
        <v>53</v>
      </c>
      <c r="U27" s="29" t="s">
        <v>1075</v>
      </c>
      <c r="V27" s="29">
        <f t="shared" si="0"/>
        <v>300</v>
      </c>
      <c r="W27" s="30">
        <f t="shared" si="1"/>
        <v>75</v>
      </c>
    </row>
    <row r="28" spans="2:27" ht="32.25" customHeight="1" x14ac:dyDescent="0.2">
      <c r="B28" s="196" t="s">
        <v>1074</v>
      </c>
      <c r="C28" s="197"/>
      <c r="D28" s="197"/>
      <c r="E28" s="197"/>
      <c r="F28" s="197"/>
      <c r="G28" s="197"/>
      <c r="H28" s="197"/>
      <c r="I28" s="197"/>
      <c r="J28" s="197"/>
      <c r="K28" s="197"/>
      <c r="L28" s="197"/>
      <c r="M28" s="198" t="s">
        <v>1072</v>
      </c>
      <c r="N28" s="198"/>
      <c r="O28" s="198" t="s">
        <v>48</v>
      </c>
      <c r="P28" s="198"/>
      <c r="Q28" s="198" t="s">
        <v>49</v>
      </c>
      <c r="R28" s="198"/>
      <c r="S28" s="29" t="s">
        <v>50</v>
      </c>
      <c r="T28" s="29" t="s">
        <v>53</v>
      </c>
      <c r="U28" s="29" t="s">
        <v>360</v>
      </c>
      <c r="V28" s="29">
        <f t="shared" si="0"/>
        <v>200</v>
      </c>
      <c r="W28" s="30">
        <f t="shared" si="1"/>
        <v>50</v>
      </c>
    </row>
    <row r="29" spans="2:27" ht="56.25" customHeight="1" thickBot="1" x14ac:dyDescent="0.25">
      <c r="B29" s="196" t="s">
        <v>1073</v>
      </c>
      <c r="C29" s="197"/>
      <c r="D29" s="197"/>
      <c r="E29" s="197"/>
      <c r="F29" s="197"/>
      <c r="G29" s="197"/>
      <c r="H29" s="197"/>
      <c r="I29" s="197"/>
      <c r="J29" s="197"/>
      <c r="K29" s="197"/>
      <c r="L29" s="197"/>
      <c r="M29" s="198" t="s">
        <v>1072</v>
      </c>
      <c r="N29" s="198"/>
      <c r="O29" s="198" t="s">
        <v>48</v>
      </c>
      <c r="P29" s="198"/>
      <c r="Q29" s="198" t="s">
        <v>49</v>
      </c>
      <c r="R29" s="198"/>
      <c r="S29" s="29" t="s">
        <v>50</v>
      </c>
      <c r="T29" s="29" t="s">
        <v>53</v>
      </c>
      <c r="U29" s="29" t="s">
        <v>53</v>
      </c>
      <c r="V29" s="29">
        <f t="shared" si="0"/>
        <v>100</v>
      </c>
      <c r="W29" s="30">
        <f t="shared" si="1"/>
        <v>25</v>
      </c>
    </row>
    <row r="30" spans="2:27" ht="21.75" customHeight="1" thickTop="1" thickBot="1" x14ac:dyDescent="0.25">
      <c r="B30" s="7" t="s">
        <v>62</v>
      </c>
      <c r="C30" s="8"/>
      <c r="D30" s="8"/>
      <c r="E30" s="8"/>
      <c r="F30" s="8"/>
      <c r="G30" s="8"/>
      <c r="H30" s="9"/>
      <c r="I30" s="9"/>
      <c r="J30" s="9"/>
      <c r="K30" s="9"/>
      <c r="L30" s="9"/>
      <c r="M30" s="9"/>
      <c r="N30" s="9"/>
      <c r="O30" s="9"/>
      <c r="P30" s="9"/>
      <c r="Q30" s="9"/>
      <c r="R30" s="9"/>
      <c r="S30" s="9"/>
      <c r="T30" s="9"/>
      <c r="U30" s="9"/>
      <c r="V30" s="9"/>
      <c r="W30" s="10"/>
      <c r="X30" s="18"/>
    </row>
    <row r="31" spans="2:27" ht="29.25" customHeight="1" thickTop="1" thickBot="1" x14ac:dyDescent="0.25">
      <c r="B31" s="205" t="s">
        <v>2163</v>
      </c>
      <c r="C31" s="206"/>
      <c r="D31" s="206"/>
      <c r="E31" s="206"/>
      <c r="F31" s="206"/>
      <c r="G31" s="206"/>
      <c r="H31" s="206"/>
      <c r="I31" s="206"/>
      <c r="J31" s="206"/>
      <c r="K31" s="206"/>
      <c r="L31" s="206"/>
      <c r="M31" s="206"/>
      <c r="N31" s="206"/>
      <c r="O31" s="206"/>
      <c r="P31" s="206"/>
      <c r="Q31" s="207"/>
      <c r="R31" s="31" t="s">
        <v>41</v>
      </c>
      <c r="S31" s="211" t="s">
        <v>42</v>
      </c>
      <c r="T31" s="211"/>
      <c r="U31" s="26" t="s">
        <v>63</v>
      </c>
      <c r="V31" s="212" t="s">
        <v>64</v>
      </c>
      <c r="W31" s="213"/>
    </row>
    <row r="32" spans="2:27" ht="30.75" customHeight="1" thickBot="1" x14ac:dyDescent="0.25">
      <c r="B32" s="208"/>
      <c r="C32" s="209"/>
      <c r="D32" s="209"/>
      <c r="E32" s="209"/>
      <c r="F32" s="209"/>
      <c r="G32" s="209"/>
      <c r="H32" s="209"/>
      <c r="I32" s="209"/>
      <c r="J32" s="209"/>
      <c r="K32" s="209"/>
      <c r="L32" s="209"/>
      <c r="M32" s="209"/>
      <c r="N32" s="209"/>
      <c r="O32" s="209"/>
      <c r="P32" s="209"/>
      <c r="Q32" s="210"/>
      <c r="R32" s="27" t="s">
        <v>65</v>
      </c>
      <c r="S32" s="27" t="s">
        <v>65</v>
      </c>
      <c r="T32" s="27" t="s">
        <v>48</v>
      </c>
      <c r="U32" s="27" t="s">
        <v>65</v>
      </c>
      <c r="V32" s="27" t="s">
        <v>66</v>
      </c>
      <c r="W32" s="32" t="s">
        <v>67</v>
      </c>
      <c r="Y32" s="18"/>
    </row>
    <row r="33" spans="2:23" ht="23.25" customHeight="1" thickBot="1" x14ac:dyDescent="0.25">
      <c r="B33" s="214" t="s">
        <v>68</v>
      </c>
      <c r="C33" s="215"/>
      <c r="D33" s="215"/>
      <c r="E33" s="33" t="s">
        <v>1071</v>
      </c>
      <c r="F33" s="33"/>
      <c r="G33" s="33"/>
      <c r="H33" s="34"/>
      <c r="I33" s="34"/>
      <c r="J33" s="34"/>
      <c r="K33" s="34"/>
      <c r="L33" s="34"/>
      <c r="M33" s="34"/>
      <c r="N33" s="34"/>
      <c r="O33" s="34"/>
      <c r="P33" s="35"/>
      <c r="Q33" s="35"/>
      <c r="R33" s="36" t="s">
        <v>1070</v>
      </c>
      <c r="S33" s="36" t="s">
        <v>10</v>
      </c>
      <c r="T33" s="35"/>
      <c r="U33" s="36" t="s">
        <v>1068</v>
      </c>
      <c r="V33" s="35"/>
      <c r="W33" s="37">
        <f>+IF(ISERR(U33/R33*100),"N/A",ROUND(U33/R33*100,2))</f>
        <v>37.049999999999997</v>
      </c>
    </row>
    <row r="34" spans="2:23" ht="26.25" customHeight="1" thickBot="1" x14ac:dyDescent="0.25">
      <c r="B34" s="216" t="s">
        <v>71</v>
      </c>
      <c r="C34" s="217"/>
      <c r="D34" s="217"/>
      <c r="E34" s="38" t="s">
        <v>1071</v>
      </c>
      <c r="F34" s="38"/>
      <c r="G34" s="38"/>
      <c r="H34" s="39"/>
      <c r="I34" s="39"/>
      <c r="J34" s="39"/>
      <c r="K34" s="39"/>
      <c r="L34" s="39"/>
      <c r="M34" s="39"/>
      <c r="N34" s="39"/>
      <c r="O34" s="39"/>
      <c r="P34" s="40"/>
      <c r="Q34" s="40"/>
      <c r="R34" s="41" t="s">
        <v>1070</v>
      </c>
      <c r="S34" s="41" t="s">
        <v>1069</v>
      </c>
      <c r="T34" s="41">
        <f>+IF(ISERR(S34/R34*100),"N/A",ROUND(S34/R34*100,2))</f>
        <v>37.28</v>
      </c>
      <c r="U34" s="41" t="s">
        <v>1068</v>
      </c>
      <c r="V34" s="41">
        <f>+IF(ISERR(U34/S34*100),"N/A",ROUND(U34/S34*100,2))</f>
        <v>99.4</v>
      </c>
      <c r="W34" s="42">
        <f>+IF(ISERR(U34/R34*100),"N/A",ROUND(U34/R34*100,2))</f>
        <v>37.049999999999997</v>
      </c>
    </row>
    <row r="35" spans="2:23" ht="22.5" customHeight="1" thickTop="1" thickBot="1" x14ac:dyDescent="0.25">
      <c r="B35" s="7" t="s">
        <v>73</v>
      </c>
      <c r="C35" s="8"/>
      <c r="D35" s="8"/>
      <c r="E35" s="8"/>
      <c r="F35" s="8"/>
      <c r="G35" s="8"/>
      <c r="H35" s="9"/>
      <c r="I35" s="9"/>
      <c r="J35" s="9"/>
      <c r="K35" s="9"/>
      <c r="L35" s="9"/>
      <c r="M35" s="9"/>
      <c r="N35" s="9"/>
      <c r="O35" s="9"/>
      <c r="P35" s="9"/>
      <c r="Q35" s="9"/>
      <c r="R35" s="9"/>
      <c r="S35" s="9"/>
      <c r="T35" s="9"/>
      <c r="U35" s="9"/>
      <c r="V35" s="9"/>
      <c r="W35" s="10"/>
    </row>
    <row r="36" spans="2:23" ht="37.5" customHeight="1" thickTop="1" x14ac:dyDescent="0.2">
      <c r="B36" s="199" t="s">
        <v>2045</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40.25" customHeight="1" thickBot="1" x14ac:dyDescent="0.25">
      <c r="B37" s="218"/>
      <c r="C37" s="219"/>
      <c r="D37" s="219"/>
      <c r="E37" s="219"/>
      <c r="F37" s="219"/>
      <c r="G37" s="219"/>
      <c r="H37" s="219"/>
      <c r="I37" s="219"/>
      <c r="J37" s="219"/>
      <c r="K37" s="219"/>
      <c r="L37" s="219"/>
      <c r="M37" s="219"/>
      <c r="N37" s="219"/>
      <c r="O37" s="219"/>
      <c r="P37" s="219"/>
      <c r="Q37" s="219"/>
      <c r="R37" s="219"/>
      <c r="S37" s="219"/>
      <c r="T37" s="219"/>
      <c r="U37" s="219"/>
      <c r="V37" s="219"/>
      <c r="W37" s="220"/>
    </row>
    <row r="38" spans="2:23" ht="37.5" customHeight="1" thickTop="1" x14ac:dyDescent="0.2">
      <c r="B38" s="199" t="s">
        <v>2046</v>
      </c>
      <c r="C38" s="200"/>
      <c r="D38" s="200"/>
      <c r="E38" s="200"/>
      <c r="F38" s="200"/>
      <c r="G38" s="200"/>
      <c r="H38" s="200"/>
      <c r="I38" s="200"/>
      <c r="J38" s="200"/>
      <c r="K38" s="200"/>
      <c r="L38" s="200"/>
      <c r="M38" s="200"/>
      <c r="N38" s="200"/>
      <c r="O38" s="200"/>
      <c r="P38" s="200"/>
      <c r="Q38" s="200"/>
      <c r="R38" s="200"/>
      <c r="S38" s="200"/>
      <c r="T38" s="200"/>
      <c r="U38" s="200"/>
      <c r="V38" s="200"/>
      <c r="W38" s="201"/>
    </row>
    <row r="39" spans="2:23" ht="141.75" customHeight="1" thickBot="1" x14ac:dyDescent="0.25">
      <c r="B39" s="218"/>
      <c r="C39" s="219"/>
      <c r="D39" s="219"/>
      <c r="E39" s="219"/>
      <c r="F39" s="219"/>
      <c r="G39" s="219"/>
      <c r="H39" s="219"/>
      <c r="I39" s="219"/>
      <c r="J39" s="219"/>
      <c r="K39" s="219"/>
      <c r="L39" s="219"/>
      <c r="M39" s="219"/>
      <c r="N39" s="219"/>
      <c r="O39" s="219"/>
      <c r="P39" s="219"/>
      <c r="Q39" s="219"/>
      <c r="R39" s="219"/>
      <c r="S39" s="219"/>
      <c r="T39" s="219"/>
      <c r="U39" s="219"/>
      <c r="V39" s="219"/>
      <c r="W39" s="220"/>
    </row>
    <row r="40" spans="2:23" ht="37.5" customHeight="1" thickTop="1" x14ac:dyDescent="0.2">
      <c r="B40" s="199" t="s">
        <v>2047</v>
      </c>
      <c r="C40" s="200"/>
      <c r="D40" s="200"/>
      <c r="E40" s="200"/>
      <c r="F40" s="200"/>
      <c r="G40" s="200"/>
      <c r="H40" s="200"/>
      <c r="I40" s="200"/>
      <c r="J40" s="200"/>
      <c r="K40" s="200"/>
      <c r="L40" s="200"/>
      <c r="M40" s="200"/>
      <c r="N40" s="200"/>
      <c r="O40" s="200"/>
      <c r="P40" s="200"/>
      <c r="Q40" s="200"/>
      <c r="R40" s="200"/>
      <c r="S40" s="200"/>
      <c r="T40" s="200"/>
      <c r="U40" s="200"/>
      <c r="V40" s="200"/>
      <c r="W40" s="201"/>
    </row>
    <row r="41" spans="2:23" ht="18" thickBot="1" x14ac:dyDescent="0.25">
      <c r="B41" s="202"/>
      <c r="C41" s="203"/>
      <c r="D41" s="203"/>
      <c r="E41" s="203"/>
      <c r="F41" s="203"/>
      <c r="G41" s="203"/>
      <c r="H41" s="203"/>
      <c r="I41" s="203"/>
      <c r="J41" s="203"/>
      <c r="K41" s="203"/>
      <c r="L41" s="203"/>
      <c r="M41" s="203"/>
      <c r="N41" s="203"/>
      <c r="O41" s="203"/>
      <c r="P41" s="203"/>
      <c r="Q41" s="203"/>
      <c r="R41" s="203"/>
      <c r="S41" s="203"/>
      <c r="T41" s="203"/>
      <c r="U41" s="203"/>
      <c r="V41" s="203"/>
      <c r="W41" s="204"/>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2" min="1" max="22" man="1"/>
    <brk id="37" min="1"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1067</v>
      </c>
      <c r="D4" s="248" t="s">
        <v>1066</v>
      </c>
      <c r="E4" s="248"/>
      <c r="F4" s="248"/>
      <c r="G4" s="248"/>
      <c r="H4" s="249"/>
      <c r="J4" s="250" t="s">
        <v>6</v>
      </c>
      <c r="K4" s="248"/>
      <c r="L4" s="12" t="s">
        <v>1124</v>
      </c>
      <c r="M4" s="251" t="s">
        <v>1123</v>
      </c>
      <c r="N4" s="251"/>
      <c r="O4" s="251"/>
      <c r="P4" s="251"/>
      <c r="Q4" s="252"/>
      <c r="R4" s="13"/>
      <c r="S4" s="253" t="s">
        <v>1920</v>
      </c>
      <c r="T4" s="254"/>
      <c r="U4" s="254"/>
      <c r="V4" s="241" t="s">
        <v>1122</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1105</v>
      </c>
      <c r="D6" s="237" t="s">
        <v>1121</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1120</v>
      </c>
      <c r="K8" s="19" t="s">
        <v>1119</v>
      </c>
      <c r="L8" s="19" t="s">
        <v>1118</v>
      </c>
      <c r="M8" s="19" t="s">
        <v>1117</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1116</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1115</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1114</v>
      </c>
      <c r="C21" s="197"/>
      <c r="D21" s="197"/>
      <c r="E21" s="197"/>
      <c r="F21" s="197"/>
      <c r="G21" s="197"/>
      <c r="H21" s="197"/>
      <c r="I21" s="197"/>
      <c r="J21" s="197"/>
      <c r="K21" s="197"/>
      <c r="L21" s="197"/>
      <c r="M21" s="198" t="s">
        <v>1105</v>
      </c>
      <c r="N21" s="198"/>
      <c r="O21" s="198" t="s">
        <v>48</v>
      </c>
      <c r="P21" s="198"/>
      <c r="Q21" s="198" t="s">
        <v>49</v>
      </c>
      <c r="R21" s="198"/>
      <c r="S21" s="29" t="s">
        <v>355</v>
      </c>
      <c r="T21" s="29" t="s">
        <v>61</v>
      </c>
      <c r="U21" s="29" t="s">
        <v>61</v>
      </c>
      <c r="V21" s="29" t="str">
        <f>+IF(ISERR(U21/T21*100),"N/A",ROUND(U21/T21*100,2))</f>
        <v>N/A</v>
      </c>
      <c r="W21" s="30">
        <f>+IF(ISERR(U21/S21*100),"N/A",ROUND(U21/S21*100,2))</f>
        <v>0</v>
      </c>
    </row>
    <row r="22" spans="2:27" ht="56.25" customHeight="1" x14ac:dyDescent="0.2">
      <c r="B22" s="196" t="s">
        <v>1113</v>
      </c>
      <c r="C22" s="197"/>
      <c r="D22" s="197"/>
      <c r="E22" s="197"/>
      <c r="F22" s="197"/>
      <c r="G22" s="197"/>
      <c r="H22" s="197"/>
      <c r="I22" s="197"/>
      <c r="J22" s="197"/>
      <c r="K22" s="197"/>
      <c r="L22" s="197"/>
      <c r="M22" s="198" t="s">
        <v>1105</v>
      </c>
      <c r="N22" s="198"/>
      <c r="O22" s="198" t="s">
        <v>48</v>
      </c>
      <c r="P22" s="198"/>
      <c r="Q22" s="198" t="s">
        <v>49</v>
      </c>
      <c r="R22" s="198"/>
      <c r="S22" s="29" t="s">
        <v>360</v>
      </c>
      <c r="T22" s="29" t="s">
        <v>1112</v>
      </c>
      <c r="U22" s="29" t="s">
        <v>1111</v>
      </c>
      <c r="V22" s="29">
        <f>+IF(ISERR(U22/T22*100),"N/A",ROUND(U22/T22*100,2))</f>
        <v>337.22</v>
      </c>
      <c r="W22" s="30">
        <f>+IF(ISERR(U22/S22*100),"N/A",ROUND(U22/S22*100,2))</f>
        <v>80.459999999999994</v>
      </c>
    </row>
    <row r="23" spans="2:27" ht="56.25" customHeight="1" x14ac:dyDescent="0.2">
      <c r="B23" s="196" t="s">
        <v>1110</v>
      </c>
      <c r="C23" s="197"/>
      <c r="D23" s="197"/>
      <c r="E23" s="197"/>
      <c r="F23" s="197"/>
      <c r="G23" s="197"/>
      <c r="H23" s="197"/>
      <c r="I23" s="197"/>
      <c r="J23" s="197"/>
      <c r="K23" s="197"/>
      <c r="L23" s="197"/>
      <c r="M23" s="198" t="s">
        <v>1105</v>
      </c>
      <c r="N23" s="198"/>
      <c r="O23" s="198" t="s">
        <v>48</v>
      </c>
      <c r="P23" s="198"/>
      <c r="Q23" s="198" t="s">
        <v>49</v>
      </c>
      <c r="R23" s="198"/>
      <c r="S23" s="29" t="s">
        <v>360</v>
      </c>
      <c r="T23" s="29" t="s">
        <v>61</v>
      </c>
      <c r="U23" s="29" t="s">
        <v>61</v>
      </c>
      <c r="V23" s="29" t="str">
        <f>+IF(ISERR(U23/T23*100),"N/A",ROUND(U23/T23*100,2))</f>
        <v>N/A</v>
      </c>
      <c r="W23" s="30">
        <f>+IF(ISERR(U23/S23*100),"N/A",ROUND(U23/S23*100,2))</f>
        <v>0</v>
      </c>
    </row>
    <row r="24" spans="2:27" ht="56.25" customHeight="1" x14ac:dyDescent="0.2">
      <c r="B24" s="196" t="s">
        <v>1109</v>
      </c>
      <c r="C24" s="197"/>
      <c r="D24" s="197"/>
      <c r="E24" s="197"/>
      <c r="F24" s="197"/>
      <c r="G24" s="197"/>
      <c r="H24" s="197"/>
      <c r="I24" s="197"/>
      <c r="J24" s="197"/>
      <c r="K24" s="197"/>
      <c r="L24" s="197"/>
      <c r="M24" s="198" t="s">
        <v>1105</v>
      </c>
      <c r="N24" s="198"/>
      <c r="O24" s="198" t="s">
        <v>48</v>
      </c>
      <c r="P24" s="198"/>
      <c r="Q24" s="198" t="s">
        <v>49</v>
      </c>
      <c r="R24" s="198"/>
      <c r="S24" s="29" t="s">
        <v>360</v>
      </c>
      <c r="T24" s="29" t="s">
        <v>1108</v>
      </c>
      <c r="U24" s="29" t="s">
        <v>1107</v>
      </c>
      <c r="V24" s="29">
        <f>+IF(ISERR(U24/T24*100),"N/A",ROUND(U24/T24*100,2))</f>
        <v>320.72000000000003</v>
      </c>
      <c r="W24" s="30">
        <f>+IF(ISERR(U24/S24*100),"N/A",ROUND(U24/S24*100,2))</f>
        <v>80.180000000000007</v>
      </c>
    </row>
    <row r="25" spans="2:27" ht="56.25" customHeight="1" thickBot="1" x14ac:dyDescent="0.25">
      <c r="B25" s="196" t="s">
        <v>1106</v>
      </c>
      <c r="C25" s="197"/>
      <c r="D25" s="197"/>
      <c r="E25" s="197"/>
      <c r="F25" s="197"/>
      <c r="G25" s="197"/>
      <c r="H25" s="197"/>
      <c r="I25" s="197"/>
      <c r="J25" s="197"/>
      <c r="K25" s="197"/>
      <c r="L25" s="197"/>
      <c r="M25" s="198" t="s">
        <v>1105</v>
      </c>
      <c r="N25" s="198"/>
      <c r="O25" s="198" t="s">
        <v>48</v>
      </c>
      <c r="P25" s="198"/>
      <c r="Q25" s="198" t="s">
        <v>49</v>
      </c>
      <c r="R25" s="198"/>
      <c r="S25" s="29" t="s">
        <v>360</v>
      </c>
      <c r="T25" s="29" t="s">
        <v>61</v>
      </c>
      <c r="U25" s="29" t="s">
        <v>61</v>
      </c>
      <c r="V25" s="29" t="str">
        <f>+IF(ISERR(U25/T25*100),"N/A",ROUND(U25/T25*100,2))</f>
        <v>N/A</v>
      </c>
      <c r="W25" s="30">
        <f>+IF(ISERR(U25/S25*100),"N/A",ROUND(U25/S25*100,2))</f>
        <v>0</v>
      </c>
    </row>
    <row r="26" spans="2:27" ht="21.75" customHeight="1" thickTop="1" thickBot="1" x14ac:dyDescent="0.25">
      <c r="B26" s="7" t="s">
        <v>62</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205" t="s">
        <v>2163</v>
      </c>
      <c r="C27" s="206"/>
      <c r="D27" s="206"/>
      <c r="E27" s="206"/>
      <c r="F27" s="206"/>
      <c r="G27" s="206"/>
      <c r="H27" s="206"/>
      <c r="I27" s="206"/>
      <c r="J27" s="206"/>
      <c r="K27" s="206"/>
      <c r="L27" s="206"/>
      <c r="M27" s="206"/>
      <c r="N27" s="206"/>
      <c r="O27" s="206"/>
      <c r="P27" s="206"/>
      <c r="Q27" s="207"/>
      <c r="R27" s="31" t="s">
        <v>41</v>
      </c>
      <c r="S27" s="211" t="s">
        <v>42</v>
      </c>
      <c r="T27" s="211"/>
      <c r="U27" s="26" t="s">
        <v>63</v>
      </c>
      <c r="V27" s="212" t="s">
        <v>64</v>
      </c>
      <c r="W27" s="213"/>
    </row>
    <row r="28" spans="2:27" ht="30.75" customHeight="1" thickBot="1" x14ac:dyDescent="0.25">
      <c r="B28" s="208"/>
      <c r="C28" s="209"/>
      <c r="D28" s="209"/>
      <c r="E28" s="209"/>
      <c r="F28" s="209"/>
      <c r="G28" s="209"/>
      <c r="H28" s="209"/>
      <c r="I28" s="209"/>
      <c r="J28" s="209"/>
      <c r="K28" s="209"/>
      <c r="L28" s="209"/>
      <c r="M28" s="209"/>
      <c r="N28" s="209"/>
      <c r="O28" s="209"/>
      <c r="P28" s="209"/>
      <c r="Q28" s="210"/>
      <c r="R28" s="27" t="s">
        <v>65</v>
      </c>
      <c r="S28" s="27" t="s">
        <v>65</v>
      </c>
      <c r="T28" s="27" t="s">
        <v>48</v>
      </c>
      <c r="U28" s="27" t="s">
        <v>65</v>
      </c>
      <c r="V28" s="27" t="s">
        <v>66</v>
      </c>
      <c r="W28" s="32" t="s">
        <v>67</v>
      </c>
      <c r="Y28" s="18"/>
    </row>
    <row r="29" spans="2:27" ht="23.25" customHeight="1" thickBot="1" x14ac:dyDescent="0.25">
      <c r="B29" s="214" t="s">
        <v>68</v>
      </c>
      <c r="C29" s="215"/>
      <c r="D29" s="215"/>
      <c r="E29" s="33" t="s">
        <v>1103</v>
      </c>
      <c r="F29" s="33"/>
      <c r="G29" s="33"/>
      <c r="H29" s="34"/>
      <c r="I29" s="34"/>
      <c r="J29" s="34"/>
      <c r="K29" s="34"/>
      <c r="L29" s="34"/>
      <c r="M29" s="34"/>
      <c r="N29" s="34"/>
      <c r="O29" s="34"/>
      <c r="P29" s="35"/>
      <c r="Q29" s="35"/>
      <c r="R29" s="36" t="s">
        <v>1104</v>
      </c>
      <c r="S29" s="36" t="s">
        <v>10</v>
      </c>
      <c r="T29" s="35"/>
      <c r="U29" s="36" t="s">
        <v>1100</v>
      </c>
      <c r="V29" s="35"/>
      <c r="W29" s="37">
        <f>+IF(ISERR(U29/R29*100),"N/A",ROUND(U29/R29*100,2))</f>
        <v>10.79</v>
      </c>
    </row>
    <row r="30" spans="2:27" ht="26.25" customHeight="1" thickBot="1" x14ac:dyDescent="0.25">
      <c r="B30" s="216" t="s">
        <v>71</v>
      </c>
      <c r="C30" s="217"/>
      <c r="D30" s="217"/>
      <c r="E30" s="38" t="s">
        <v>1103</v>
      </c>
      <c r="F30" s="38"/>
      <c r="G30" s="38"/>
      <c r="H30" s="39"/>
      <c r="I30" s="39"/>
      <c r="J30" s="39"/>
      <c r="K30" s="39"/>
      <c r="L30" s="39"/>
      <c r="M30" s="39"/>
      <c r="N30" s="39"/>
      <c r="O30" s="39"/>
      <c r="P30" s="40"/>
      <c r="Q30" s="40"/>
      <c r="R30" s="41" t="s">
        <v>1102</v>
      </c>
      <c r="S30" s="41" t="s">
        <v>1101</v>
      </c>
      <c r="T30" s="41">
        <f>+IF(ISERR(S30/R30*100),"N/A",ROUND(S30/R30*100,2))</f>
        <v>12.41</v>
      </c>
      <c r="U30" s="41" t="s">
        <v>1100</v>
      </c>
      <c r="V30" s="41">
        <f>+IF(ISERR(U30/S30*100),"N/A",ROUND(U30/S30*100,2))</f>
        <v>98.23</v>
      </c>
      <c r="W30" s="42">
        <f>+IF(ISERR(U30/R30*100),"N/A",ROUND(U30/R30*100,2))</f>
        <v>12.19</v>
      </c>
    </row>
    <row r="31" spans="2:27" ht="22.5" customHeight="1" thickTop="1" thickBot="1" x14ac:dyDescent="0.25">
      <c r="B31" s="7" t="s">
        <v>73</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99" t="s">
        <v>2042</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48.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2043</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08.75"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2044</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8" thickBot="1" x14ac:dyDescent="0.25">
      <c r="B37" s="202"/>
      <c r="C37" s="203"/>
      <c r="D37" s="203"/>
      <c r="E37" s="203"/>
      <c r="F37" s="203"/>
      <c r="G37" s="203"/>
      <c r="H37" s="203"/>
      <c r="I37" s="203"/>
      <c r="J37" s="203"/>
      <c r="K37" s="203"/>
      <c r="L37" s="203"/>
      <c r="M37" s="203"/>
      <c r="N37" s="203"/>
      <c r="O37" s="203"/>
      <c r="P37" s="203"/>
      <c r="Q37" s="203"/>
      <c r="R37" s="203"/>
      <c r="S37" s="203"/>
      <c r="T37" s="203"/>
      <c r="U37" s="203"/>
      <c r="V37" s="203"/>
      <c r="W37" s="204"/>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1067</v>
      </c>
      <c r="D4" s="248" t="s">
        <v>1066</v>
      </c>
      <c r="E4" s="248"/>
      <c r="F4" s="248"/>
      <c r="G4" s="248"/>
      <c r="H4" s="249"/>
      <c r="J4" s="250" t="s">
        <v>6</v>
      </c>
      <c r="K4" s="248"/>
      <c r="L4" s="12" t="s">
        <v>1140</v>
      </c>
      <c r="M4" s="251" t="s">
        <v>1139</v>
      </c>
      <c r="N4" s="251"/>
      <c r="O4" s="251"/>
      <c r="P4" s="251"/>
      <c r="Q4" s="252"/>
      <c r="R4" s="13"/>
      <c r="S4" s="253" t="s">
        <v>1920</v>
      </c>
      <c r="T4" s="254"/>
      <c r="U4" s="254"/>
      <c r="V4" s="241" t="s">
        <v>1138</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1130</v>
      </c>
      <c r="D6" s="237" t="s">
        <v>1137</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1136</v>
      </c>
      <c r="K8" s="19" t="s">
        <v>1135</v>
      </c>
      <c r="L8" s="19" t="s">
        <v>1134</v>
      </c>
      <c r="M8" s="19" t="s">
        <v>1133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9" customHeight="1" thickTop="1" thickBot="1" x14ac:dyDescent="0.25">
      <c r="B10" s="20" t="s">
        <v>21</v>
      </c>
      <c r="C10" s="241" t="s">
        <v>1132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1091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1131</v>
      </c>
      <c r="C21" s="197"/>
      <c r="D21" s="197"/>
      <c r="E21" s="197"/>
      <c r="F21" s="197"/>
      <c r="G21" s="197"/>
      <c r="H21" s="197"/>
      <c r="I21" s="197"/>
      <c r="J21" s="197"/>
      <c r="K21" s="197"/>
      <c r="L21" s="197"/>
      <c r="M21" s="198" t="s">
        <v>1130</v>
      </c>
      <c r="N21" s="198"/>
      <c r="O21" s="198" t="s">
        <v>48</v>
      </c>
      <c r="P21" s="198"/>
      <c r="Q21" s="198" t="s">
        <v>49</v>
      </c>
      <c r="R21" s="198"/>
      <c r="S21" s="29" t="s">
        <v>236</v>
      </c>
      <c r="T21" s="29" t="s">
        <v>107</v>
      </c>
      <c r="U21" s="29" t="s">
        <v>1129</v>
      </c>
      <c r="V21" s="29">
        <f>+IF(ISERR(U21/T21*100),"N/A",ROUND(U21/T21*100,2))</f>
        <v>170.08</v>
      </c>
      <c r="W21" s="30">
        <f>+IF(ISERR(U21/S21*100),"N/A",ROUND(U21/S21*100,2))</f>
        <v>34.020000000000003</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1128</v>
      </c>
      <c r="F25" s="33"/>
      <c r="G25" s="33"/>
      <c r="H25" s="34"/>
      <c r="I25" s="34"/>
      <c r="J25" s="34"/>
      <c r="K25" s="34"/>
      <c r="L25" s="34"/>
      <c r="M25" s="34"/>
      <c r="N25" s="34"/>
      <c r="O25" s="34"/>
      <c r="P25" s="35"/>
      <c r="Q25" s="35"/>
      <c r="R25" s="36" t="s">
        <v>1127</v>
      </c>
      <c r="S25" s="36" t="s">
        <v>10</v>
      </c>
      <c r="T25" s="35"/>
      <c r="U25" s="36" t="s">
        <v>1125</v>
      </c>
      <c r="V25" s="35"/>
      <c r="W25" s="37">
        <f>+IF(ISERR(U25/R25*100),"N/A",ROUND(U25/R25*100,2))</f>
        <v>24.25</v>
      </c>
    </row>
    <row r="26" spans="2:27" ht="26.25" customHeight="1" thickBot="1" x14ac:dyDescent="0.25">
      <c r="B26" s="216" t="s">
        <v>71</v>
      </c>
      <c r="C26" s="217"/>
      <c r="D26" s="217"/>
      <c r="E26" s="38" t="s">
        <v>1128</v>
      </c>
      <c r="F26" s="38"/>
      <c r="G26" s="38"/>
      <c r="H26" s="39"/>
      <c r="I26" s="39"/>
      <c r="J26" s="39"/>
      <c r="K26" s="39"/>
      <c r="L26" s="39"/>
      <c r="M26" s="39"/>
      <c r="N26" s="39"/>
      <c r="O26" s="39"/>
      <c r="P26" s="40"/>
      <c r="Q26" s="40"/>
      <c r="R26" s="41" t="s">
        <v>1127</v>
      </c>
      <c r="S26" s="41" t="s">
        <v>1126</v>
      </c>
      <c r="T26" s="41">
        <f>+IF(ISERR(S26/R26*100),"N/A",ROUND(S26/R26*100,2))</f>
        <v>25.99</v>
      </c>
      <c r="U26" s="41" t="s">
        <v>1125</v>
      </c>
      <c r="V26" s="41">
        <f>+IF(ISERR(U26/S26*100),"N/A",ROUND(U26/S26*100,2))</f>
        <v>93.34</v>
      </c>
      <c r="W26" s="42">
        <f>+IF(ISERR(U26/R26*100),"N/A",ROUND(U26/R26*100,2))</f>
        <v>24.25</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2039</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45.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2040</v>
      </c>
      <c r="C30" s="200"/>
      <c r="D30" s="200"/>
      <c r="E30" s="200"/>
      <c r="F30" s="200"/>
      <c r="G30" s="200"/>
      <c r="H30" s="200"/>
      <c r="I30" s="200"/>
      <c r="J30" s="200"/>
      <c r="K30" s="200"/>
      <c r="L30" s="200"/>
      <c r="M30" s="200"/>
      <c r="N30" s="200"/>
      <c r="O30" s="200"/>
      <c r="P30" s="200"/>
      <c r="Q30" s="200"/>
      <c r="R30" s="200"/>
      <c r="S30" s="200"/>
      <c r="T30" s="200"/>
      <c r="U30" s="200"/>
      <c r="V30" s="200"/>
      <c r="W30" s="201"/>
    </row>
    <row r="31" spans="2:27" ht="78.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2041</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1159</v>
      </c>
      <c r="D4" s="248" t="s">
        <v>1158</v>
      </c>
      <c r="E4" s="248"/>
      <c r="F4" s="248"/>
      <c r="G4" s="248"/>
      <c r="H4" s="249"/>
      <c r="J4" s="250" t="s">
        <v>6</v>
      </c>
      <c r="K4" s="248"/>
      <c r="L4" s="12" t="s">
        <v>103</v>
      </c>
      <c r="M4" s="251" t="s">
        <v>1157</v>
      </c>
      <c r="N4" s="251"/>
      <c r="O4" s="251"/>
      <c r="P4" s="251"/>
      <c r="Q4" s="252"/>
      <c r="R4" s="13"/>
      <c r="S4" s="253" t="s">
        <v>1920</v>
      </c>
      <c r="T4" s="254"/>
      <c r="U4" s="254"/>
      <c r="V4" s="241" t="s">
        <v>1156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1145</v>
      </c>
      <c r="D6" s="237" t="s">
        <v>1155</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1154</v>
      </c>
      <c r="K8" s="19" t="s">
        <v>1153</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204" customHeight="1" thickTop="1" thickBot="1" x14ac:dyDescent="0.25">
      <c r="B10" s="20" t="s">
        <v>21</v>
      </c>
      <c r="C10" s="241" t="s">
        <v>1152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1151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1150</v>
      </c>
      <c r="C21" s="197"/>
      <c r="D21" s="197"/>
      <c r="E21" s="197"/>
      <c r="F21" s="197"/>
      <c r="G21" s="197"/>
      <c r="H21" s="197"/>
      <c r="I21" s="197"/>
      <c r="J21" s="197"/>
      <c r="K21" s="197"/>
      <c r="L21" s="197"/>
      <c r="M21" s="198" t="s">
        <v>1145</v>
      </c>
      <c r="N21" s="198"/>
      <c r="O21" s="198" t="s">
        <v>48</v>
      </c>
      <c r="P21" s="198"/>
      <c r="Q21" s="198" t="s">
        <v>49</v>
      </c>
      <c r="R21" s="198"/>
      <c r="S21" s="29" t="s">
        <v>50</v>
      </c>
      <c r="T21" s="29" t="s">
        <v>61</v>
      </c>
      <c r="U21" s="29" t="s">
        <v>61</v>
      </c>
      <c r="V21" s="29" t="str">
        <f>+IF(ISERR(U21/T21*100),"N/A",ROUND(U21/T21*100,2))</f>
        <v>N/A</v>
      </c>
      <c r="W21" s="30">
        <f>+IF(ISERR(U21/S21*100),"N/A",ROUND(U21/S21*100,2))</f>
        <v>0</v>
      </c>
    </row>
    <row r="22" spans="2:27" ht="56.25" customHeight="1" x14ac:dyDescent="0.2">
      <c r="B22" s="196" t="s">
        <v>1149</v>
      </c>
      <c r="C22" s="197"/>
      <c r="D22" s="197"/>
      <c r="E22" s="197"/>
      <c r="F22" s="197"/>
      <c r="G22" s="197"/>
      <c r="H22" s="197"/>
      <c r="I22" s="197"/>
      <c r="J22" s="197"/>
      <c r="K22" s="197"/>
      <c r="L22" s="197"/>
      <c r="M22" s="198" t="s">
        <v>1145</v>
      </c>
      <c r="N22" s="198"/>
      <c r="O22" s="198" t="s">
        <v>48</v>
      </c>
      <c r="P22" s="198"/>
      <c r="Q22" s="198" t="s">
        <v>49</v>
      </c>
      <c r="R22" s="198"/>
      <c r="S22" s="29" t="s">
        <v>50</v>
      </c>
      <c r="T22" s="29" t="s">
        <v>61</v>
      </c>
      <c r="U22" s="29" t="s">
        <v>61</v>
      </c>
      <c r="V22" s="29" t="str">
        <f>+IF(ISERR(U22/T22*100),"N/A",ROUND(U22/T22*100,2))</f>
        <v>N/A</v>
      </c>
      <c r="W22" s="30">
        <f>+IF(ISERR(U22/S22*100),"N/A",ROUND(U22/S22*100,2))</f>
        <v>0</v>
      </c>
    </row>
    <row r="23" spans="2:27" ht="56.25" customHeight="1" x14ac:dyDescent="0.2">
      <c r="B23" s="196" t="s">
        <v>1148</v>
      </c>
      <c r="C23" s="197"/>
      <c r="D23" s="197"/>
      <c r="E23" s="197"/>
      <c r="F23" s="197"/>
      <c r="G23" s="197"/>
      <c r="H23" s="197"/>
      <c r="I23" s="197"/>
      <c r="J23" s="197"/>
      <c r="K23" s="197"/>
      <c r="L23" s="197"/>
      <c r="M23" s="198" t="s">
        <v>1145</v>
      </c>
      <c r="N23" s="198"/>
      <c r="O23" s="198" t="s">
        <v>48</v>
      </c>
      <c r="P23" s="198"/>
      <c r="Q23" s="198" t="s">
        <v>67</v>
      </c>
      <c r="R23" s="198"/>
      <c r="S23" s="29" t="s">
        <v>50</v>
      </c>
      <c r="T23" s="29" t="s">
        <v>137</v>
      </c>
      <c r="U23" s="29" t="s">
        <v>137</v>
      </c>
      <c r="V23" s="29" t="str">
        <f>+IF(ISERR(U23/T23*100),"N/A",ROUND(U23/T23*100,2))</f>
        <v>N/A</v>
      </c>
      <c r="W23" s="30" t="str">
        <f>+IF(ISERR(U23/S23*100),"N/A",ROUND(U23/S23*100,2))</f>
        <v>N/A</v>
      </c>
    </row>
    <row r="24" spans="2:27" ht="56.25" customHeight="1" x14ac:dyDescent="0.2">
      <c r="B24" s="196" t="s">
        <v>1147</v>
      </c>
      <c r="C24" s="197"/>
      <c r="D24" s="197"/>
      <c r="E24" s="197"/>
      <c r="F24" s="197"/>
      <c r="G24" s="197"/>
      <c r="H24" s="197"/>
      <c r="I24" s="197"/>
      <c r="J24" s="197"/>
      <c r="K24" s="197"/>
      <c r="L24" s="197"/>
      <c r="M24" s="198" t="s">
        <v>1145</v>
      </c>
      <c r="N24" s="198"/>
      <c r="O24" s="198" t="s">
        <v>48</v>
      </c>
      <c r="P24" s="198"/>
      <c r="Q24" s="198" t="s">
        <v>49</v>
      </c>
      <c r="R24" s="198"/>
      <c r="S24" s="29" t="s">
        <v>50</v>
      </c>
      <c r="T24" s="29" t="s">
        <v>61</v>
      </c>
      <c r="U24" s="29" t="s">
        <v>61</v>
      </c>
      <c r="V24" s="29" t="str">
        <f>+IF(ISERR(U24/T24*100),"N/A",ROUND(U24/T24*100,2))</f>
        <v>N/A</v>
      </c>
      <c r="W24" s="30">
        <f>+IF(ISERR(U24/S24*100),"N/A",ROUND(U24/S24*100,2))</f>
        <v>0</v>
      </c>
    </row>
    <row r="25" spans="2:27" ht="56.25" customHeight="1" thickBot="1" x14ac:dyDescent="0.25">
      <c r="B25" s="196" t="s">
        <v>1146</v>
      </c>
      <c r="C25" s="197"/>
      <c r="D25" s="197"/>
      <c r="E25" s="197"/>
      <c r="F25" s="197"/>
      <c r="G25" s="197"/>
      <c r="H25" s="197"/>
      <c r="I25" s="197"/>
      <c r="J25" s="197"/>
      <c r="K25" s="197"/>
      <c r="L25" s="197"/>
      <c r="M25" s="198" t="s">
        <v>1145</v>
      </c>
      <c r="N25" s="198"/>
      <c r="O25" s="198" t="s">
        <v>48</v>
      </c>
      <c r="P25" s="198"/>
      <c r="Q25" s="198" t="s">
        <v>49</v>
      </c>
      <c r="R25" s="198"/>
      <c r="S25" s="29" t="s">
        <v>50</v>
      </c>
      <c r="T25" s="29" t="s">
        <v>61</v>
      </c>
      <c r="U25" s="29" t="s">
        <v>61</v>
      </c>
      <c r="V25" s="29" t="str">
        <f>+IF(ISERR(U25/T25*100),"N/A",ROUND(U25/T25*100,2))</f>
        <v>N/A</v>
      </c>
      <c r="W25" s="30">
        <f>+IF(ISERR(U25/S25*100),"N/A",ROUND(U25/S25*100,2))</f>
        <v>0</v>
      </c>
    </row>
    <row r="26" spans="2:27" ht="21.75" customHeight="1" thickTop="1" thickBot="1" x14ac:dyDescent="0.25">
      <c r="B26" s="7" t="s">
        <v>62</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205" t="s">
        <v>2163</v>
      </c>
      <c r="C27" s="206"/>
      <c r="D27" s="206"/>
      <c r="E27" s="206"/>
      <c r="F27" s="206"/>
      <c r="G27" s="206"/>
      <c r="H27" s="206"/>
      <c r="I27" s="206"/>
      <c r="J27" s="206"/>
      <c r="K27" s="206"/>
      <c r="L27" s="206"/>
      <c r="M27" s="206"/>
      <c r="N27" s="206"/>
      <c r="O27" s="206"/>
      <c r="P27" s="206"/>
      <c r="Q27" s="207"/>
      <c r="R27" s="31" t="s">
        <v>41</v>
      </c>
      <c r="S27" s="211" t="s">
        <v>42</v>
      </c>
      <c r="T27" s="211"/>
      <c r="U27" s="26" t="s">
        <v>63</v>
      </c>
      <c r="V27" s="212" t="s">
        <v>64</v>
      </c>
      <c r="W27" s="213"/>
    </row>
    <row r="28" spans="2:27" ht="30.75" customHeight="1" thickBot="1" x14ac:dyDescent="0.25">
      <c r="B28" s="208"/>
      <c r="C28" s="209"/>
      <c r="D28" s="209"/>
      <c r="E28" s="209"/>
      <c r="F28" s="209"/>
      <c r="G28" s="209"/>
      <c r="H28" s="209"/>
      <c r="I28" s="209"/>
      <c r="J28" s="209"/>
      <c r="K28" s="209"/>
      <c r="L28" s="209"/>
      <c r="M28" s="209"/>
      <c r="N28" s="209"/>
      <c r="O28" s="209"/>
      <c r="P28" s="209"/>
      <c r="Q28" s="210"/>
      <c r="R28" s="27" t="s">
        <v>65</v>
      </c>
      <c r="S28" s="27" t="s">
        <v>65</v>
      </c>
      <c r="T28" s="27" t="s">
        <v>48</v>
      </c>
      <c r="U28" s="27" t="s">
        <v>65</v>
      </c>
      <c r="V28" s="27" t="s">
        <v>66</v>
      </c>
      <c r="W28" s="32" t="s">
        <v>67</v>
      </c>
      <c r="Y28" s="18"/>
    </row>
    <row r="29" spans="2:27" ht="23.25" customHeight="1" thickBot="1" x14ac:dyDescent="0.25">
      <c r="B29" s="214" t="s">
        <v>68</v>
      </c>
      <c r="C29" s="215"/>
      <c r="D29" s="215"/>
      <c r="E29" s="33" t="s">
        <v>1143</v>
      </c>
      <c r="F29" s="33"/>
      <c r="G29" s="33"/>
      <c r="H29" s="34"/>
      <c r="I29" s="34"/>
      <c r="J29" s="34"/>
      <c r="K29" s="34"/>
      <c r="L29" s="34"/>
      <c r="M29" s="34"/>
      <c r="N29" s="34"/>
      <c r="O29" s="34"/>
      <c r="P29" s="35"/>
      <c r="Q29" s="35"/>
      <c r="R29" s="36" t="s">
        <v>1144</v>
      </c>
      <c r="S29" s="36" t="s">
        <v>10</v>
      </c>
      <c r="T29" s="35"/>
      <c r="U29" s="36" t="s">
        <v>1141</v>
      </c>
      <c r="V29" s="35"/>
      <c r="W29" s="37">
        <f>+IF(ISERR(U29/R29*100),"N/A",ROUND(U29/R29*100,2))</f>
        <v>1.01</v>
      </c>
    </row>
    <row r="30" spans="2:27" ht="26.25" customHeight="1" thickBot="1" x14ac:dyDescent="0.25">
      <c r="B30" s="216" t="s">
        <v>71</v>
      </c>
      <c r="C30" s="217"/>
      <c r="D30" s="217"/>
      <c r="E30" s="38" t="s">
        <v>1143</v>
      </c>
      <c r="F30" s="38"/>
      <c r="G30" s="38"/>
      <c r="H30" s="39"/>
      <c r="I30" s="39"/>
      <c r="J30" s="39"/>
      <c r="K30" s="39"/>
      <c r="L30" s="39"/>
      <c r="M30" s="39"/>
      <c r="N30" s="39"/>
      <c r="O30" s="39"/>
      <c r="P30" s="40"/>
      <c r="Q30" s="40"/>
      <c r="R30" s="41" t="s">
        <v>1142</v>
      </c>
      <c r="S30" s="41" t="s">
        <v>1141</v>
      </c>
      <c r="T30" s="41">
        <f>+IF(ISERR(S30/R30*100),"N/A",ROUND(S30/R30*100,2))</f>
        <v>1.54</v>
      </c>
      <c r="U30" s="41" t="s">
        <v>1141</v>
      </c>
      <c r="V30" s="41">
        <f>+IF(ISERR(U30/S30*100),"N/A",ROUND(U30/S30*100,2))</f>
        <v>100</v>
      </c>
      <c r="W30" s="42">
        <f>+IF(ISERR(U30/R30*100),"N/A",ROUND(U30/R30*100,2))</f>
        <v>1.54</v>
      </c>
    </row>
    <row r="31" spans="2:27" ht="22.5" customHeight="1" thickTop="1" thickBot="1" x14ac:dyDescent="0.25">
      <c r="B31" s="7" t="s">
        <v>73</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99" t="s">
        <v>2036</v>
      </c>
      <c r="C32" s="200"/>
      <c r="D32" s="200"/>
      <c r="E32" s="200"/>
      <c r="F32" s="200"/>
      <c r="G32" s="200"/>
      <c r="H32" s="200"/>
      <c r="I32" s="200"/>
      <c r="J32" s="200"/>
      <c r="K32" s="200"/>
      <c r="L32" s="200"/>
      <c r="M32" s="200"/>
      <c r="N32" s="200"/>
      <c r="O32" s="200"/>
      <c r="P32" s="200"/>
      <c r="Q32" s="200"/>
      <c r="R32" s="200"/>
      <c r="S32" s="200"/>
      <c r="T32" s="200"/>
      <c r="U32" s="200"/>
      <c r="V32" s="200"/>
      <c r="W32" s="201"/>
    </row>
    <row r="33" spans="2:23" ht="20.2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2037</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5"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2038</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8" thickBot="1" x14ac:dyDescent="0.25">
      <c r="B37" s="202"/>
      <c r="C37" s="203"/>
      <c r="D37" s="203"/>
      <c r="E37" s="203"/>
      <c r="F37" s="203"/>
      <c r="G37" s="203"/>
      <c r="H37" s="203"/>
      <c r="I37" s="203"/>
      <c r="J37" s="203"/>
      <c r="K37" s="203"/>
      <c r="L37" s="203"/>
      <c r="M37" s="203"/>
      <c r="N37" s="203"/>
      <c r="O37" s="203"/>
      <c r="P37" s="203"/>
      <c r="Q37" s="203"/>
      <c r="R37" s="203"/>
      <c r="S37" s="203"/>
      <c r="T37" s="203"/>
      <c r="U37" s="203"/>
      <c r="V37" s="203"/>
      <c r="W37" s="204"/>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1159</v>
      </c>
      <c r="D4" s="248" t="s">
        <v>1158</v>
      </c>
      <c r="E4" s="248"/>
      <c r="F4" s="248"/>
      <c r="G4" s="248"/>
      <c r="H4" s="249"/>
      <c r="J4" s="250" t="s">
        <v>6</v>
      </c>
      <c r="K4" s="248"/>
      <c r="L4" s="12" t="s">
        <v>1176</v>
      </c>
      <c r="M4" s="251" t="s">
        <v>1175</v>
      </c>
      <c r="N4" s="251"/>
      <c r="O4" s="251"/>
      <c r="P4" s="251"/>
      <c r="Q4" s="252"/>
      <c r="R4" s="13"/>
      <c r="S4" s="253" t="s">
        <v>1920</v>
      </c>
      <c r="T4" s="254"/>
      <c r="U4" s="254"/>
      <c r="V4" s="241" t="s">
        <v>1164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1166</v>
      </c>
      <c r="D6" s="237" t="s">
        <v>1174</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1173</v>
      </c>
      <c r="K8" s="19" t="s">
        <v>1172</v>
      </c>
      <c r="L8" s="19" t="s">
        <v>1171</v>
      </c>
      <c r="M8" s="19" t="s">
        <v>1170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68" customHeight="1" thickTop="1" thickBot="1" x14ac:dyDescent="0.25">
      <c r="B10" s="20" t="s">
        <v>21</v>
      </c>
      <c r="C10" s="241" t="s">
        <v>1169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1168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1167</v>
      </c>
      <c r="C21" s="197"/>
      <c r="D21" s="197"/>
      <c r="E21" s="197"/>
      <c r="F21" s="197"/>
      <c r="G21" s="197"/>
      <c r="H21" s="197"/>
      <c r="I21" s="197"/>
      <c r="J21" s="197"/>
      <c r="K21" s="197"/>
      <c r="L21" s="197"/>
      <c r="M21" s="198" t="s">
        <v>1166</v>
      </c>
      <c r="N21" s="198"/>
      <c r="O21" s="198" t="s">
        <v>1165</v>
      </c>
      <c r="P21" s="198"/>
      <c r="Q21" s="198" t="s">
        <v>155</v>
      </c>
      <c r="R21" s="198"/>
      <c r="S21" s="29" t="s">
        <v>236</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1163</v>
      </c>
      <c r="F25" s="33"/>
      <c r="G25" s="33"/>
      <c r="H25" s="34"/>
      <c r="I25" s="34"/>
      <c r="J25" s="34"/>
      <c r="K25" s="34"/>
      <c r="L25" s="34"/>
      <c r="M25" s="34"/>
      <c r="N25" s="34"/>
      <c r="O25" s="34"/>
      <c r="P25" s="35"/>
      <c r="Q25" s="35"/>
      <c r="R25" s="36" t="s">
        <v>1164</v>
      </c>
      <c r="S25" s="36" t="s">
        <v>10</v>
      </c>
      <c r="T25" s="35"/>
      <c r="U25" s="36" t="s">
        <v>1160</v>
      </c>
      <c r="V25" s="35"/>
      <c r="W25" s="37">
        <f>+IF(ISERR(U25/R25*100),"N/A",ROUND(U25/R25*100,2))</f>
        <v>12.57</v>
      </c>
    </row>
    <row r="26" spans="2:27" ht="26.25" customHeight="1" thickBot="1" x14ac:dyDescent="0.25">
      <c r="B26" s="216" t="s">
        <v>71</v>
      </c>
      <c r="C26" s="217"/>
      <c r="D26" s="217"/>
      <c r="E26" s="38" t="s">
        <v>1163</v>
      </c>
      <c r="F26" s="38"/>
      <c r="G26" s="38"/>
      <c r="H26" s="39"/>
      <c r="I26" s="39"/>
      <c r="J26" s="39"/>
      <c r="K26" s="39"/>
      <c r="L26" s="39"/>
      <c r="M26" s="39"/>
      <c r="N26" s="39"/>
      <c r="O26" s="39"/>
      <c r="P26" s="40"/>
      <c r="Q26" s="40"/>
      <c r="R26" s="41" t="s">
        <v>1162</v>
      </c>
      <c r="S26" s="41" t="s">
        <v>1161</v>
      </c>
      <c r="T26" s="41">
        <f>+IF(ISERR(S26/R26*100),"N/A",ROUND(S26/R26*100,2))</f>
        <v>18.66</v>
      </c>
      <c r="U26" s="41" t="s">
        <v>1160</v>
      </c>
      <c r="V26" s="41">
        <f>+IF(ISERR(U26/S26*100),"N/A",ROUND(U26/S26*100,2))</f>
        <v>67.569999999999993</v>
      </c>
      <c r="W26" s="42">
        <f>+IF(ISERR(U26/R26*100),"N/A",ROUND(U26/R26*100,2))</f>
        <v>12.61</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2033</v>
      </c>
      <c r="C28" s="200"/>
      <c r="D28" s="200"/>
      <c r="E28" s="200"/>
      <c r="F28" s="200"/>
      <c r="G28" s="200"/>
      <c r="H28" s="200"/>
      <c r="I28" s="200"/>
      <c r="J28" s="200"/>
      <c r="K28" s="200"/>
      <c r="L28" s="200"/>
      <c r="M28" s="200"/>
      <c r="N28" s="200"/>
      <c r="O28" s="200"/>
      <c r="P28" s="200"/>
      <c r="Q28" s="200"/>
      <c r="R28" s="200"/>
      <c r="S28" s="200"/>
      <c r="T28" s="200"/>
      <c r="U28" s="200"/>
      <c r="V28" s="200"/>
      <c r="W28" s="201"/>
    </row>
    <row r="29" spans="2:27" ht="57"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2034</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2035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1159</v>
      </c>
      <c r="D4" s="248" t="s">
        <v>1158</v>
      </c>
      <c r="E4" s="248"/>
      <c r="F4" s="248"/>
      <c r="G4" s="248"/>
      <c r="H4" s="249"/>
      <c r="J4" s="250" t="s">
        <v>6</v>
      </c>
      <c r="K4" s="248"/>
      <c r="L4" s="12" t="s">
        <v>1193</v>
      </c>
      <c r="M4" s="251" t="s">
        <v>1192</v>
      </c>
      <c r="N4" s="251"/>
      <c r="O4" s="251"/>
      <c r="P4" s="251"/>
      <c r="Q4" s="252"/>
      <c r="R4" s="13"/>
      <c r="S4" s="253" t="s">
        <v>1920</v>
      </c>
      <c r="T4" s="254"/>
      <c r="U4" s="254"/>
      <c r="V4" s="241" t="s">
        <v>1191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1183</v>
      </c>
      <c r="D6" s="237" t="s">
        <v>1190</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1189</v>
      </c>
      <c r="K8" s="19" t="s">
        <v>1188</v>
      </c>
      <c r="L8" s="19" t="s">
        <v>1187</v>
      </c>
      <c r="M8" s="19" t="s">
        <v>1186</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59" customHeight="1" thickTop="1" thickBot="1" x14ac:dyDescent="0.25">
      <c r="B10" s="20" t="s">
        <v>21</v>
      </c>
      <c r="C10" s="241" t="s">
        <v>1185</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1151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1184</v>
      </c>
      <c r="C21" s="197"/>
      <c r="D21" s="197"/>
      <c r="E21" s="197"/>
      <c r="F21" s="197"/>
      <c r="G21" s="197"/>
      <c r="H21" s="197"/>
      <c r="I21" s="197"/>
      <c r="J21" s="197"/>
      <c r="K21" s="197"/>
      <c r="L21" s="197"/>
      <c r="M21" s="198" t="s">
        <v>1183</v>
      </c>
      <c r="N21" s="198"/>
      <c r="O21" s="198" t="s">
        <v>48</v>
      </c>
      <c r="P21" s="198"/>
      <c r="Q21" s="198" t="s">
        <v>155</v>
      </c>
      <c r="R21" s="198"/>
      <c r="S21" s="29" t="s">
        <v>1182</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1180</v>
      </c>
      <c r="F25" s="33"/>
      <c r="G25" s="33"/>
      <c r="H25" s="34"/>
      <c r="I25" s="34"/>
      <c r="J25" s="34"/>
      <c r="K25" s="34"/>
      <c r="L25" s="34"/>
      <c r="M25" s="34"/>
      <c r="N25" s="34"/>
      <c r="O25" s="34"/>
      <c r="P25" s="35"/>
      <c r="Q25" s="35"/>
      <c r="R25" s="36" t="s">
        <v>1181</v>
      </c>
      <c r="S25" s="36" t="s">
        <v>10</v>
      </c>
      <c r="T25" s="35"/>
      <c r="U25" s="36" t="s">
        <v>1177</v>
      </c>
      <c r="V25" s="35"/>
      <c r="W25" s="37">
        <f>+IF(ISERR(U25/R25*100),"N/A",ROUND(U25/R25*100,2))</f>
        <v>9.68</v>
      </c>
    </row>
    <row r="26" spans="2:27" ht="26.25" customHeight="1" thickBot="1" x14ac:dyDescent="0.25">
      <c r="B26" s="216" t="s">
        <v>71</v>
      </c>
      <c r="C26" s="217"/>
      <c r="D26" s="217"/>
      <c r="E26" s="38" t="s">
        <v>1180</v>
      </c>
      <c r="F26" s="38"/>
      <c r="G26" s="38"/>
      <c r="H26" s="39"/>
      <c r="I26" s="39"/>
      <c r="J26" s="39"/>
      <c r="K26" s="39"/>
      <c r="L26" s="39"/>
      <c r="M26" s="39"/>
      <c r="N26" s="39"/>
      <c r="O26" s="39"/>
      <c r="P26" s="40"/>
      <c r="Q26" s="40"/>
      <c r="R26" s="41" t="s">
        <v>1179</v>
      </c>
      <c r="S26" s="41" t="s">
        <v>1178</v>
      </c>
      <c r="T26" s="41">
        <f>+IF(ISERR(S26/R26*100),"N/A",ROUND(S26/R26*100,2))</f>
        <v>10.14</v>
      </c>
      <c r="U26" s="41" t="s">
        <v>1177</v>
      </c>
      <c r="V26" s="41">
        <f>+IF(ISERR(U26/S26*100),"N/A",ROUND(U26/S26*100,2))</f>
        <v>100</v>
      </c>
      <c r="W26" s="42">
        <f>+IF(ISERR(U26/R26*100),"N/A",ROUND(U26/R26*100,2))</f>
        <v>10.14</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2030</v>
      </c>
      <c r="C28" s="200"/>
      <c r="D28" s="200"/>
      <c r="E28" s="200"/>
      <c r="F28" s="200"/>
      <c r="G28" s="200"/>
      <c r="H28" s="200"/>
      <c r="I28" s="200"/>
      <c r="J28" s="200"/>
      <c r="K28" s="200"/>
      <c r="L28" s="200"/>
      <c r="M28" s="200"/>
      <c r="N28" s="200"/>
      <c r="O28" s="200"/>
      <c r="P28" s="200"/>
      <c r="Q28" s="200"/>
      <c r="R28" s="200"/>
      <c r="S28" s="200"/>
      <c r="T28" s="200"/>
      <c r="U28" s="200"/>
      <c r="V28" s="200"/>
      <c r="W28" s="201"/>
    </row>
    <row r="29" spans="2:27" ht="54"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2031</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2032</v>
      </c>
      <c r="C32" s="200"/>
      <c r="D32" s="200"/>
      <c r="E32" s="200"/>
      <c r="F32" s="200"/>
      <c r="G32" s="200"/>
      <c r="H32" s="200"/>
      <c r="I32" s="200"/>
      <c r="J32" s="200"/>
      <c r="K32" s="200"/>
      <c r="L32" s="200"/>
      <c r="M32" s="200"/>
      <c r="N32" s="200"/>
      <c r="O32" s="200"/>
      <c r="P32" s="200"/>
      <c r="Q32" s="200"/>
      <c r="R32" s="200"/>
      <c r="S32" s="200"/>
      <c r="T32" s="200"/>
      <c r="U32" s="200"/>
      <c r="V32" s="200"/>
      <c r="W32" s="201"/>
    </row>
    <row r="33" spans="2:23" ht="36.75"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1.5" customHeight="1" thickTop="1" thickBot="1" x14ac:dyDescent="0.25">
      <c r="B4" s="11" t="s">
        <v>3</v>
      </c>
      <c r="C4" s="12" t="s">
        <v>1206</v>
      </c>
      <c r="D4" s="248" t="s">
        <v>1205</v>
      </c>
      <c r="E4" s="248"/>
      <c r="F4" s="248"/>
      <c r="G4" s="248"/>
      <c r="H4" s="249"/>
      <c r="J4" s="250" t="s">
        <v>6</v>
      </c>
      <c r="K4" s="248"/>
      <c r="L4" s="12" t="s">
        <v>1204</v>
      </c>
      <c r="M4" s="251" t="s">
        <v>1203</v>
      </c>
      <c r="N4" s="251"/>
      <c r="O4" s="251"/>
      <c r="P4" s="251"/>
      <c r="Q4" s="252"/>
      <c r="R4" s="13"/>
      <c r="S4" s="253" t="s">
        <v>1920</v>
      </c>
      <c r="T4" s="254"/>
      <c r="U4" s="254"/>
      <c r="V4" s="241" t="s">
        <v>1202</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194</v>
      </c>
      <c r="D6" s="237" t="s">
        <v>1201</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4.5" customHeight="1" thickTop="1" thickBot="1" x14ac:dyDescent="0.25">
      <c r="B10" s="20" t="s">
        <v>21</v>
      </c>
      <c r="C10" s="241" t="s">
        <v>1200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1199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372" customHeight="1" thickBot="1" x14ac:dyDescent="0.25">
      <c r="B21" s="196" t="s">
        <v>1198</v>
      </c>
      <c r="C21" s="197"/>
      <c r="D21" s="197"/>
      <c r="E21" s="197"/>
      <c r="F21" s="197"/>
      <c r="G21" s="197"/>
      <c r="H21" s="197"/>
      <c r="I21" s="197"/>
      <c r="J21" s="197"/>
      <c r="K21" s="197"/>
      <c r="L21" s="197"/>
      <c r="M21" s="198" t="s">
        <v>194</v>
      </c>
      <c r="N21" s="198"/>
      <c r="O21" s="262" t="s">
        <v>1197</v>
      </c>
      <c r="P21" s="262"/>
      <c r="Q21" s="198" t="s">
        <v>49</v>
      </c>
      <c r="R21" s="198"/>
      <c r="S21" s="29" t="s">
        <v>50</v>
      </c>
      <c r="T21" s="29" t="s">
        <v>1196</v>
      </c>
      <c r="U21" s="29" t="s">
        <v>1196</v>
      </c>
      <c r="V21" s="29">
        <f>+IF(ISERR(U21/T21*100),"N/A",ROUND(U21/T21*100,2))</f>
        <v>100</v>
      </c>
      <c r="W21" s="30">
        <f>+IF(ISERR(U21/S21*100),"N/A",ROUND(U21/S21*100,2))</f>
        <v>18.18</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184</v>
      </c>
      <c r="F25" s="33"/>
      <c r="G25" s="33"/>
      <c r="H25" s="34"/>
      <c r="I25" s="34"/>
      <c r="J25" s="34"/>
      <c r="K25" s="34"/>
      <c r="L25" s="34"/>
      <c r="M25" s="34"/>
      <c r="N25" s="34"/>
      <c r="O25" s="34"/>
      <c r="P25" s="35"/>
      <c r="Q25" s="35"/>
      <c r="R25" s="36" t="s">
        <v>1195</v>
      </c>
      <c r="S25" s="36" t="s">
        <v>10</v>
      </c>
      <c r="T25" s="35"/>
      <c r="U25" s="36" t="s">
        <v>609</v>
      </c>
      <c r="V25" s="35"/>
      <c r="W25" s="37">
        <f>+IF(ISERR(U25/R25*100),"N/A",ROUND(U25/R25*100,2))</f>
        <v>7.69</v>
      </c>
    </row>
    <row r="26" spans="2:27" ht="26.25" customHeight="1" thickBot="1" x14ac:dyDescent="0.25">
      <c r="B26" s="216" t="s">
        <v>71</v>
      </c>
      <c r="C26" s="217"/>
      <c r="D26" s="217"/>
      <c r="E26" s="38" t="s">
        <v>184</v>
      </c>
      <c r="F26" s="38"/>
      <c r="G26" s="38"/>
      <c r="H26" s="39"/>
      <c r="I26" s="39"/>
      <c r="J26" s="39"/>
      <c r="K26" s="39"/>
      <c r="L26" s="39"/>
      <c r="M26" s="39"/>
      <c r="N26" s="39"/>
      <c r="O26" s="39"/>
      <c r="P26" s="40"/>
      <c r="Q26" s="40"/>
      <c r="R26" s="41" t="s">
        <v>1194</v>
      </c>
      <c r="S26" s="41" t="s">
        <v>78</v>
      </c>
      <c r="T26" s="41">
        <f>+IF(ISERR(S26/R26*100),"N/A",ROUND(S26/R26*100,2))</f>
        <v>11.43</v>
      </c>
      <c r="U26" s="41" t="s">
        <v>609</v>
      </c>
      <c r="V26" s="41">
        <f>+IF(ISERR(U26/S26*100),"N/A",ROUND(U26/S26*100,2))</f>
        <v>75</v>
      </c>
      <c r="W26" s="42">
        <f>+IF(ISERR(U26/R26*100),"N/A",ROUND(U26/R26*100,2))</f>
        <v>8.57</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2027</v>
      </c>
      <c r="C28" s="200"/>
      <c r="D28" s="200"/>
      <c r="E28" s="200"/>
      <c r="F28" s="200"/>
      <c r="G28" s="200"/>
      <c r="H28" s="200"/>
      <c r="I28" s="200"/>
      <c r="J28" s="200"/>
      <c r="K28" s="200"/>
      <c r="L28" s="200"/>
      <c r="M28" s="200"/>
      <c r="N28" s="200"/>
      <c r="O28" s="200"/>
      <c r="P28" s="200"/>
      <c r="Q28" s="200"/>
      <c r="R28" s="200"/>
      <c r="S28" s="200"/>
      <c r="T28" s="200"/>
      <c r="U28" s="200"/>
      <c r="V28" s="200"/>
      <c r="W28" s="201"/>
    </row>
    <row r="29" spans="2:27" ht="42.7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2028</v>
      </c>
      <c r="C30" s="200"/>
      <c r="D30" s="200"/>
      <c r="E30" s="200"/>
      <c r="F30" s="200"/>
      <c r="G30" s="200"/>
      <c r="H30" s="200"/>
      <c r="I30" s="200"/>
      <c r="J30" s="200"/>
      <c r="K30" s="200"/>
      <c r="L30" s="200"/>
      <c r="M30" s="200"/>
      <c r="N30" s="200"/>
      <c r="O30" s="200"/>
      <c r="P30" s="200"/>
      <c r="Q30" s="200"/>
      <c r="R30" s="200"/>
      <c r="S30" s="200"/>
      <c r="T30" s="200"/>
      <c r="U30" s="200"/>
      <c r="V30" s="200"/>
      <c r="W30" s="201"/>
    </row>
    <row r="31" spans="2:27" ht="38.2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2029</v>
      </c>
      <c r="C32" s="200"/>
      <c r="D32" s="200"/>
      <c r="E32" s="200"/>
      <c r="F32" s="200"/>
      <c r="G32" s="200"/>
      <c r="H32" s="200"/>
      <c r="I32" s="200"/>
      <c r="J32" s="200"/>
      <c r="K32" s="200"/>
      <c r="L32" s="200"/>
      <c r="M32" s="200"/>
      <c r="N32" s="200"/>
      <c r="O32" s="200"/>
      <c r="P32" s="200"/>
      <c r="Q32" s="200"/>
      <c r="R32" s="200"/>
      <c r="S32" s="200"/>
      <c r="T32" s="200"/>
      <c r="U32" s="200"/>
      <c r="V32" s="200"/>
      <c r="W32" s="201"/>
    </row>
    <row r="33" spans="2:23" ht="56.25"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0" min="1" max="22" man="1"/>
    <brk id="29" min="1" max="2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1206</v>
      </c>
      <c r="D4" s="248" t="s">
        <v>1205</v>
      </c>
      <c r="E4" s="248"/>
      <c r="F4" s="248"/>
      <c r="G4" s="248"/>
      <c r="H4" s="249"/>
      <c r="J4" s="250" t="s">
        <v>6</v>
      </c>
      <c r="K4" s="248"/>
      <c r="L4" s="12" t="s">
        <v>1231</v>
      </c>
      <c r="M4" s="251" t="s">
        <v>1230</v>
      </c>
      <c r="N4" s="251"/>
      <c r="O4" s="251"/>
      <c r="P4" s="251"/>
      <c r="Q4" s="252"/>
      <c r="R4" s="13"/>
      <c r="S4" s="253" t="s">
        <v>1920</v>
      </c>
      <c r="T4" s="254"/>
      <c r="U4" s="254"/>
      <c r="V4" s="241" t="s">
        <v>1229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1212</v>
      </c>
      <c r="D6" s="237" t="s">
        <v>1228</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1227</v>
      </c>
      <c r="K8" s="19" t="s">
        <v>1226</v>
      </c>
      <c r="L8" s="19" t="s">
        <v>1225</v>
      </c>
      <c r="M8" s="19" t="s">
        <v>1224</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99.5" customHeight="1" thickTop="1" thickBot="1" x14ac:dyDescent="0.25">
      <c r="B10" s="20" t="s">
        <v>21</v>
      </c>
      <c r="C10" s="241" t="s">
        <v>1223</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1222</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1221</v>
      </c>
      <c r="C21" s="197"/>
      <c r="D21" s="197"/>
      <c r="E21" s="197"/>
      <c r="F21" s="197"/>
      <c r="G21" s="197"/>
      <c r="H21" s="197"/>
      <c r="I21" s="197"/>
      <c r="J21" s="197"/>
      <c r="K21" s="197"/>
      <c r="L21" s="197"/>
      <c r="M21" s="198" t="s">
        <v>1212</v>
      </c>
      <c r="N21" s="198"/>
      <c r="O21" s="198" t="s">
        <v>1220</v>
      </c>
      <c r="P21" s="198"/>
      <c r="Q21" s="198" t="s">
        <v>49</v>
      </c>
      <c r="R21" s="198"/>
      <c r="S21" s="29" t="s">
        <v>1219</v>
      </c>
      <c r="T21" s="29" t="s">
        <v>61</v>
      </c>
      <c r="U21" s="29" t="s">
        <v>61</v>
      </c>
      <c r="V21" s="29" t="str">
        <f>+IF(ISERR(U21/T21*100),"N/A",ROUND(U21/T21*100,2))</f>
        <v>N/A</v>
      </c>
      <c r="W21" s="30">
        <f>+IF(ISERR(U21/S21*100),"N/A",ROUND(U21/S21*100,2))</f>
        <v>0</v>
      </c>
    </row>
    <row r="22" spans="2:27" ht="56.25" customHeight="1" x14ac:dyDescent="0.2">
      <c r="B22" s="196" t="s">
        <v>1218</v>
      </c>
      <c r="C22" s="197"/>
      <c r="D22" s="197"/>
      <c r="E22" s="197"/>
      <c r="F22" s="197"/>
      <c r="G22" s="197"/>
      <c r="H22" s="197"/>
      <c r="I22" s="197"/>
      <c r="J22" s="197"/>
      <c r="K22" s="197"/>
      <c r="L22" s="197"/>
      <c r="M22" s="198" t="s">
        <v>1212</v>
      </c>
      <c r="N22" s="198"/>
      <c r="O22" s="198" t="s">
        <v>1217</v>
      </c>
      <c r="P22" s="198"/>
      <c r="Q22" s="198" t="s">
        <v>49</v>
      </c>
      <c r="R22" s="198"/>
      <c r="S22" s="29" t="s">
        <v>630</v>
      </c>
      <c r="T22" s="29" t="s">
        <v>61</v>
      </c>
      <c r="U22" s="29" t="s">
        <v>61</v>
      </c>
      <c r="V22" s="29" t="str">
        <f>+IF(ISERR(U22/T22*100),"N/A",ROUND(U22/T22*100,2))</f>
        <v>N/A</v>
      </c>
      <c r="W22" s="30">
        <f>+IF(ISERR(U22/S22*100),"N/A",ROUND(U22/S22*100,2))</f>
        <v>0</v>
      </c>
    </row>
    <row r="23" spans="2:27" ht="56.25" customHeight="1" x14ac:dyDescent="0.2">
      <c r="B23" s="196" t="s">
        <v>1216</v>
      </c>
      <c r="C23" s="197"/>
      <c r="D23" s="197"/>
      <c r="E23" s="197"/>
      <c r="F23" s="197"/>
      <c r="G23" s="197"/>
      <c r="H23" s="197"/>
      <c r="I23" s="197"/>
      <c r="J23" s="197"/>
      <c r="K23" s="197"/>
      <c r="L23" s="197"/>
      <c r="M23" s="198" t="s">
        <v>1212</v>
      </c>
      <c r="N23" s="198"/>
      <c r="O23" s="198" t="s">
        <v>1215</v>
      </c>
      <c r="P23" s="198"/>
      <c r="Q23" s="198" t="s">
        <v>49</v>
      </c>
      <c r="R23" s="198"/>
      <c r="S23" s="29" t="s">
        <v>1214</v>
      </c>
      <c r="T23" s="29" t="s">
        <v>61</v>
      </c>
      <c r="U23" s="29" t="s">
        <v>61</v>
      </c>
      <c r="V23" s="29" t="str">
        <f>+IF(ISERR(U23/T23*100),"N/A",ROUND(U23/T23*100,2))</f>
        <v>N/A</v>
      </c>
      <c r="W23" s="30">
        <f>+IF(ISERR(U23/S23*100),"N/A",ROUND(U23/S23*100,2))</f>
        <v>0</v>
      </c>
    </row>
    <row r="24" spans="2:27" ht="56.25" customHeight="1" thickBot="1" x14ac:dyDescent="0.25">
      <c r="B24" s="196" t="s">
        <v>1213</v>
      </c>
      <c r="C24" s="197"/>
      <c r="D24" s="197"/>
      <c r="E24" s="197"/>
      <c r="F24" s="197"/>
      <c r="G24" s="197"/>
      <c r="H24" s="197"/>
      <c r="I24" s="197"/>
      <c r="J24" s="197"/>
      <c r="K24" s="197"/>
      <c r="L24" s="197"/>
      <c r="M24" s="198" t="s">
        <v>1212</v>
      </c>
      <c r="N24" s="198"/>
      <c r="O24" s="198" t="s">
        <v>1211</v>
      </c>
      <c r="P24" s="198"/>
      <c r="Q24" s="198" t="s">
        <v>49</v>
      </c>
      <c r="R24" s="198"/>
      <c r="S24" s="29" t="s">
        <v>1210</v>
      </c>
      <c r="T24" s="29" t="s">
        <v>61</v>
      </c>
      <c r="U24" s="29" t="s">
        <v>61</v>
      </c>
      <c r="V24" s="29" t="str">
        <f>+IF(ISERR(U24/T24*100),"N/A",ROUND(U24/T24*100,2))</f>
        <v>N/A</v>
      </c>
      <c r="W24" s="30">
        <f>+IF(ISERR(U24/S24*100),"N/A",ROUND(U24/S24*100,2))</f>
        <v>0</v>
      </c>
    </row>
    <row r="25" spans="2:27" ht="21.75" customHeight="1" thickTop="1" thickBot="1" x14ac:dyDescent="0.25">
      <c r="B25" s="7" t="s">
        <v>62</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205" t="s">
        <v>2163</v>
      </c>
      <c r="C26" s="206"/>
      <c r="D26" s="206"/>
      <c r="E26" s="206"/>
      <c r="F26" s="206"/>
      <c r="G26" s="206"/>
      <c r="H26" s="206"/>
      <c r="I26" s="206"/>
      <c r="J26" s="206"/>
      <c r="K26" s="206"/>
      <c r="L26" s="206"/>
      <c r="M26" s="206"/>
      <c r="N26" s="206"/>
      <c r="O26" s="206"/>
      <c r="P26" s="206"/>
      <c r="Q26" s="207"/>
      <c r="R26" s="31" t="s">
        <v>41</v>
      </c>
      <c r="S26" s="211" t="s">
        <v>42</v>
      </c>
      <c r="T26" s="211"/>
      <c r="U26" s="26" t="s">
        <v>63</v>
      </c>
      <c r="V26" s="212" t="s">
        <v>64</v>
      </c>
      <c r="W26" s="213"/>
    </row>
    <row r="27" spans="2:27" ht="30.75" customHeight="1" thickBot="1" x14ac:dyDescent="0.25">
      <c r="B27" s="208"/>
      <c r="C27" s="209"/>
      <c r="D27" s="209"/>
      <c r="E27" s="209"/>
      <c r="F27" s="209"/>
      <c r="G27" s="209"/>
      <c r="H27" s="209"/>
      <c r="I27" s="209"/>
      <c r="J27" s="209"/>
      <c r="K27" s="209"/>
      <c r="L27" s="209"/>
      <c r="M27" s="209"/>
      <c r="N27" s="209"/>
      <c r="O27" s="209"/>
      <c r="P27" s="209"/>
      <c r="Q27" s="210"/>
      <c r="R27" s="27" t="s">
        <v>65</v>
      </c>
      <c r="S27" s="27" t="s">
        <v>65</v>
      </c>
      <c r="T27" s="27" t="s">
        <v>48</v>
      </c>
      <c r="U27" s="27" t="s">
        <v>65</v>
      </c>
      <c r="V27" s="27" t="s">
        <v>66</v>
      </c>
      <c r="W27" s="32" t="s">
        <v>67</v>
      </c>
      <c r="Y27" s="18"/>
    </row>
    <row r="28" spans="2:27" ht="23.25" customHeight="1" thickBot="1" x14ac:dyDescent="0.25">
      <c r="B28" s="214" t="s">
        <v>68</v>
      </c>
      <c r="C28" s="215"/>
      <c r="D28" s="215"/>
      <c r="E28" s="33" t="s">
        <v>1209</v>
      </c>
      <c r="F28" s="33"/>
      <c r="G28" s="33"/>
      <c r="H28" s="34"/>
      <c r="I28" s="34"/>
      <c r="J28" s="34"/>
      <c r="K28" s="34"/>
      <c r="L28" s="34"/>
      <c r="M28" s="34"/>
      <c r="N28" s="34"/>
      <c r="O28" s="34"/>
      <c r="P28" s="35"/>
      <c r="Q28" s="35"/>
      <c r="R28" s="36" t="s">
        <v>1208</v>
      </c>
      <c r="S28" s="36" t="s">
        <v>10</v>
      </c>
      <c r="T28" s="35"/>
      <c r="U28" s="36" t="s">
        <v>1207</v>
      </c>
      <c r="V28" s="35"/>
      <c r="W28" s="37">
        <f>+IF(ISERR(U28/R28*100),"N/A",ROUND(U28/R28*100,2))</f>
        <v>19.260000000000002</v>
      </c>
    </row>
    <row r="29" spans="2:27" ht="26.25" customHeight="1" thickBot="1" x14ac:dyDescent="0.25">
      <c r="B29" s="216" t="s">
        <v>71</v>
      </c>
      <c r="C29" s="217"/>
      <c r="D29" s="217"/>
      <c r="E29" s="38" t="s">
        <v>1209</v>
      </c>
      <c r="F29" s="38"/>
      <c r="G29" s="38"/>
      <c r="H29" s="39"/>
      <c r="I29" s="39"/>
      <c r="J29" s="39"/>
      <c r="K29" s="39"/>
      <c r="L29" s="39"/>
      <c r="M29" s="39"/>
      <c r="N29" s="39"/>
      <c r="O29" s="39"/>
      <c r="P29" s="40"/>
      <c r="Q29" s="40"/>
      <c r="R29" s="41" t="s">
        <v>1208</v>
      </c>
      <c r="S29" s="41" t="s">
        <v>1207</v>
      </c>
      <c r="T29" s="41">
        <f>+IF(ISERR(S29/R29*100),"N/A",ROUND(S29/R29*100,2))</f>
        <v>19.260000000000002</v>
      </c>
      <c r="U29" s="41" t="s">
        <v>1207</v>
      </c>
      <c r="V29" s="41">
        <f>+IF(ISERR(U29/S29*100),"N/A",ROUND(U29/S29*100,2))</f>
        <v>100</v>
      </c>
      <c r="W29" s="42">
        <f>+IF(ISERR(U29/R29*100),"N/A",ROUND(U29/R29*100,2))</f>
        <v>19.260000000000002</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2024</v>
      </c>
      <c r="C31" s="200"/>
      <c r="D31" s="200"/>
      <c r="E31" s="200"/>
      <c r="F31" s="200"/>
      <c r="G31" s="200"/>
      <c r="H31" s="200"/>
      <c r="I31" s="200"/>
      <c r="J31" s="200"/>
      <c r="K31" s="200"/>
      <c r="L31" s="200"/>
      <c r="M31" s="200"/>
      <c r="N31" s="200"/>
      <c r="O31" s="200"/>
      <c r="P31" s="200"/>
      <c r="Q31" s="200"/>
      <c r="R31" s="200"/>
      <c r="S31" s="200"/>
      <c r="T31" s="200"/>
      <c r="U31" s="200"/>
      <c r="V31" s="200"/>
      <c r="W31" s="201"/>
    </row>
    <row r="32" spans="2:27" ht="81"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2025</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2026</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8"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1206</v>
      </c>
      <c r="D4" s="248" t="s">
        <v>1205</v>
      </c>
      <c r="E4" s="248"/>
      <c r="F4" s="248"/>
      <c r="G4" s="248"/>
      <c r="H4" s="249"/>
      <c r="J4" s="250" t="s">
        <v>6</v>
      </c>
      <c r="K4" s="248"/>
      <c r="L4" s="12" t="s">
        <v>1249</v>
      </c>
      <c r="M4" s="251" t="s">
        <v>1248</v>
      </c>
      <c r="N4" s="251"/>
      <c r="O4" s="251"/>
      <c r="P4" s="251"/>
      <c r="Q4" s="252"/>
      <c r="R4" s="13"/>
      <c r="S4" s="253" t="s">
        <v>1920</v>
      </c>
      <c r="T4" s="254"/>
      <c r="U4" s="254"/>
      <c r="V4" s="241" t="s">
        <v>1247</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1238</v>
      </c>
      <c r="D6" s="237" t="s">
        <v>1246</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1245</v>
      </c>
      <c r="K8" s="19" t="s">
        <v>1244</v>
      </c>
      <c r="L8" s="19" t="s">
        <v>1243</v>
      </c>
      <c r="M8" s="19" t="s">
        <v>1242</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78.75" customHeight="1" thickTop="1" thickBot="1" x14ac:dyDescent="0.25">
      <c r="B10" s="20" t="s">
        <v>21</v>
      </c>
      <c r="C10" s="241" t="s">
        <v>1241</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1240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165.75" customHeight="1" thickBot="1" x14ac:dyDescent="0.25">
      <c r="B21" s="196" t="s">
        <v>1239</v>
      </c>
      <c r="C21" s="197"/>
      <c r="D21" s="197"/>
      <c r="E21" s="197"/>
      <c r="F21" s="197"/>
      <c r="G21" s="197"/>
      <c r="H21" s="197"/>
      <c r="I21" s="197"/>
      <c r="J21" s="197"/>
      <c r="K21" s="197"/>
      <c r="L21" s="197"/>
      <c r="M21" s="198" t="s">
        <v>1238</v>
      </c>
      <c r="N21" s="198"/>
      <c r="O21" s="198" t="s">
        <v>1237</v>
      </c>
      <c r="P21" s="198"/>
      <c r="Q21" s="198" t="s">
        <v>49</v>
      </c>
      <c r="R21" s="198"/>
      <c r="S21" s="29" t="s">
        <v>1236</v>
      </c>
      <c r="T21" s="29" t="s">
        <v>1235</v>
      </c>
      <c r="U21" s="29" t="s">
        <v>1234</v>
      </c>
      <c r="V21" s="29">
        <f>+IF(ISERR(U21/T21*100),"N/A",ROUND(U21/T21*100,2))</f>
        <v>8913.2099999999991</v>
      </c>
      <c r="W21" s="30">
        <f>+IF(ISERR(U21/S21*100),"N/A",ROUND(U21/S21*100,2))</f>
        <v>139.35</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1233</v>
      </c>
      <c r="F25" s="33"/>
      <c r="G25" s="33"/>
      <c r="H25" s="34"/>
      <c r="I25" s="34"/>
      <c r="J25" s="34"/>
      <c r="K25" s="34"/>
      <c r="L25" s="34"/>
      <c r="M25" s="34"/>
      <c r="N25" s="34"/>
      <c r="O25" s="34"/>
      <c r="P25" s="35"/>
      <c r="Q25" s="35"/>
      <c r="R25" s="36" t="s">
        <v>1232</v>
      </c>
      <c r="S25" s="36" t="s">
        <v>10</v>
      </c>
      <c r="T25" s="35"/>
      <c r="U25" s="36" t="s">
        <v>61</v>
      </c>
      <c r="V25" s="35"/>
      <c r="W25" s="37">
        <f>+IF(ISERR(U25/R25*100),"N/A",ROUND(U25/R25*100,2))</f>
        <v>0</v>
      </c>
    </row>
    <row r="26" spans="2:27" ht="26.25" customHeight="1" thickBot="1" x14ac:dyDescent="0.25">
      <c r="B26" s="216" t="s">
        <v>71</v>
      </c>
      <c r="C26" s="217"/>
      <c r="D26" s="217"/>
      <c r="E26" s="38" t="s">
        <v>1233</v>
      </c>
      <c r="F26" s="38"/>
      <c r="G26" s="38"/>
      <c r="H26" s="39"/>
      <c r="I26" s="39"/>
      <c r="J26" s="39"/>
      <c r="K26" s="39"/>
      <c r="L26" s="39"/>
      <c r="M26" s="39"/>
      <c r="N26" s="39"/>
      <c r="O26" s="39"/>
      <c r="P26" s="40"/>
      <c r="Q26" s="40"/>
      <c r="R26" s="41" t="s">
        <v>1232</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2021</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03.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2022</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09.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2023</v>
      </c>
      <c r="C32" s="200"/>
      <c r="D32" s="200"/>
      <c r="E32" s="200"/>
      <c r="F32" s="200"/>
      <c r="G32" s="200"/>
      <c r="H32" s="200"/>
      <c r="I32" s="200"/>
      <c r="J32" s="200"/>
      <c r="K32" s="200"/>
      <c r="L32" s="200"/>
      <c r="M32" s="200"/>
      <c r="N32" s="200"/>
      <c r="O32" s="200"/>
      <c r="P32" s="200"/>
      <c r="Q32" s="200"/>
      <c r="R32" s="200"/>
      <c r="S32" s="200"/>
      <c r="T32" s="200"/>
      <c r="U32" s="200"/>
      <c r="V32" s="200"/>
      <c r="W32" s="201"/>
    </row>
    <row r="33" spans="2:23" ht="52.5"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0" customHeight="1" thickTop="1" thickBot="1" x14ac:dyDescent="0.25">
      <c r="B4" s="11" t="s">
        <v>3</v>
      </c>
      <c r="C4" s="12" t="s">
        <v>1263</v>
      </c>
      <c r="D4" s="248" t="s">
        <v>1262</v>
      </c>
      <c r="E4" s="248"/>
      <c r="F4" s="248"/>
      <c r="G4" s="248"/>
      <c r="H4" s="249"/>
      <c r="J4" s="250" t="s">
        <v>6</v>
      </c>
      <c r="K4" s="248"/>
      <c r="L4" s="12" t="s">
        <v>1261</v>
      </c>
      <c r="M4" s="251" t="s">
        <v>1260</v>
      </c>
      <c r="N4" s="251"/>
      <c r="O4" s="251"/>
      <c r="P4" s="251"/>
      <c r="Q4" s="252"/>
      <c r="R4" s="13"/>
      <c r="S4" s="253" t="s">
        <v>1920</v>
      </c>
      <c r="T4" s="254"/>
      <c r="U4" s="254"/>
      <c r="V4" s="241" t="s">
        <v>74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1251</v>
      </c>
      <c r="D6" s="237" t="s">
        <v>1259</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1258</v>
      </c>
      <c r="K8" s="19" t="s">
        <v>1257</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201.75" customHeight="1" thickTop="1" thickBot="1" x14ac:dyDescent="0.25">
      <c r="B10" s="20" t="s">
        <v>21</v>
      </c>
      <c r="C10" s="241" t="s">
        <v>1256</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1255</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47.25" customHeight="1" x14ac:dyDescent="0.2">
      <c r="B21" s="196" t="s">
        <v>1254</v>
      </c>
      <c r="C21" s="197"/>
      <c r="D21" s="197"/>
      <c r="E21" s="197"/>
      <c r="F21" s="197"/>
      <c r="G21" s="197"/>
      <c r="H21" s="197"/>
      <c r="I21" s="197"/>
      <c r="J21" s="197"/>
      <c r="K21" s="197"/>
      <c r="L21" s="197"/>
      <c r="M21" s="198" t="s">
        <v>1251</v>
      </c>
      <c r="N21" s="198"/>
      <c r="O21" s="198" t="s">
        <v>48</v>
      </c>
      <c r="P21" s="198"/>
      <c r="Q21" s="198" t="s">
        <v>67</v>
      </c>
      <c r="R21" s="198"/>
      <c r="S21" s="29" t="s">
        <v>360</v>
      </c>
      <c r="T21" s="29" t="s">
        <v>137</v>
      </c>
      <c r="U21" s="29" t="s">
        <v>137</v>
      </c>
      <c r="V21" s="29" t="str">
        <f>+IF(ISERR(U21/T21*100),"N/A",ROUND(U21/T21*100,2))</f>
        <v>N/A</v>
      </c>
      <c r="W21" s="30" t="str">
        <f>+IF(ISERR(U21/S21*100),"N/A",ROUND(U21/S21*100,2))</f>
        <v>N/A</v>
      </c>
    </row>
    <row r="22" spans="2:27" ht="47.25" customHeight="1" x14ac:dyDescent="0.2">
      <c r="B22" s="196" t="s">
        <v>1253</v>
      </c>
      <c r="C22" s="197"/>
      <c r="D22" s="197"/>
      <c r="E22" s="197"/>
      <c r="F22" s="197"/>
      <c r="G22" s="197"/>
      <c r="H22" s="197"/>
      <c r="I22" s="197"/>
      <c r="J22" s="197"/>
      <c r="K22" s="197"/>
      <c r="L22" s="197"/>
      <c r="M22" s="198" t="s">
        <v>1251</v>
      </c>
      <c r="N22" s="198"/>
      <c r="O22" s="198" t="s">
        <v>48</v>
      </c>
      <c r="P22" s="198"/>
      <c r="Q22" s="198" t="s">
        <v>155</v>
      </c>
      <c r="R22" s="198"/>
      <c r="S22" s="29" t="s">
        <v>360</v>
      </c>
      <c r="T22" s="29" t="s">
        <v>137</v>
      </c>
      <c r="U22" s="29" t="s">
        <v>137</v>
      </c>
      <c r="V22" s="29" t="str">
        <f>+IF(ISERR(U22/T22*100),"N/A",ROUND(U22/T22*100,2))</f>
        <v>N/A</v>
      </c>
      <c r="W22" s="30" t="str">
        <f>+IF(ISERR(U22/S22*100),"N/A",ROUND(U22/S22*100,2))</f>
        <v>N/A</v>
      </c>
    </row>
    <row r="23" spans="2:27" ht="47.25" customHeight="1" thickBot="1" x14ac:dyDescent="0.25">
      <c r="B23" s="196" t="s">
        <v>1252</v>
      </c>
      <c r="C23" s="197"/>
      <c r="D23" s="197"/>
      <c r="E23" s="197"/>
      <c r="F23" s="197"/>
      <c r="G23" s="197"/>
      <c r="H23" s="197"/>
      <c r="I23" s="197"/>
      <c r="J23" s="197"/>
      <c r="K23" s="197"/>
      <c r="L23" s="197"/>
      <c r="M23" s="198" t="s">
        <v>1251</v>
      </c>
      <c r="N23" s="198"/>
      <c r="O23" s="198" t="s">
        <v>48</v>
      </c>
      <c r="P23" s="198"/>
      <c r="Q23" s="198" t="s">
        <v>49</v>
      </c>
      <c r="R23" s="198"/>
      <c r="S23" s="29" t="s">
        <v>722</v>
      </c>
      <c r="T23" s="29" t="s">
        <v>61</v>
      </c>
      <c r="U23" s="29" t="s">
        <v>61</v>
      </c>
      <c r="V23" s="29" t="str">
        <f>+IF(ISERR(U23/T23*100),"N/A",ROUND(U23/T23*100,2))</f>
        <v>N/A</v>
      </c>
      <c r="W23" s="30">
        <f>+IF(ISERR(U23/S23*100),"N/A",ROUND(U23/S23*100,2))</f>
        <v>0</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1250</v>
      </c>
      <c r="F27" s="33"/>
      <c r="G27" s="33"/>
      <c r="H27" s="34"/>
      <c r="I27" s="34"/>
      <c r="J27" s="34"/>
      <c r="K27" s="34"/>
      <c r="L27" s="34"/>
      <c r="M27" s="34"/>
      <c r="N27" s="34"/>
      <c r="O27" s="34"/>
      <c r="P27" s="35"/>
      <c r="Q27" s="35"/>
      <c r="R27" s="36" t="s">
        <v>74</v>
      </c>
      <c r="S27" s="36" t="s">
        <v>10</v>
      </c>
      <c r="T27" s="35"/>
      <c r="U27" s="36" t="s">
        <v>61</v>
      </c>
      <c r="V27" s="35"/>
      <c r="W27" s="37">
        <f>+IF(ISERR(U27/R27*100),"N/A",ROUND(U27/R27*100,2))</f>
        <v>0</v>
      </c>
    </row>
    <row r="28" spans="2:27" ht="26.25" customHeight="1" thickBot="1" x14ac:dyDescent="0.25">
      <c r="B28" s="216" t="s">
        <v>71</v>
      </c>
      <c r="C28" s="217"/>
      <c r="D28" s="217"/>
      <c r="E28" s="38" t="s">
        <v>1250</v>
      </c>
      <c r="F28" s="38"/>
      <c r="G28" s="38"/>
      <c r="H28" s="39"/>
      <c r="I28" s="39"/>
      <c r="J28" s="39"/>
      <c r="K28" s="39"/>
      <c r="L28" s="39"/>
      <c r="M28" s="39"/>
      <c r="N28" s="39"/>
      <c r="O28" s="39"/>
      <c r="P28" s="40"/>
      <c r="Q28" s="40"/>
      <c r="R28" s="41" t="s">
        <v>74</v>
      </c>
      <c r="S28" s="41" t="s">
        <v>61</v>
      </c>
      <c r="T28" s="41">
        <f>+IF(ISERR(S28/R28*100),"N/A",ROUND(S28/R28*100,2))</f>
        <v>0</v>
      </c>
      <c r="U28" s="41" t="s">
        <v>61</v>
      </c>
      <c r="V28" s="41" t="str">
        <f>+IF(ISERR(U28/S28*100),"N/A",ROUND(U28/S28*100,2))</f>
        <v>N/A</v>
      </c>
      <c r="W28" s="42">
        <f>+IF(ISERR(U28/R28*100),"N/A",ROUND(U28/R28*100,2))</f>
        <v>0</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2018</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42.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2019</v>
      </c>
      <c r="C32" s="200"/>
      <c r="D32" s="200"/>
      <c r="E32" s="200"/>
      <c r="F32" s="200"/>
      <c r="G32" s="200"/>
      <c r="H32" s="200"/>
      <c r="I32" s="200"/>
      <c r="J32" s="200"/>
      <c r="K32" s="200"/>
      <c r="L32" s="200"/>
      <c r="M32" s="200"/>
      <c r="N32" s="200"/>
      <c r="O32" s="200"/>
      <c r="P32" s="200"/>
      <c r="Q32" s="200"/>
      <c r="R32" s="200"/>
      <c r="S32" s="200"/>
      <c r="T32" s="200"/>
      <c r="U32" s="200"/>
      <c r="V32" s="200"/>
      <c r="W32" s="201"/>
    </row>
    <row r="33" spans="2:23" ht="53.2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2020</v>
      </c>
      <c r="C34" s="200"/>
      <c r="D34" s="200"/>
      <c r="E34" s="200"/>
      <c r="F34" s="200"/>
      <c r="G34" s="200"/>
      <c r="H34" s="200"/>
      <c r="I34" s="200"/>
      <c r="J34" s="200"/>
      <c r="K34" s="200"/>
      <c r="L34" s="200"/>
      <c r="M34" s="200"/>
      <c r="N34" s="200"/>
      <c r="O34" s="200"/>
      <c r="P34" s="200"/>
      <c r="Q34" s="200"/>
      <c r="R34" s="200"/>
      <c r="S34" s="200"/>
      <c r="T34" s="200"/>
      <c r="U34" s="200"/>
      <c r="V34" s="200"/>
      <c r="W34" s="201"/>
    </row>
    <row r="35" spans="2:23" ht="85.5" customHeight="1"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0" min="1" max="22" man="1"/>
    <brk id="33" min="1" max="2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1263</v>
      </c>
      <c r="D4" s="248" t="s">
        <v>1262</v>
      </c>
      <c r="E4" s="248"/>
      <c r="F4" s="248"/>
      <c r="G4" s="248"/>
      <c r="H4" s="249"/>
      <c r="J4" s="250" t="s">
        <v>6</v>
      </c>
      <c r="K4" s="248"/>
      <c r="L4" s="12" t="s">
        <v>1272</v>
      </c>
      <c r="M4" s="251" t="s">
        <v>1271</v>
      </c>
      <c r="N4" s="251"/>
      <c r="O4" s="251"/>
      <c r="P4" s="251"/>
      <c r="Q4" s="252"/>
      <c r="R4" s="13"/>
      <c r="S4" s="253" t="s">
        <v>1920</v>
      </c>
      <c r="T4" s="254"/>
      <c r="U4" s="254"/>
      <c r="V4" s="241" t="s">
        <v>1264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420</v>
      </c>
      <c r="D6" s="237" t="s">
        <v>1270</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1269</v>
      </c>
      <c r="K8" s="19" t="s">
        <v>1268</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1267</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1266</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1.75" customHeight="1" thickBot="1" x14ac:dyDescent="0.25">
      <c r="B21" s="196" t="s">
        <v>1265</v>
      </c>
      <c r="C21" s="197"/>
      <c r="D21" s="197"/>
      <c r="E21" s="197"/>
      <c r="F21" s="197"/>
      <c r="G21" s="197"/>
      <c r="H21" s="197"/>
      <c r="I21" s="197"/>
      <c r="J21" s="197"/>
      <c r="K21" s="197"/>
      <c r="L21" s="197"/>
      <c r="M21" s="198" t="s">
        <v>420</v>
      </c>
      <c r="N21" s="198"/>
      <c r="O21" s="198" t="s">
        <v>48</v>
      </c>
      <c r="P21" s="198"/>
      <c r="Q21" s="198" t="s">
        <v>49</v>
      </c>
      <c r="R21" s="198"/>
      <c r="S21" s="29" t="s">
        <v>53</v>
      </c>
      <c r="T21" s="29" t="s">
        <v>61</v>
      </c>
      <c r="U21" s="29" t="s">
        <v>61</v>
      </c>
      <c r="V21" s="29" t="str">
        <f>+IF(ISERR(U21/T21*100),"N/A",ROUND(U21/T21*100,2))</f>
        <v>N/A</v>
      </c>
      <c r="W21" s="30">
        <f>+IF(ISERR(U21/S21*100),"N/A",ROUND(U21/S21*100,2))</f>
        <v>0</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393</v>
      </c>
      <c r="F25" s="33"/>
      <c r="G25" s="33"/>
      <c r="H25" s="34"/>
      <c r="I25" s="34"/>
      <c r="J25" s="34"/>
      <c r="K25" s="34"/>
      <c r="L25" s="34"/>
      <c r="M25" s="34"/>
      <c r="N25" s="34"/>
      <c r="O25" s="34"/>
      <c r="P25" s="35"/>
      <c r="Q25" s="35"/>
      <c r="R25" s="36" t="s">
        <v>1264</v>
      </c>
      <c r="S25" s="36" t="s">
        <v>10</v>
      </c>
      <c r="T25" s="35"/>
      <c r="U25" s="36" t="s">
        <v>61</v>
      </c>
      <c r="V25" s="35"/>
      <c r="W25" s="37">
        <f>+IF(ISERR(U25/R25*100),"N/A",ROUND(U25/R25*100,2))</f>
        <v>0</v>
      </c>
    </row>
    <row r="26" spans="2:27" ht="26.25" customHeight="1" thickBot="1" x14ac:dyDescent="0.25">
      <c r="B26" s="216" t="s">
        <v>71</v>
      </c>
      <c r="C26" s="217"/>
      <c r="D26" s="217"/>
      <c r="E26" s="38" t="s">
        <v>393</v>
      </c>
      <c r="F26" s="38"/>
      <c r="G26" s="38"/>
      <c r="H26" s="39"/>
      <c r="I26" s="39"/>
      <c r="J26" s="39"/>
      <c r="K26" s="39"/>
      <c r="L26" s="39"/>
      <c r="M26" s="39"/>
      <c r="N26" s="39"/>
      <c r="O26" s="39"/>
      <c r="P26" s="40"/>
      <c r="Q26" s="40"/>
      <c r="R26" s="41" t="s">
        <v>1264</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2015</v>
      </c>
      <c r="C28" s="200"/>
      <c r="D28" s="200"/>
      <c r="E28" s="200"/>
      <c r="F28" s="200"/>
      <c r="G28" s="200"/>
      <c r="H28" s="200"/>
      <c r="I28" s="200"/>
      <c r="J28" s="200"/>
      <c r="K28" s="200"/>
      <c r="L28" s="200"/>
      <c r="M28" s="200"/>
      <c r="N28" s="200"/>
      <c r="O28" s="200"/>
      <c r="P28" s="200"/>
      <c r="Q28" s="200"/>
      <c r="R28" s="200"/>
      <c r="S28" s="200"/>
      <c r="T28" s="200"/>
      <c r="U28" s="200"/>
      <c r="V28" s="200"/>
      <c r="W28" s="201"/>
    </row>
    <row r="29" spans="2:27" ht="50.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2016</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2017</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5" min="1" max="2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2"/>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1263</v>
      </c>
      <c r="D4" s="248" t="s">
        <v>1262</v>
      </c>
      <c r="E4" s="248"/>
      <c r="F4" s="248"/>
      <c r="G4" s="248"/>
      <c r="H4" s="249"/>
      <c r="J4" s="250" t="s">
        <v>6</v>
      </c>
      <c r="K4" s="248"/>
      <c r="L4" s="12" t="s">
        <v>149</v>
      </c>
      <c r="M4" s="251" t="s">
        <v>148</v>
      </c>
      <c r="N4" s="251"/>
      <c r="O4" s="251"/>
      <c r="P4" s="251"/>
      <c r="Q4" s="252"/>
      <c r="R4" s="13"/>
      <c r="S4" s="253" t="s">
        <v>1920</v>
      </c>
      <c r="T4" s="254"/>
      <c r="U4" s="254"/>
      <c r="V4" s="241" t="s">
        <v>1295</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1287</v>
      </c>
      <c r="D6" s="237" t="s">
        <v>1294</v>
      </c>
      <c r="E6" s="237"/>
      <c r="F6" s="237"/>
      <c r="G6" s="237"/>
      <c r="H6" s="237"/>
      <c r="J6" s="255" t="s">
        <v>14</v>
      </c>
      <c r="K6" s="255"/>
      <c r="L6" s="255" t="s">
        <v>15</v>
      </c>
      <c r="M6" s="255"/>
      <c r="N6" s="240" t="s">
        <v>10</v>
      </c>
      <c r="O6" s="240"/>
      <c r="P6" s="240"/>
      <c r="Q6" s="240"/>
      <c r="R6" s="240"/>
      <c r="S6" s="240"/>
      <c r="T6" s="240"/>
      <c r="U6" s="240"/>
      <c r="V6" s="240"/>
      <c r="W6" s="240"/>
    </row>
    <row r="7" spans="1:25" ht="33.75" customHeight="1" thickBot="1" x14ac:dyDescent="0.25">
      <c r="B7" s="16"/>
      <c r="C7" s="15" t="s">
        <v>1279</v>
      </c>
      <c r="D7" s="239" t="s">
        <v>1293</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1292</v>
      </c>
      <c r="K8" s="19" t="s">
        <v>1291</v>
      </c>
      <c r="L8" s="19" t="s">
        <v>1292</v>
      </c>
      <c r="M8" s="19" t="s">
        <v>1291</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09.5" customHeight="1" thickTop="1" thickBot="1" x14ac:dyDescent="0.25">
      <c r="B10" s="20" t="s">
        <v>21</v>
      </c>
      <c r="C10" s="241" t="s">
        <v>1290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1289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36" customHeight="1" x14ac:dyDescent="0.2">
      <c r="B21" s="196" t="s">
        <v>1288</v>
      </c>
      <c r="C21" s="197"/>
      <c r="D21" s="197"/>
      <c r="E21" s="197"/>
      <c r="F21" s="197"/>
      <c r="G21" s="197"/>
      <c r="H21" s="197"/>
      <c r="I21" s="197"/>
      <c r="J21" s="197"/>
      <c r="K21" s="197"/>
      <c r="L21" s="197"/>
      <c r="M21" s="198" t="s">
        <v>1287</v>
      </c>
      <c r="N21" s="198"/>
      <c r="O21" s="198" t="s">
        <v>48</v>
      </c>
      <c r="P21" s="198"/>
      <c r="Q21" s="198" t="s">
        <v>155</v>
      </c>
      <c r="R21" s="198"/>
      <c r="S21" s="29" t="s">
        <v>50</v>
      </c>
      <c r="T21" s="29" t="s">
        <v>137</v>
      </c>
      <c r="U21" s="29" t="s">
        <v>137</v>
      </c>
      <c r="V21" s="29" t="str">
        <f t="shared" ref="V21:V28" si="0">+IF(ISERR(U21/T21*100),"N/A",ROUND(U21/T21*100,2))</f>
        <v>N/A</v>
      </c>
      <c r="W21" s="30" t="str">
        <f t="shared" ref="W21:W28" si="1">+IF(ISERR(U21/S21*100),"N/A",ROUND(U21/S21*100,2))</f>
        <v>N/A</v>
      </c>
    </row>
    <row r="22" spans="2:27" ht="36" customHeight="1" x14ac:dyDescent="0.2">
      <c r="B22" s="196" t="s">
        <v>1286</v>
      </c>
      <c r="C22" s="197"/>
      <c r="D22" s="197"/>
      <c r="E22" s="197"/>
      <c r="F22" s="197"/>
      <c r="G22" s="197"/>
      <c r="H22" s="197"/>
      <c r="I22" s="197"/>
      <c r="J22" s="197"/>
      <c r="K22" s="197"/>
      <c r="L22" s="197"/>
      <c r="M22" s="198" t="s">
        <v>1279</v>
      </c>
      <c r="N22" s="198"/>
      <c r="O22" s="198" t="s">
        <v>48</v>
      </c>
      <c r="P22" s="198"/>
      <c r="Q22" s="198" t="s">
        <v>155</v>
      </c>
      <c r="R22" s="198"/>
      <c r="S22" s="29" t="s">
        <v>50</v>
      </c>
      <c r="T22" s="29" t="s">
        <v>137</v>
      </c>
      <c r="U22" s="29" t="s">
        <v>137</v>
      </c>
      <c r="V22" s="29" t="str">
        <f t="shared" si="0"/>
        <v>N/A</v>
      </c>
      <c r="W22" s="30" t="str">
        <f t="shared" si="1"/>
        <v>N/A</v>
      </c>
    </row>
    <row r="23" spans="2:27" ht="36" customHeight="1" x14ac:dyDescent="0.2">
      <c r="B23" s="196" t="s">
        <v>1285</v>
      </c>
      <c r="C23" s="197"/>
      <c r="D23" s="197"/>
      <c r="E23" s="197"/>
      <c r="F23" s="197"/>
      <c r="G23" s="197"/>
      <c r="H23" s="197"/>
      <c r="I23" s="197"/>
      <c r="J23" s="197"/>
      <c r="K23" s="197"/>
      <c r="L23" s="197"/>
      <c r="M23" s="198" t="s">
        <v>1279</v>
      </c>
      <c r="N23" s="198"/>
      <c r="O23" s="198" t="s">
        <v>48</v>
      </c>
      <c r="P23" s="198"/>
      <c r="Q23" s="198" t="s">
        <v>49</v>
      </c>
      <c r="R23" s="198"/>
      <c r="S23" s="29" t="s">
        <v>50</v>
      </c>
      <c r="T23" s="29" t="s">
        <v>53</v>
      </c>
      <c r="U23" s="29" t="s">
        <v>53</v>
      </c>
      <c r="V23" s="29">
        <f t="shared" si="0"/>
        <v>100</v>
      </c>
      <c r="W23" s="30">
        <f t="shared" si="1"/>
        <v>25</v>
      </c>
    </row>
    <row r="24" spans="2:27" ht="36" customHeight="1" x14ac:dyDescent="0.2">
      <c r="B24" s="196" t="s">
        <v>1284</v>
      </c>
      <c r="C24" s="197"/>
      <c r="D24" s="197"/>
      <c r="E24" s="197"/>
      <c r="F24" s="197"/>
      <c r="G24" s="197"/>
      <c r="H24" s="197"/>
      <c r="I24" s="197"/>
      <c r="J24" s="197"/>
      <c r="K24" s="197"/>
      <c r="L24" s="197"/>
      <c r="M24" s="198" t="s">
        <v>1279</v>
      </c>
      <c r="N24" s="198"/>
      <c r="O24" s="198" t="s">
        <v>48</v>
      </c>
      <c r="P24" s="198"/>
      <c r="Q24" s="198" t="s">
        <v>155</v>
      </c>
      <c r="R24" s="198"/>
      <c r="S24" s="29" t="s">
        <v>50</v>
      </c>
      <c r="T24" s="29" t="s">
        <v>137</v>
      </c>
      <c r="U24" s="29" t="s">
        <v>137</v>
      </c>
      <c r="V24" s="29" t="str">
        <f t="shared" si="0"/>
        <v>N/A</v>
      </c>
      <c r="W24" s="30" t="str">
        <f t="shared" si="1"/>
        <v>N/A</v>
      </c>
    </row>
    <row r="25" spans="2:27" ht="36" customHeight="1" x14ac:dyDescent="0.2">
      <c r="B25" s="196" t="s">
        <v>1283</v>
      </c>
      <c r="C25" s="197"/>
      <c r="D25" s="197"/>
      <c r="E25" s="197"/>
      <c r="F25" s="197"/>
      <c r="G25" s="197"/>
      <c r="H25" s="197"/>
      <c r="I25" s="197"/>
      <c r="J25" s="197"/>
      <c r="K25" s="197"/>
      <c r="L25" s="197"/>
      <c r="M25" s="198" t="s">
        <v>1279</v>
      </c>
      <c r="N25" s="198"/>
      <c r="O25" s="198" t="s">
        <v>48</v>
      </c>
      <c r="P25" s="198"/>
      <c r="Q25" s="198" t="s">
        <v>155</v>
      </c>
      <c r="R25" s="198"/>
      <c r="S25" s="29" t="s">
        <v>50</v>
      </c>
      <c r="T25" s="29" t="s">
        <v>137</v>
      </c>
      <c r="U25" s="29" t="s">
        <v>137</v>
      </c>
      <c r="V25" s="29" t="str">
        <f t="shared" si="0"/>
        <v>N/A</v>
      </c>
      <c r="W25" s="30" t="str">
        <f t="shared" si="1"/>
        <v>N/A</v>
      </c>
    </row>
    <row r="26" spans="2:27" ht="56.25" customHeight="1" x14ac:dyDescent="0.2">
      <c r="B26" s="196" t="s">
        <v>1282</v>
      </c>
      <c r="C26" s="197"/>
      <c r="D26" s="197"/>
      <c r="E26" s="197"/>
      <c r="F26" s="197"/>
      <c r="G26" s="197"/>
      <c r="H26" s="197"/>
      <c r="I26" s="197"/>
      <c r="J26" s="197"/>
      <c r="K26" s="197"/>
      <c r="L26" s="197"/>
      <c r="M26" s="198" t="s">
        <v>1279</v>
      </c>
      <c r="N26" s="198"/>
      <c r="O26" s="198" t="s">
        <v>48</v>
      </c>
      <c r="P26" s="198"/>
      <c r="Q26" s="198" t="s">
        <v>155</v>
      </c>
      <c r="R26" s="198"/>
      <c r="S26" s="29" t="s">
        <v>50</v>
      </c>
      <c r="T26" s="29" t="s">
        <v>137</v>
      </c>
      <c r="U26" s="29" t="s">
        <v>137</v>
      </c>
      <c r="V26" s="29" t="str">
        <f t="shared" si="0"/>
        <v>N/A</v>
      </c>
      <c r="W26" s="30" t="str">
        <f t="shared" si="1"/>
        <v>N/A</v>
      </c>
    </row>
    <row r="27" spans="2:27" ht="36" customHeight="1" x14ac:dyDescent="0.2">
      <c r="B27" s="196" t="s">
        <v>1281</v>
      </c>
      <c r="C27" s="197"/>
      <c r="D27" s="197"/>
      <c r="E27" s="197"/>
      <c r="F27" s="197"/>
      <c r="G27" s="197"/>
      <c r="H27" s="197"/>
      <c r="I27" s="197"/>
      <c r="J27" s="197"/>
      <c r="K27" s="197"/>
      <c r="L27" s="197"/>
      <c r="M27" s="198" t="s">
        <v>1279</v>
      </c>
      <c r="N27" s="198"/>
      <c r="O27" s="198" t="s">
        <v>48</v>
      </c>
      <c r="P27" s="198"/>
      <c r="Q27" s="198" t="s">
        <v>49</v>
      </c>
      <c r="R27" s="198"/>
      <c r="S27" s="29" t="s">
        <v>50</v>
      </c>
      <c r="T27" s="29" t="s">
        <v>53</v>
      </c>
      <c r="U27" s="29" t="s">
        <v>61</v>
      </c>
      <c r="V27" s="29">
        <f t="shared" si="0"/>
        <v>0</v>
      </c>
      <c r="W27" s="30">
        <f t="shared" si="1"/>
        <v>0</v>
      </c>
    </row>
    <row r="28" spans="2:27" ht="36" customHeight="1" thickBot="1" x14ac:dyDescent="0.25">
      <c r="B28" s="196" t="s">
        <v>1280</v>
      </c>
      <c r="C28" s="197"/>
      <c r="D28" s="197"/>
      <c r="E28" s="197"/>
      <c r="F28" s="197"/>
      <c r="G28" s="197"/>
      <c r="H28" s="197"/>
      <c r="I28" s="197"/>
      <c r="J28" s="197"/>
      <c r="K28" s="197"/>
      <c r="L28" s="197"/>
      <c r="M28" s="198" t="s">
        <v>1279</v>
      </c>
      <c r="N28" s="198"/>
      <c r="O28" s="198" t="s">
        <v>48</v>
      </c>
      <c r="P28" s="198"/>
      <c r="Q28" s="198" t="s">
        <v>1278</v>
      </c>
      <c r="R28" s="198"/>
      <c r="S28" s="29" t="s">
        <v>722</v>
      </c>
      <c r="T28" s="29" t="s">
        <v>137</v>
      </c>
      <c r="U28" s="29" t="s">
        <v>137</v>
      </c>
      <c r="V28" s="29" t="str">
        <f t="shared" si="0"/>
        <v>N/A</v>
      </c>
      <c r="W28" s="30" t="str">
        <f t="shared" si="1"/>
        <v>N/A</v>
      </c>
    </row>
    <row r="29" spans="2:27" ht="21.75" customHeight="1" thickTop="1" thickBot="1" x14ac:dyDescent="0.25">
      <c r="B29" s="7" t="s">
        <v>62</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205" t="s">
        <v>2163</v>
      </c>
      <c r="C30" s="206"/>
      <c r="D30" s="206"/>
      <c r="E30" s="206"/>
      <c r="F30" s="206"/>
      <c r="G30" s="206"/>
      <c r="H30" s="206"/>
      <c r="I30" s="206"/>
      <c r="J30" s="206"/>
      <c r="K30" s="206"/>
      <c r="L30" s="206"/>
      <c r="M30" s="206"/>
      <c r="N30" s="206"/>
      <c r="O30" s="206"/>
      <c r="P30" s="206"/>
      <c r="Q30" s="207"/>
      <c r="R30" s="31" t="s">
        <v>41</v>
      </c>
      <c r="S30" s="211" t="s">
        <v>42</v>
      </c>
      <c r="T30" s="211"/>
      <c r="U30" s="26" t="s">
        <v>63</v>
      </c>
      <c r="V30" s="212" t="s">
        <v>64</v>
      </c>
      <c r="W30" s="213"/>
    </row>
    <row r="31" spans="2:27" ht="30.75" customHeight="1" thickBot="1" x14ac:dyDescent="0.25">
      <c r="B31" s="208"/>
      <c r="C31" s="209"/>
      <c r="D31" s="209"/>
      <c r="E31" s="209"/>
      <c r="F31" s="209"/>
      <c r="G31" s="209"/>
      <c r="H31" s="209"/>
      <c r="I31" s="209"/>
      <c r="J31" s="209"/>
      <c r="K31" s="209"/>
      <c r="L31" s="209"/>
      <c r="M31" s="209"/>
      <c r="N31" s="209"/>
      <c r="O31" s="209"/>
      <c r="P31" s="209"/>
      <c r="Q31" s="210"/>
      <c r="R31" s="27" t="s">
        <v>65</v>
      </c>
      <c r="S31" s="27" t="s">
        <v>65</v>
      </c>
      <c r="T31" s="27" t="s">
        <v>48</v>
      </c>
      <c r="U31" s="27" t="s">
        <v>65</v>
      </c>
      <c r="V31" s="27" t="s">
        <v>66</v>
      </c>
      <c r="W31" s="32" t="s">
        <v>67</v>
      </c>
      <c r="Y31" s="18"/>
    </row>
    <row r="32" spans="2:27" ht="23.25" customHeight="1" thickBot="1" x14ac:dyDescent="0.25">
      <c r="B32" s="214" t="s">
        <v>68</v>
      </c>
      <c r="C32" s="215"/>
      <c r="D32" s="215"/>
      <c r="E32" s="33" t="s">
        <v>1277</v>
      </c>
      <c r="F32" s="33"/>
      <c r="G32" s="33"/>
      <c r="H32" s="34"/>
      <c r="I32" s="34"/>
      <c r="J32" s="34"/>
      <c r="K32" s="34"/>
      <c r="L32" s="34"/>
      <c r="M32" s="34"/>
      <c r="N32" s="34"/>
      <c r="O32" s="34"/>
      <c r="P32" s="35"/>
      <c r="Q32" s="35"/>
      <c r="R32" s="36" t="s">
        <v>61</v>
      </c>
      <c r="S32" s="36" t="s">
        <v>10</v>
      </c>
      <c r="T32" s="35"/>
      <c r="U32" s="36" t="s">
        <v>61</v>
      </c>
      <c r="V32" s="35"/>
      <c r="W32" s="37" t="str">
        <f>+IF(ISERR(U32/R32*100),"N/A",ROUND(U32/R32*100,2))</f>
        <v>N/A</v>
      </c>
    </row>
    <row r="33" spans="2:23" ht="26.25" customHeight="1" x14ac:dyDescent="0.2">
      <c r="B33" s="216" t="s">
        <v>71</v>
      </c>
      <c r="C33" s="217"/>
      <c r="D33" s="217"/>
      <c r="E33" s="38" t="s">
        <v>1277</v>
      </c>
      <c r="F33" s="38"/>
      <c r="G33" s="38"/>
      <c r="H33" s="39"/>
      <c r="I33" s="39"/>
      <c r="J33" s="39"/>
      <c r="K33" s="39"/>
      <c r="L33" s="39"/>
      <c r="M33" s="39"/>
      <c r="N33" s="39"/>
      <c r="O33" s="39"/>
      <c r="P33" s="40"/>
      <c r="Q33" s="40"/>
      <c r="R33" s="41" t="s">
        <v>61</v>
      </c>
      <c r="S33" s="41" t="s">
        <v>61</v>
      </c>
      <c r="T33" s="41" t="str">
        <f>+IF(ISERR(S33/R33*100),"N/A",ROUND(S33/R33*100,2))</f>
        <v>N/A</v>
      </c>
      <c r="U33" s="41" t="s">
        <v>61</v>
      </c>
      <c r="V33" s="41" t="str">
        <f>+IF(ISERR(U33/S33*100),"N/A",ROUND(U33/S33*100,2))</f>
        <v>N/A</v>
      </c>
      <c r="W33" s="42" t="str">
        <f>+IF(ISERR(U33/R33*100),"N/A",ROUND(U33/R33*100,2))</f>
        <v>N/A</v>
      </c>
    </row>
    <row r="34" spans="2:23" ht="23.25" customHeight="1" thickBot="1" x14ac:dyDescent="0.25">
      <c r="B34" s="214" t="s">
        <v>68</v>
      </c>
      <c r="C34" s="215"/>
      <c r="D34" s="215"/>
      <c r="E34" s="33" t="s">
        <v>1275</v>
      </c>
      <c r="F34" s="33"/>
      <c r="G34" s="33"/>
      <c r="H34" s="34"/>
      <c r="I34" s="34"/>
      <c r="J34" s="34"/>
      <c r="K34" s="34"/>
      <c r="L34" s="34"/>
      <c r="M34" s="34"/>
      <c r="N34" s="34"/>
      <c r="O34" s="34"/>
      <c r="P34" s="35"/>
      <c r="Q34" s="35"/>
      <c r="R34" s="36" t="s">
        <v>1276</v>
      </c>
      <c r="S34" s="36" t="s">
        <v>10</v>
      </c>
      <c r="T34" s="35"/>
      <c r="U34" s="36" t="s">
        <v>1273</v>
      </c>
      <c r="V34" s="35"/>
      <c r="W34" s="37">
        <f>+IF(ISERR(U34/R34*100),"N/A",ROUND(U34/R34*100,2))</f>
        <v>31.84</v>
      </c>
    </row>
    <row r="35" spans="2:23" ht="26.25" customHeight="1" thickBot="1" x14ac:dyDescent="0.25">
      <c r="B35" s="216" t="s">
        <v>71</v>
      </c>
      <c r="C35" s="217"/>
      <c r="D35" s="217"/>
      <c r="E35" s="38" t="s">
        <v>1275</v>
      </c>
      <c r="F35" s="38"/>
      <c r="G35" s="38"/>
      <c r="H35" s="39"/>
      <c r="I35" s="39"/>
      <c r="J35" s="39"/>
      <c r="K35" s="39"/>
      <c r="L35" s="39"/>
      <c r="M35" s="39"/>
      <c r="N35" s="39"/>
      <c r="O35" s="39"/>
      <c r="P35" s="40"/>
      <c r="Q35" s="40"/>
      <c r="R35" s="41" t="s">
        <v>1274</v>
      </c>
      <c r="S35" s="41" t="s">
        <v>854</v>
      </c>
      <c r="T35" s="41">
        <f>+IF(ISERR(S35/R35*100),"N/A",ROUND(S35/R35*100,2))</f>
        <v>31.75</v>
      </c>
      <c r="U35" s="41" t="s">
        <v>1273</v>
      </c>
      <c r="V35" s="41">
        <f>+IF(ISERR(U35/S35*100),"N/A",ROUND(U35/S35*100,2))</f>
        <v>93.13</v>
      </c>
      <c r="W35" s="42">
        <f>+IF(ISERR(U35/R35*100),"N/A",ROUND(U35/R35*100,2))</f>
        <v>29.56</v>
      </c>
    </row>
    <row r="36" spans="2:23" ht="22.5" customHeight="1" thickTop="1" thickBot="1" x14ac:dyDescent="0.25">
      <c r="B36" s="7" t="s">
        <v>73</v>
      </c>
      <c r="C36" s="8"/>
      <c r="D36" s="8"/>
      <c r="E36" s="8"/>
      <c r="F36" s="8"/>
      <c r="G36" s="8"/>
      <c r="H36" s="9"/>
      <c r="I36" s="9"/>
      <c r="J36" s="9"/>
      <c r="K36" s="9"/>
      <c r="L36" s="9"/>
      <c r="M36" s="9"/>
      <c r="N36" s="9"/>
      <c r="O36" s="9"/>
      <c r="P36" s="9"/>
      <c r="Q36" s="9"/>
      <c r="R36" s="9"/>
      <c r="S36" s="9"/>
      <c r="T36" s="9"/>
      <c r="U36" s="9"/>
      <c r="V36" s="9"/>
      <c r="W36" s="10"/>
    </row>
    <row r="37" spans="2:23" ht="37.5" customHeight="1" thickTop="1" x14ac:dyDescent="0.2">
      <c r="B37" s="199" t="s">
        <v>2012</v>
      </c>
      <c r="C37" s="200"/>
      <c r="D37" s="200"/>
      <c r="E37" s="200"/>
      <c r="F37" s="200"/>
      <c r="G37" s="200"/>
      <c r="H37" s="200"/>
      <c r="I37" s="200"/>
      <c r="J37" s="200"/>
      <c r="K37" s="200"/>
      <c r="L37" s="200"/>
      <c r="M37" s="200"/>
      <c r="N37" s="200"/>
      <c r="O37" s="200"/>
      <c r="P37" s="200"/>
      <c r="Q37" s="200"/>
      <c r="R37" s="200"/>
      <c r="S37" s="200"/>
      <c r="T37" s="200"/>
      <c r="U37" s="200"/>
      <c r="V37" s="200"/>
      <c r="W37" s="201"/>
    </row>
    <row r="38" spans="2:23" ht="15" customHeight="1" thickBot="1" x14ac:dyDescent="0.25">
      <c r="B38" s="218"/>
      <c r="C38" s="219"/>
      <c r="D38" s="219"/>
      <c r="E38" s="219"/>
      <c r="F38" s="219"/>
      <c r="G38" s="219"/>
      <c r="H38" s="219"/>
      <c r="I38" s="219"/>
      <c r="J38" s="219"/>
      <c r="K38" s="219"/>
      <c r="L38" s="219"/>
      <c r="M38" s="219"/>
      <c r="N38" s="219"/>
      <c r="O38" s="219"/>
      <c r="P38" s="219"/>
      <c r="Q38" s="219"/>
      <c r="R38" s="219"/>
      <c r="S38" s="219"/>
      <c r="T38" s="219"/>
      <c r="U38" s="219"/>
      <c r="V38" s="219"/>
      <c r="W38" s="220"/>
    </row>
    <row r="39" spans="2:23" ht="37.5" customHeight="1" thickTop="1" x14ac:dyDescent="0.2">
      <c r="B39" s="199" t="s">
        <v>2013</v>
      </c>
      <c r="C39" s="200"/>
      <c r="D39" s="200"/>
      <c r="E39" s="200"/>
      <c r="F39" s="200"/>
      <c r="G39" s="200"/>
      <c r="H39" s="200"/>
      <c r="I39" s="200"/>
      <c r="J39" s="200"/>
      <c r="K39" s="200"/>
      <c r="L39" s="200"/>
      <c r="M39" s="200"/>
      <c r="N39" s="200"/>
      <c r="O39" s="200"/>
      <c r="P39" s="200"/>
      <c r="Q39" s="200"/>
      <c r="R39" s="200"/>
      <c r="S39" s="200"/>
      <c r="T39" s="200"/>
      <c r="U39" s="200"/>
      <c r="V39" s="200"/>
      <c r="W39" s="201"/>
    </row>
    <row r="40" spans="2:23" ht="15" customHeight="1" thickBot="1" x14ac:dyDescent="0.25">
      <c r="B40" s="218"/>
      <c r="C40" s="219"/>
      <c r="D40" s="219"/>
      <c r="E40" s="219"/>
      <c r="F40" s="219"/>
      <c r="G40" s="219"/>
      <c r="H40" s="219"/>
      <c r="I40" s="219"/>
      <c r="J40" s="219"/>
      <c r="K40" s="219"/>
      <c r="L40" s="219"/>
      <c r="M40" s="219"/>
      <c r="N40" s="219"/>
      <c r="O40" s="219"/>
      <c r="P40" s="219"/>
      <c r="Q40" s="219"/>
      <c r="R40" s="219"/>
      <c r="S40" s="219"/>
      <c r="T40" s="219"/>
      <c r="U40" s="219"/>
      <c r="V40" s="219"/>
      <c r="W40" s="220"/>
    </row>
    <row r="41" spans="2:23" ht="37.5" customHeight="1" thickTop="1" x14ac:dyDescent="0.2">
      <c r="B41" s="199" t="s">
        <v>2014</v>
      </c>
      <c r="C41" s="200"/>
      <c r="D41" s="200"/>
      <c r="E41" s="200"/>
      <c r="F41" s="200"/>
      <c r="G41" s="200"/>
      <c r="H41" s="200"/>
      <c r="I41" s="200"/>
      <c r="J41" s="200"/>
      <c r="K41" s="200"/>
      <c r="L41" s="200"/>
      <c r="M41" s="200"/>
      <c r="N41" s="200"/>
      <c r="O41" s="200"/>
      <c r="P41" s="200"/>
      <c r="Q41" s="200"/>
      <c r="R41" s="200"/>
      <c r="S41" s="200"/>
      <c r="T41" s="200"/>
      <c r="U41" s="200"/>
      <c r="V41" s="200"/>
      <c r="W41" s="201"/>
    </row>
    <row r="42" spans="2:23" ht="18" thickBot="1" x14ac:dyDescent="0.25">
      <c r="B42" s="202"/>
      <c r="C42" s="203"/>
      <c r="D42" s="203"/>
      <c r="E42" s="203"/>
      <c r="F42" s="203"/>
      <c r="G42" s="203"/>
      <c r="H42" s="203"/>
      <c r="I42" s="203"/>
      <c r="J42" s="203"/>
      <c r="K42" s="203"/>
      <c r="L42" s="203"/>
      <c r="M42" s="203"/>
      <c r="N42" s="203"/>
      <c r="O42" s="203"/>
      <c r="P42" s="203"/>
      <c r="Q42" s="203"/>
      <c r="R42" s="203"/>
      <c r="S42" s="203"/>
      <c r="T42" s="203"/>
      <c r="U42" s="203"/>
      <c r="V42" s="203"/>
      <c r="W42" s="204"/>
    </row>
  </sheetData>
  <mergeCells count="81">
    <mergeCell ref="S30:T30"/>
    <mergeCell ref="B39:W40"/>
    <mergeCell ref="B41:W42"/>
    <mergeCell ref="V30:W30"/>
    <mergeCell ref="B32:D32"/>
    <mergeCell ref="B33:D33"/>
    <mergeCell ref="B34:D34"/>
    <mergeCell ref="B35:D35"/>
    <mergeCell ref="B37:W38"/>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5.25" customHeight="1" thickTop="1" thickBot="1" x14ac:dyDescent="0.25">
      <c r="B4" s="11" t="s">
        <v>3</v>
      </c>
      <c r="C4" s="12" t="s">
        <v>1263</v>
      </c>
      <c r="D4" s="248" t="s">
        <v>1262</v>
      </c>
      <c r="E4" s="248"/>
      <c r="F4" s="248"/>
      <c r="G4" s="248"/>
      <c r="H4" s="249"/>
      <c r="J4" s="250" t="s">
        <v>6</v>
      </c>
      <c r="K4" s="248"/>
      <c r="L4" s="12" t="s">
        <v>1309</v>
      </c>
      <c r="M4" s="251" t="s">
        <v>1308</v>
      </c>
      <c r="N4" s="251"/>
      <c r="O4" s="251"/>
      <c r="P4" s="251"/>
      <c r="Q4" s="252"/>
      <c r="R4" s="13"/>
      <c r="S4" s="253" t="s">
        <v>1920</v>
      </c>
      <c r="T4" s="254"/>
      <c r="U4" s="254"/>
      <c r="V4" s="241" t="s">
        <v>1264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1298</v>
      </c>
      <c r="D6" s="237" t="s">
        <v>1307</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1306</v>
      </c>
      <c r="K8" s="19" t="s">
        <v>1305</v>
      </c>
      <c r="L8" s="19" t="s">
        <v>1306</v>
      </c>
      <c r="M8" s="19" t="s">
        <v>1305</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1304</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1303</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1302</v>
      </c>
      <c r="C21" s="197"/>
      <c r="D21" s="197"/>
      <c r="E21" s="197"/>
      <c r="F21" s="197"/>
      <c r="G21" s="197"/>
      <c r="H21" s="197"/>
      <c r="I21" s="197"/>
      <c r="J21" s="197"/>
      <c r="K21" s="197"/>
      <c r="L21" s="197"/>
      <c r="M21" s="198" t="s">
        <v>1298</v>
      </c>
      <c r="N21" s="198"/>
      <c r="O21" s="198" t="s">
        <v>48</v>
      </c>
      <c r="P21" s="198"/>
      <c r="Q21" s="198" t="s">
        <v>67</v>
      </c>
      <c r="R21" s="198"/>
      <c r="S21" s="29" t="s">
        <v>324</v>
      </c>
      <c r="T21" s="29" t="s">
        <v>137</v>
      </c>
      <c r="U21" s="29" t="s">
        <v>137</v>
      </c>
      <c r="V21" s="29" t="str">
        <f>+IF(ISERR(U21/T21*100),"N/A",ROUND(U21/T21*100,2))</f>
        <v>N/A</v>
      </c>
      <c r="W21" s="30" t="str">
        <f>+IF(ISERR(U21/S21*100),"N/A",ROUND(U21/S21*100,2))</f>
        <v>N/A</v>
      </c>
    </row>
    <row r="22" spans="2:27" ht="56.25" customHeight="1" x14ac:dyDescent="0.2">
      <c r="B22" s="196" t="s">
        <v>1301</v>
      </c>
      <c r="C22" s="197"/>
      <c r="D22" s="197"/>
      <c r="E22" s="197"/>
      <c r="F22" s="197"/>
      <c r="G22" s="197"/>
      <c r="H22" s="197"/>
      <c r="I22" s="197"/>
      <c r="J22" s="197"/>
      <c r="K22" s="197"/>
      <c r="L22" s="197"/>
      <c r="M22" s="198" t="s">
        <v>1298</v>
      </c>
      <c r="N22" s="198"/>
      <c r="O22" s="198" t="s">
        <v>48</v>
      </c>
      <c r="P22" s="198"/>
      <c r="Q22" s="198" t="s">
        <v>49</v>
      </c>
      <c r="R22" s="198"/>
      <c r="S22" s="29" t="s">
        <v>50</v>
      </c>
      <c r="T22" s="29" t="s">
        <v>53</v>
      </c>
      <c r="U22" s="29" t="s">
        <v>53</v>
      </c>
      <c r="V22" s="29">
        <f>+IF(ISERR(U22/T22*100),"N/A",ROUND(U22/T22*100,2))</f>
        <v>100</v>
      </c>
      <c r="W22" s="30">
        <f>+IF(ISERR(U22/S22*100),"N/A",ROUND(U22/S22*100,2))</f>
        <v>25</v>
      </c>
    </row>
    <row r="23" spans="2:27" ht="56.25" customHeight="1" x14ac:dyDescent="0.2">
      <c r="B23" s="196" t="s">
        <v>1300</v>
      </c>
      <c r="C23" s="197"/>
      <c r="D23" s="197"/>
      <c r="E23" s="197"/>
      <c r="F23" s="197"/>
      <c r="G23" s="197"/>
      <c r="H23" s="197"/>
      <c r="I23" s="197"/>
      <c r="J23" s="197"/>
      <c r="K23" s="197"/>
      <c r="L23" s="197"/>
      <c r="M23" s="198" t="s">
        <v>1298</v>
      </c>
      <c r="N23" s="198"/>
      <c r="O23" s="198" t="s">
        <v>48</v>
      </c>
      <c r="P23" s="198"/>
      <c r="Q23" s="198" t="s">
        <v>67</v>
      </c>
      <c r="R23" s="198"/>
      <c r="S23" s="29" t="s">
        <v>50</v>
      </c>
      <c r="T23" s="29" t="s">
        <v>137</v>
      </c>
      <c r="U23" s="29" t="s">
        <v>137</v>
      </c>
      <c r="V23" s="29" t="str">
        <f>+IF(ISERR(U23/T23*100),"N/A",ROUND(U23/T23*100,2))</f>
        <v>N/A</v>
      </c>
      <c r="W23" s="30" t="str">
        <f>+IF(ISERR(U23/S23*100),"N/A",ROUND(U23/S23*100,2))</f>
        <v>N/A</v>
      </c>
    </row>
    <row r="24" spans="2:27" ht="56.25" customHeight="1" thickBot="1" x14ac:dyDescent="0.25">
      <c r="B24" s="196" t="s">
        <v>1299</v>
      </c>
      <c r="C24" s="197"/>
      <c r="D24" s="197"/>
      <c r="E24" s="197"/>
      <c r="F24" s="197"/>
      <c r="G24" s="197"/>
      <c r="H24" s="197"/>
      <c r="I24" s="197"/>
      <c r="J24" s="197"/>
      <c r="K24" s="197"/>
      <c r="L24" s="197"/>
      <c r="M24" s="198" t="s">
        <v>1298</v>
      </c>
      <c r="N24" s="198"/>
      <c r="O24" s="198" t="s">
        <v>48</v>
      </c>
      <c r="P24" s="198"/>
      <c r="Q24" s="198" t="s">
        <v>155</v>
      </c>
      <c r="R24" s="198"/>
      <c r="S24" s="29" t="s">
        <v>532</v>
      </c>
      <c r="T24" s="29" t="s">
        <v>137</v>
      </c>
      <c r="U24" s="29" t="s">
        <v>137</v>
      </c>
      <c r="V24" s="29" t="str">
        <f>+IF(ISERR(U24/T24*100),"N/A",ROUND(U24/T24*100,2))</f>
        <v>N/A</v>
      </c>
      <c r="W24" s="30" t="str">
        <f>+IF(ISERR(U24/S24*100),"N/A",ROUND(U24/S24*100,2))</f>
        <v>N/A</v>
      </c>
    </row>
    <row r="25" spans="2:27" ht="21.75" customHeight="1" thickTop="1" thickBot="1" x14ac:dyDescent="0.25">
      <c r="B25" s="7" t="s">
        <v>62</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205" t="s">
        <v>2163</v>
      </c>
      <c r="C26" s="206"/>
      <c r="D26" s="206"/>
      <c r="E26" s="206"/>
      <c r="F26" s="206"/>
      <c r="G26" s="206"/>
      <c r="H26" s="206"/>
      <c r="I26" s="206"/>
      <c r="J26" s="206"/>
      <c r="K26" s="206"/>
      <c r="L26" s="206"/>
      <c r="M26" s="206"/>
      <c r="N26" s="206"/>
      <c r="O26" s="206"/>
      <c r="P26" s="206"/>
      <c r="Q26" s="207"/>
      <c r="R26" s="31" t="s">
        <v>41</v>
      </c>
      <c r="S26" s="211" t="s">
        <v>42</v>
      </c>
      <c r="T26" s="211"/>
      <c r="U26" s="26" t="s">
        <v>63</v>
      </c>
      <c r="V26" s="212" t="s">
        <v>64</v>
      </c>
      <c r="W26" s="213"/>
    </row>
    <row r="27" spans="2:27" ht="30.75" customHeight="1" thickBot="1" x14ac:dyDescent="0.25">
      <c r="B27" s="208"/>
      <c r="C27" s="209"/>
      <c r="D27" s="209"/>
      <c r="E27" s="209"/>
      <c r="F27" s="209"/>
      <c r="G27" s="209"/>
      <c r="H27" s="209"/>
      <c r="I27" s="209"/>
      <c r="J27" s="209"/>
      <c r="K27" s="209"/>
      <c r="L27" s="209"/>
      <c r="M27" s="209"/>
      <c r="N27" s="209"/>
      <c r="O27" s="209"/>
      <c r="P27" s="209"/>
      <c r="Q27" s="210"/>
      <c r="R27" s="27" t="s">
        <v>65</v>
      </c>
      <c r="S27" s="27" t="s">
        <v>65</v>
      </c>
      <c r="T27" s="27" t="s">
        <v>48</v>
      </c>
      <c r="U27" s="27" t="s">
        <v>65</v>
      </c>
      <c r="V27" s="27" t="s">
        <v>66</v>
      </c>
      <c r="W27" s="32" t="s">
        <v>67</v>
      </c>
      <c r="Y27" s="18"/>
    </row>
    <row r="28" spans="2:27" ht="23.25" customHeight="1" thickBot="1" x14ac:dyDescent="0.25">
      <c r="B28" s="214" t="s">
        <v>68</v>
      </c>
      <c r="C28" s="215"/>
      <c r="D28" s="215"/>
      <c r="E28" s="33" t="s">
        <v>1297</v>
      </c>
      <c r="F28" s="33"/>
      <c r="G28" s="33"/>
      <c r="H28" s="34"/>
      <c r="I28" s="34"/>
      <c r="J28" s="34"/>
      <c r="K28" s="34"/>
      <c r="L28" s="34"/>
      <c r="M28" s="34"/>
      <c r="N28" s="34"/>
      <c r="O28" s="34"/>
      <c r="P28" s="35"/>
      <c r="Q28" s="35"/>
      <c r="R28" s="36" t="s">
        <v>1296</v>
      </c>
      <c r="S28" s="36" t="s">
        <v>10</v>
      </c>
      <c r="T28" s="35"/>
      <c r="U28" s="36" t="s">
        <v>61</v>
      </c>
      <c r="V28" s="35"/>
      <c r="W28" s="37">
        <f>+IF(ISERR(U28/R28*100),"N/A",ROUND(U28/R28*100,2))</f>
        <v>0</v>
      </c>
    </row>
    <row r="29" spans="2:27" ht="26.25" customHeight="1" thickBot="1" x14ac:dyDescent="0.25">
      <c r="B29" s="216" t="s">
        <v>71</v>
      </c>
      <c r="C29" s="217"/>
      <c r="D29" s="217"/>
      <c r="E29" s="38" t="s">
        <v>1297</v>
      </c>
      <c r="F29" s="38"/>
      <c r="G29" s="38"/>
      <c r="H29" s="39"/>
      <c r="I29" s="39"/>
      <c r="J29" s="39"/>
      <c r="K29" s="39"/>
      <c r="L29" s="39"/>
      <c r="M29" s="39"/>
      <c r="N29" s="39"/>
      <c r="O29" s="39"/>
      <c r="P29" s="40"/>
      <c r="Q29" s="40"/>
      <c r="R29" s="41" t="s">
        <v>1296</v>
      </c>
      <c r="S29" s="41" t="s">
        <v>609</v>
      </c>
      <c r="T29" s="41">
        <f>+IF(ISERR(S29/R29*100),"N/A",ROUND(S29/R29*100,2))</f>
        <v>20</v>
      </c>
      <c r="U29" s="41" t="s">
        <v>61</v>
      </c>
      <c r="V29" s="41">
        <f>+IF(ISERR(U29/S29*100),"N/A",ROUND(U29/S29*100,2))</f>
        <v>0</v>
      </c>
      <c r="W29" s="42">
        <f>+IF(ISERR(U29/R29*100),"N/A",ROUND(U29/R29*100,2))</f>
        <v>0</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2009</v>
      </c>
      <c r="C31" s="200"/>
      <c r="D31" s="200"/>
      <c r="E31" s="200"/>
      <c r="F31" s="200"/>
      <c r="G31" s="200"/>
      <c r="H31" s="200"/>
      <c r="I31" s="200"/>
      <c r="J31" s="200"/>
      <c r="K31" s="200"/>
      <c r="L31" s="200"/>
      <c r="M31" s="200"/>
      <c r="N31" s="200"/>
      <c r="O31" s="200"/>
      <c r="P31" s="200"/>
      <c r="Q31" s="200"/>
      <c r="R31" s="200"/>
      <c r="S31" s="200"/>
      <c r="T31" s="200"/>
      <c r="U31" s="200"/>
      <c r="V31" s="200"/>
      <c r="W31" s="201"/>
    </row>
    <row r="32" spans="2:27" ht="56.2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2010</v>
      </c>
      <c r="C33" s="200"/>
      <c r="D33" s="200"/>
      <c r="E33" s="200"/>
      <c r="F33" s="200"/>
      <c r="G33" s="200"/>
      <c r="H33" s="200"/>
      <c r="I33" s="200"/>
      <c r="J33" s="200"/>
      <c r="K33" s="200"/>
      <c r="L33" s="200"/>
      <c r="M33" s="200"/>
      <c r="N33" s="200"/>
      <c r="O33" s="200"/>
      <c r="P33" s="200"/>
      <c r="Q33" s="200"/>
      <c r="R33" s="200"/>
      <c r="S33" s="200"/>
      <c r="T33" s="200"/>
      <c r="U33" s="200"/>
      <c r="V33" s="200"/>
      <c r="W33" s="201"/>
    </row>
    <row r="34" spans="2:23" ht="87.7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2011</v>
      </c>
      <c r="C35" s="200"/>
      <c r="D35" s="200"/>
      <c r="E35" s="200"/>
      <c r="F35" s="200"/>
      <c r="G35" s="200"/>
      <c r="H35" s="200"/>
      <c r="I35" s="200"/>
      <c r="J35" s="200"/>
      <c r="K35" s="200"/>
      <c r="L35" s="200"/>
      <c r="M35" s="200"/>
      <c r="N35" s="200"/>
      <c r="O35" s="200"/>
      <c r="P35" s="200"/>
      <c r="Q35" s="200"/>
      <c r="R35" s="200"/>
      <c r="S35" s="200"/>
      <c r="T35" s="200"/>
      <c r="U35" s="200"/>
      <c r="V35" s="200"/>
      <c r="W35" s="201"/>
    </row>
    <row r="36" spans="2:23" ht="54.75" customHeight="1"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1323</v>
      </c>
      <c r="D4" s="248" t="s">
        <v>1322</v>
      </c>
      <c r="E4" s="248"/>
      <c r="F4" s="248"/>
      <c r="G4" s="248"/>
      <c r="H4" s="249"/>
      <c r="J4" s="250" t="s">
        <v>6</v>
      </c>
      <c r="K4" s="248"/>
      <c r="L4" s="12" t="s">
        <v>1321</v>
      </c>
      <c r="M4" s="251" t="s">
        <v>1320</v>
      </c>
      <c r="N4" s="251"/>
      <c r="O4" s="251"/>
      <c r="P4" s="251"/>
      <c r="Q4" s="252"/>
      <c r="R4" s="13"/>
      <c r="S4" s="253" t="s">
        <v>1920</v>
      </c>
      <c r="T4" s="254"/>
      <c r="U4" s="254"/>
      <c r="V4" s="241" t="s">
        <v>1319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1314</v>
      </c>
      <c r="D6" s="237" t="s">
        <v>1318</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346</v>
      </c>
      <c r="K8" s="19" t="s">
        <v>20</v>
      </c>
      <c r="L8" s="19" t="s">
        <v>346</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07.25" customHeight="1" thickTop="1" thickBot="1" x14ac:dyDescent="0.25">
      <c r="B10" s="20" t="s">
        <v>21</v>
      </c>
      <c r="C10" s="241" t="s">
        <v>1317</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1316</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48" customHeight="1" thickBot="1" x14ac:dyDescent="0.25">
      <c r="B21" s="196" t="s">
        <v>1315</v>
      </c>
      <c r="C21" s="197"/>
      <c r="D21" s="197"/>
      <c r="E21" s="197"/>
      <c r="F21" s="197"/>
      <c r="G21" s="197"/>
      <c r="H21" s="197"/>
      <c r="I21" s="197"/>
      <c r="J21" s="197"/>
      <c r="K21" s="197"/>
      <c r="L21" s="197"/>
      <c r="M21" s="198" t="s">
        <v>1314</v>
      </c>
      <c r="N21" s="198"/>
      <c r="O21" s="198" t="s">
        <v>48</v>
      </c>
      <c r="P21" s="198"/>
      <c r="Q21" s="198" t="s">
        <v>155</v>
      </c>
      <c r="R21" s="198"/>
      <c r="S21" s="29" t="s">
        <v>50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1313</v>
      </c>
      <c r="F25" s="33"/>
      <c r="G25" s="33"/>
      <c r="H25" s="34"/>
      <c r="I25" s="34"/>
      <c r="J25" s="34"/>
      <c r="K25" s="34"/>
      <c r="L25" s="34"/>
      <c r="M25" s="34"/>
      <c r="N25" s="34"/>
      <c r="O25" s="34"/>
      <c r="P25" s="35"/>
      <c r="Q25" s="35"/>
      <c r="R25" s="36" t="s">
        <v>1312</v>
      </c>
      <c r="S25" s="36" t="s">
        <v>10</v>
      </c>
      <c r="T25" s="35"/>
      <c r="U25" s="36" t="s">
        <v>1310</v>
      </c>
      <c r="V25" s="35"/>
      <c r="W25" s="37">
        <f>+IF(ISERR(U25/R25*100),"N/A",ROUND(U25/R25*100,2))</f>
        <v>42.86</v>
      </c>
    </row>
    <row r="26" spans="2:27" ht="26.25" customHeight="1" thickBot="1" x14ac:dyDescent="0.25">
      <c r="B26" s="216" t="s">
        <v>71</v>
      </c>
      <c r="C26" s="217"/>
      <c r="D26" s="217"/>
      <c r="E26" s="38" t="s">
        <v>1313</v>
      </c>
      <c r="F26" s="38"/>
      <c r="G26" s="38"/>
      <c r="H26" s="39"/>
      <c r="I26" s="39"/>
      <c r="J26" s="39"/>
      <c r="K26" s="39"/>
      <c r="L26" s="39"/>
      <c r="M26" s="39"/>
      <c r="N26" s="39"/>
      <c r="O26" s="39"/>
      <c r="P26" s="40"/>
      <c r="Q26" s="40"/>
      <c r="R26" s="41" t="s">
        <v>1312</v>
      </c>
      <c r="S26" s="41" t="s">
        <v>1311</v>
      </c>
      <c r="T26" s="41">
        <f>+IF(ISERR(S26/R26*100),"N/A",ROUND(S26/R26*100,2))</f>
        <v>47.62</v>
      </c>
      <c r="U26" s="41" t="s">
        <v>1310</v>
      </c>
      <c r="V26" s="41">
        <f>+IF(ISERR(U26/S26*100),"N/A",ROUND(U26/S26*100,2))</f>
        <v>90</v>
      </c>
      <c r="W26" s="42">
        <f>+IF(ISERR(U26/R26*100),"N/A",ROUND(U26/R26*100,2))</f>
        <v>42.86</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2006</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2007</v>
      </c>
      <c r="C30" s="200"/>
      <c r="D30" s="200"/>
      <c r="E30" s="200"/>
      <c r="F30" s="200"/>
      <c r="G30" s="200"/>
      <c r="H30" s="200"/>
      <c r="I30" s="200"/>
      <c r="J30" s="200"/>
      <c r="K30" s="200"/>
      <c r="L30" s="200"/>
      <c r="M30" s="200"/>
      <c r="N30" s="200"/>
      <c r="O30" s="200"/>
      <c r="P30" s="200"/>
      <c r="Q30" s="200"/>
      <c r="R30" s="200"/>
      <c r="S30" s="200"/>
      <c r="T30" s="200"/>
      <c r="U30" s="200"/>
      <c r="V30" s="200"/>
      <c r="W30" s="201"/>
    </row>
    <row r="31" spans="2:27" ht="35.2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2008</v>
      </c>
      <c r="C32" s="200"/>
      <c r="D32" s="200"/>
      <c r="E32" s="200"/>
      <c r="F32" s="200"/>
      <c r="G32" s="200"/>
      <c r="H32" s="200"/>
      <c r="I32" s="200"/>
      <c r="J32" s="200"/>
      <c r="K32" s="200"/>
      <c r="L32" s="200"/>
      <c r="M32" s="200"/>
      <c r="N32" s="200"/>
      <c r="O32" s="200"/>
      <c r="P32" s="200"/>
      <c r="Q32" s="200"/>
      <c r="R32" s="200"/>
      <c r="S32" s="200"/>
      <c r="T32" s="200"/>
      <c r="U32" s="200"/>
      <c r="V32" s="200"/>
      <c r="W32" s="201"/>
    </row>
    <row r="33" spans="2:23" ht="33.75"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4" min="1"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7.5" customHeight="1" thickTop="1" thickBot="1" x14ac:dyDescent="0.25">
      <c r="B4" s="11" t="s">
        <v>3</v>
      </c>
      <c r="C4" s="12" t="s">
        <v>1352</v>
      </c>
      <c r="D4" s="248" t="s">
        <v>1351</v>
      </c>
      <c r="E4" s="248"/>
      <c r="F4" s="248"/>
      <c r="G4" s="248"/>
      <c r="H4" s="249"/>
      <c r="J4" s="250" t="s">
        <v>6</v>
      </c>
      <c r="K4" s="248"/>
      <c r="L4" s="12" t="s">
        <v>1350</v>
      </c>
      <c r="M4" s="251" t="s">
        <v>1349</v>
      </c>
      <c r="N4" s="251"/>
      <c r="O4" s="251"/>
      <c r="P4" s="251"/>
      <c r="Q4" s="252"/>
      <c r="R4" s="13"/>
      <c r="S4" s="253" t="s">
        <v>1920</v>
      </c>
      <c r="T4" s="254"/>
      <c r="U4" s="254"/>
      <c r="V4" s="241" t="s">
        <v>1348</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1331</v>
      </c>
      <c r="D6" s="237" t="s">
        <v>1347</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1346</v>
      </c>
      <c r="K8" s="19" t="s">
        <v>1345</v>
      </c>
      <c r="L8" s="19" t="s">
        <v>1344</v>
      </c>
      <c r="M8" s="19" t="s">
        <v>1343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1342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1341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1340</v>
      </c>
      <c r="C21" s="197"/>
      <c r="D21" s="197"/>
      <c r="E21" s="197"/>
      <c r="F21" s="197"/>
      <c r="G21" s="197"/>
      <c r="H21" s="197"/>
      <c r="I21" s="197"/>
      <c r="J21" s="197"/>
      <c r="K21" s="197"/>
      <c r="L21" s="197"/>
      <c r="M21" s="198" t="s">
        <v>1331</v>
      </c>
      <c r="N21" s="198"/>
      <c r="O21" s="198" t="s">
        <v>48</v>
      </c>
      <c r="P21" s="198"/>
      <c r="Q21" s="198" t="s">
        <v>49</v>
      </c>
      <c r="R21" s="198"/>
      <c r="S21" s="29" t="s">
        <v>1339</v>
      </c>
      <c r="T21" s="29" t="s">
        <v>1338</v>
      </c>
      <c r="U21" s="29" t="s">
        <v>1337</v>
      </c>
      <c r="V21" s="29">
        <f>+IF(ISERR(U21/T21*100),"N/A",ROUND(U21/T21*100,2))</f>
        <v>100.16</v>
      </c>
      <c r="W21" s="30">
        <f>+IF(ISERR(U21/S21*100),"N/A",ROUND(U21/S21*100,2))</f>
        <v>100.24</v>
      </c>
    </row>
    <row r="22" spans="2:27" ht="56.25" customHeight="1" x14ac:dyDescent="0.2">
      <c r="B22" s="196" t="s">
        <v>1336</v>
      </c>
      <c r="C22" s="197"/>
      <c r="D22" s="197"/>
      <c r="E22" s="197"/>
      <c r="F22" s="197"/>
      <c r="G22" s="197"/>
      <c r="H22" s="197"/>
      <c r="I22" s="197"/>
      <c r="J22" s="197"/>
      <c r="K22" s="197"/>
      <c r="L22" s="197"/>
      <c r="M22" s="198" t="s">
        <v>1331</v>
      </c>
      <c r="N22" s="198"/>
      <c r="O22" s="198" t="s">
        <v>48</v>
      </c>
      <c r="P22" s="198"/>
      <c r="Q22" s="198" t="s">
        <v>49</v>
      </c>
      <c r="R22" s="198"/>
      <c r="S22" s="29" t="s">
        <v>1335</v>
      </c>
      <c r="T22" s="29" t="s">
        <v>1334</v>
      </c>
      <c r="U22" s="29" t="s">
        <v>1333</v>
      </c>
      <c r="V22" s="29">
        <f>+IF(ISERR(U22/T22*100),"N/A",ROUND(U22/T22*100,2))</f>
        <v>99.72</v>
      </c>
      <c r="W22" s="30">
        <f>+IF(ISERR(U22/S22*100),"N/A",ROUND(U22/S22*100,2))</f>
        <v>99.76</v>
      </c>
    </row>
    <row r="23" spans="2:27" ht="56.25" customHeight="1" thickBot="1" x14ac:dyDescent="0.25">
      <c r="B23" s="196" t="s">
        <v>1332</v>
      </c>
      <c r="C23" s="197"/>
      <c r="D23" s="197"/>
      <c r="E23" s="197"/>
      <c r="F23" s="197"/>
      <c r="G23" s="197"/>
      <c r="H23" s="197"/>
      <c r="I23" s="197"/>
      <c r="J23" s="197"/>
      <c r="K23" s="197"/>
      <c r="L23" s="197"/>
      <c r="M23" s="198" t="s">
        <v>1331</v>
      </c>
      <c r="N23" s="198"/>
      <c r="O23" s="198" t="s">
        <v>48</v>
      </c>
      <c r="P23" s="198"/>
      <c r="Q23" s="198" t="s">
        <v>49</v>
      </c>
      <c r="R23" s="198"/>
      <c r="S23" s="29" t="s">
        <v>1330</v>
      </c>
      <c r="T23" s="29" t="s">
        <v>1329</v>
      </c>
      <c r="U23" s="29" t="s">
        <v>1328</v>
      </c>
      <c r="V23" s="29">
        <f>+IF(ISERR(U23/T23*100),"N/A",ROUND(U23/T23*100,2))</f>
        <v>99.88</v>
      </c>
      <c r="W23" s="30">
        <f>+IF(ISERR(U23/S23*100),"N/A",ROUND(U23/S23*100,2))</f>
        <v>98.26</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1327</v>
      </c>
      <c r="F27" s="33"/>
      <c r="G27" s="33"/>
      <c r="H27" s="34"/>
      <c r="I27" s="34"/>
      <c r="J27" s="34"/>
      <c r="K27" s="34"/>
      <c r="L27" s="34"/>
      <c r="M27" s="34"/>
      <c r="N27" s="34"/>
      <c r="O27" s="34"/>
      <c r="P27" s="35"/>
      <c r="Q27" s="35"/>
      <c r="R27" s="36" t="s">
        <v>1326</v>
      </c>
      <c r="S27" s="36" t="s">
        <v>10</v>
      </c>
      <c r="T27" s="35"/>
      <c r="U27" s="36" t="s">
        <v>1324</v>
      </c>
      <c r="V27" s="35"/>
      <c r="W27" s="37">
        <f>+IF(ISERR(U27/R27*100),"N/A",ROUND(U27/R27*100,2))</f>
        <v>20.329999999999998</v>
      </c>
    </row>
    <row r="28" spans="2:27" ht="26.25" customHeight="1" thickBot="1" x14ac:dyDescent="0.25">
      <c r="B28" s="216" t="s">
        <v>71</v>
      </c>
      <c r="C28" s="217"/>
      <c r="D28" s="217"/>
      <c r="E28" s="38" t="s">
        <v>1327</v>
      </c>
      <c r="F28" s="38"/>
      <c r="G28" s="38"/>
      <c r="H28" s="39"/>
      <c r="I28" s="39"/>
      <c r="J28" s="39"/>
      <c r="K28" s="39"/>
      <c r="L28" s="39"/>
      <c r="M28" s="39"/>
      <c r="N28" s="39"/>
      <c r="O28" s="39"/>
      <c r="P28" s="40"/>
      <c r="Q28" s="40"/>
      <c r="R28" s="41" t="s">
        <v>1326</v>
      </c>
      <c r="S28" s="41" t="s">
        <v>1325</v>
      </c>
      <c r="T28" s="41">
        <f>+IF(ISERR(S28/R28*100),"N/A",ROUND(S28/R28*100,2))</f>
        <v>34.72</v>
      </c>
      <c r="U28" s="41" t="s">
        <v>1324</v>
      </c>
      <c r="V28" s="41">
        <f>+IF(ISERR(U28/S28*100),"N/A",ROUND(U28/S28*100,2))</f>
        <v>58.57</v>
      </c>
      <c r="W28" s="42">
        <f>+IF(ISERR(U28/R28*100),"N/A",ROUND(U28/R28*100,2))</f>
        <v>20.329999999999998</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2003</v>
      </c>
      <c r="C30" s="200"/>
      <c r="D30" s="200"/>
      <c r="E30" s="200"/>
      <c r="F30" s="200"/>
      <c r="G30" s="200"/>
      <c r="H30" s="200"/>
      <c r="I30" s="200"/>
      <c r="J30" s="200"/>
      <c r="K30" s="200"/>
      <c r="L30" s="200"/>
      <c r="M30" s="200"/>
      <c r="N30" s="200"/>
      <c r="O30" s="200"/>
      <c r="P30" s="200"/>
      <c r="Q30" s="200"/>
      <c r="R30" s="200"/>
      <c r="S30" s="200"/>
      <c r="T30" s="200"/>
      <c r="U30" s="200"/>
      <c r="V30" s="200"/>
      <c r="W30" s="201"/>
    </row>
    <row r="31" spans="2:27" ht="75.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2004</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24.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2005</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8"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1352</v>
      </c>
      <c r="D4" s="248" t="s">
        <v>1351</v>
      </c>
      <c r="E4" s="248"/>
      <c r="F4" s="248"/>
      <c r="G4" s="248"/>
      <c r="H4" s="249"/>
      <c r="J4" s="250" t="s">
        <v>6</v>
      </c>
      <c r="K4" s="248"/>
      <c r="L4" s="12" t="s">
        <v>1368</v>
      </c>
      <c r="M4" s="251" t="s">
        <v>1367</v>
      </c>
      <c r="N4" s="251"/>
      <c r="O4" s="251"/>
      <c r="P4" s="251"/>
      <c r="Q4" s="252"/>
      <c r="R4" s="13"/>
      <c r="S4" s="253" t="s">
        <v>1920</v>
      </c>
      <c r="T4" s="254"/>
      <c r="U4" s="254"/>
      <c r="V4" s="241" t="s">
        <v>1366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1331</v>
      </c>
      <c r="D6" s="237" t="s">
        <v>1347</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1365</v>
      </c>
      <c r="K8" s="19" t="s">
        <v>1364</v>
      </c>
      <c r="L8" s="19" t="s">
        <v>1363</v>
      </c>
      <c r="M8" s="19" t="s">
        <v>1362</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0" customHeight="1" thickTop="1" thickBot="1" x14ac:dyDescent="0.25">
      <c r="B10" s="20" t="s">
        <v>21</v>
      </c>
      <c r="C10" s="241" t="s">
        <v>1361</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1341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1360</v>
      </c>
      <c r="C21" s="197"/>
      <c r="D21" s="197"/>
      <c r="E21" s="197"/>
      <c r="F21" s="197"/>
      <c r="G21" s="197"/>
      <c r="H21" s="197"/>
      <c r="I21" s="197"/>
      <c r="J21" s="197"/>
      <c r="K21" s="197"/>
      <c r="L21" s="197"/>
      <c r="M21" s="198" t="s">
        <v>1331</v>
      </c>
      <c r="N21" s="198"/>
      <c r="O21" s="198" t="s">
        <v>1359</v>
      </c>
      <c r="P21" s="198"/>
      <c r="Q21" s="198" t="s">
        <v>49</v>
      </c>
      <c r="R21" s="198"/>
      <c r="S21" s="29" t="s">
        <v>1358</v>
      </c>
      <c r="T21" s="29" t="s">
        <v>1357</v>
      </c>
      <c r="U21" s="29" t="s">
        <v>1357</v>
      </c>
      <c r="V21" s="29">
        <f>+IF(ISERR(U21/T21*100),"N/A",ROUND(U21/T21*100,2))</f>
        <v>100</v>
      </c>
      <c r="W21" s="30">
        <f>+IF(ISERR(U21/S21*100),"N/A",ROUND(U21/S21*100,2))</f>
        <v>103.33</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1327</v>
      </c>
      <c r="F25" s="33"/>
      <c r="G25" s="33"/>
      <c r="H25" s="34"/>
      <c r="I25" s="34"/>
      <c r="J25" s="34"/>
      <c r="K25" s="34"/>
      <c r="L25" s="34"/>
      <c r="M25" s="34"/>
      <c r="N25" s="34"/>
      <c r="O25" s="34"/>
      <c r="P25" s="35"/>
      <c r="Q25" s="35"/>
      <c r="R25" s="36" t="s">
        <v>1356</v>
      </c>
      <c r="S25" s="36" t="s">
        <v>10</v>
      </c>
      <c r="T25" s="35"/>
      <c r="U25" s="36" t="s">
        <v>1353</v>
      </c>
      <c r="V25" s="35"/>
      <c r="W25" s="37">
        <f>+IF(ISERR(U25/R25*100),"N/A",ROUND(U25/R25*100,2))</f>
        <v>32.94</v>
      </c>
    </row>
    <row r="26" spans="2:27" ht="26.25" customHeight="1" thickBot="1" x14ac:dyDescent="0.25">
      <c r="B26" s="216" t="s">
        <v>71</v>
      </c>
      <c r="C26" s="217"/>
      <c r="D26" s="217"/>
      <c r="E26" s="38" t="s">
        <v>1327</v>
      </c>
      <c r="F26" s="38"/>
      <c r="G26" s="38"/>
      <c r="H26" s="39"/>
      <c r="I26" s="39"/>
      <c r="J26" s="39"/>
      <c r="K26" s="39"/>
      <c r="L26" s="39"/>
      <c r="M26" s="39"/>
      <c r="N26" s="39"/>
      <c r="O26" s="39"/>
      <c r="P26" s="40"/>
      <c r="Q26" s="40"/>
      <c r="R26" s="41" t="s">
        <v>1355</v>
      </c>
      <c r="S26" s="41" t="s">
        <v>1354</v>
      </c>
      <c r="T26" s="41">
        <f>+IF(ISERR(S26/R26*100),"N/A",ROUND(S26/R26*100,2))</f>
        <v>33.79</v>
      </c>
      <c r="U26" s="41" t="s">
        <v>1353</v>
      </c>
      <c r="V26" s="41">
        <f>+IF(ISERR(U26/S26*100),"N/A",ROUND(U26/S26*100,2))</f>
        <v>97.53</v>
      </c>
      <c r="W26" s="42">
        <f>+IF(ISERR(U26/R26*100),"N/A",ROUND(U26/R26*100,2))</f>
        <v>32.950000000000003</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2000</v>
      </c>
      <c r="C28" s="200"/>
      <c r="D28" s="200"/>
      <c r="E28" s="200"/>
      <c r="F28" s="200"/>
      <c r="G28" s="200"/>
      <c r="H28" s="200"/>
      <c r="I28" s="200"/>
      <c r="J28" s="200"/>
      <c r="K28" s="200"/>
      <c r="L28" s="200"/>
      <c r="M28" s="200"/>
      <c r="N28" s="200"/>
      <c r="O28" s="200"/>
      <c r="P28" s="200"/>
      <c r="Q28" s="200"/>
      <c r="R28" s="200"/>
      <c r="S28" s="200"/>
      <c r="T28" s="200"/>
      <c r="U28" s="200"/>
      <c r="V28" s="200"/>
      <c r="W28" s="201"/>
    </row>
    <row r="29" spans="2:27" ht="41.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2001</v>
      </c>
      <c r="C30" s="200"/>
      <c r="D30" s="200"/>
      <c r="E30" s="200"/>
      <c r="F30" s="200"/>
      <c r="G30" s="200"/>
      <c r="H30" s="200"/>
      <c r="I30" s="200"/>
      <c r="J30" s="200"/>
      <c r="K30" s="200"/>
      <c r="L30" s="200"/>
      <c r="M30" s="200"/>
      <c r="N30" s="200"/>
      <c r="O30" s="200"/>
      <c r="P30" s="200"/>
      <c r="Q30" s="200"/>
      <c r="R30" s="200"/>
      <c r="S30" s="200"/>
      <c r="T30" s="200"/>
      <c r="U30" s="200"/>
      <c r="V30" s="200"/>
      <c r="W30" s="201"/>
    </row>
    <row r="31" spans="2:27" ht="59.2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2002</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1352</v>
      </c>
      <c r="D4" s="248" t="s">
        <v>1351</v>
      </c>
      <c r="E4" s="248"/>
      <c r="F4" s="248"/>
      <c r="G4" s="248"/>
      <c r="H4" s="249"/>
      <c r="J4" s="250" t="s">
        <v>6</v>
      </c>
      <c r="K4" s="248"/>
      <c r="L4" s="12" t="s">
        <v>1378</v>
      </c>
      <c r="M4" s="251" t="s">
        <v>1377</v>
      </c>
      <c r="N4" s="251"/>
      <c r="O4" s="251"/>
      <c r="P4" s="251"/>
      <c r="Q4" s="252"/>
      <c r="R4" s="13"/>
      <c r="S4" s="253" t="s">
        <v>1920</v>
      </c>
      <c r="T4" s="254"/>
      <c r="U4" s="254"/>
      <c r="V4" s="241" t="s">
        <v>1371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275</v>
      </c>
      <c r="D6" s="237" t="s">
        <v>1376</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1375</v>
      </c>
      <c r="K8" s="19" t="s">
        <v>1374</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1341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1373</v>
      </c>
      <c r="C21" s="197"/>
      <c r="D21" s="197"/>
      <c r="E21" s="197"/>
      <c r="F21" s="197"/>
      <c r="G21" s="197"/>
      <c r="H21" s="197"/>
      <c r="I21" s="197"/>
      <c r="J21" s="197"/>
      <c r="K21" s="197"/>
      <c r="L21" s="197"/>
      <c r="M21" s="198" t="s">
        <v>275</v>
      </c>
      <c r="N21" s="198"/>
      <c r="O21" s="198" t="s">
        <v>48</v>
      </c>
      <c r="P21" s="198"/>
      <c r="Q21" s="198" t="s">
        <v>49</v>
      </c>
      <c r="R21" s="198"/>
      <c r="S21" s="29" t="s">
        <v>55</v>
      </c>
      <c r="T21" s="29" t="s">
        <v>55</v>
      </c>
      <c r="U21" s="29" t="s">
        <v>137</v>
      </c>
      <c r="V21" s="29" t="str">
        <f>+IF(ISERR(U21/T21*100),"N/A",ROUND(U21/T21*100,2))</f>
        <v>N/A</v>
      </c>
      <c r="W21" s="30" t="str">
        <f>+IF(ISERR(U21/S21*100),"N/A",ROUND(U21/S21*100,2))</f>
        <v>N/A</v>
      </c>
    </row>
    <row r="22" spans="2:27" ht="56.25" customHeight="1" thickBot="1" x14ac:dyDescent="0.25">
      <c r="B22" s="196" t="s">
        <v>1372</v>
      </c>
      <c r="C22" s="197"/>
      <c r="D22" s="197"/>
      <c r="E22" s="197"/>
      <c r="F22" s="197"/>
      <c r="G22" s="197"/>
      <c r="H22" s="197"/>
      <c r="I22" s="197"/>
      <c r="J22" s="197"/>
      <c r="K22" s="197"/>
      <c r="L22" s="197"/>
      <c r="M22" s="198" t="s">
        <v>275</v>
      </c>
      <c r="N22" s="198"/>
      <c r="O22" s="198" t="s">
        <v>48</v>
      </c>
      <c r="P22" s="198"/>
      <c r="Q22" s="198" t="s">
        <v>49</v>
      </c>
      <c r="R22" s="198"/>
      <c r="S22" s="29" t="s">
        <v>517</v>
      </c>
      <c r="T22" s="29" t="s">
        <v>53</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270</v>
      </c>
      <c r="F26" s="33"/>
      <c r="G26" s="33"/>
      <c r="H26" s="34"/>
      <c r="I26" s="34"/>
      <c r="J26" s="34"/>
      <c r="K26" s="34"/>
      <c r="L26" s="34"/>
      <c r="M26" s="34"/>
      <c r="N26" s="34"/>
      <c r="O26" s="34"/>
      <c r="P26" s="35"/>
      <c r="Q26" s="35"/>
      <c r="R26" s="36" t="s">
        <v>1371</v>
      </c>
      <c r="S26" s="36" t="s">
        <v>10</v>
      </c>
      <c r="T26" s="35"/>
      <c r="U26" s="36" t="s">
        <v>1369</v>
      </c>
      <c r="V26" s="35"/>
      <c r="W26" s="37">
        <f>+IF(ISERR(U26/R26*100),"N/A",ROUND(U26/R26*100,2))</f>
        <v>16.43</v>
      </c>
    </row>
    <row r="27" spans="2:27" ht="26.25" customHeight="1" thickBot="1" x14ac:dyDescent="0.25">
      <c r="B27" s="216" t="s">
        <v>71</v>
      </c>
      <c r="C27" s="217"/>
      <c r="D27" s="217"/>
      <c r="E27" s="38" t="s">
        <v>270</v>
      </c>
      <c r="F27" s="38"/>
      <c r="G27" s="38"/>
      <c r="H27" s="39"/>
      <c r="I27" s="39"/>
      <c r="J27" s="39"/>
      <c r="K27" s="39"/>
      <c r="L27" s="39"/>
      <c r="M27" s="39"/>
      <c r="N27" s="39"/>
      <c r="O27" s="39"/>
      <c r="P27" s="40"/>
      <c r="Q27" s="40"/>
      <c r="R27" s="41" t="s">
        <v>1371</v>
      </c>
      <c r="S27" s="41" t="s">
        <v>1370</v>
      </c>
      <c r="T27" s="41">
        <f>+IF(ISERR(S27/R27*100),"N/A",ROUND(S27/R27*100,2))</f>
        <v>21.55</v>
      </c>
      <c r="U27" s="41" t="s">
        <v>1369</v>
      </c>
      <c r="V27" s="41">
        <f>+IF(ISERR(U27/S27*100),"N/A",ROUND(U27/S27*100,2))</f>
        <v>76.23</v>
      </c>
      <c r="W27" s="42">
        <f>+IF(ISERR(U27/R27*100),"N/A",ROUND(U27/R27*100,2))</f>
        <v>16.43</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1921</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1922</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1923</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8"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1352</v>
      </c>
      <c r="D4" s="248" t="s">
        <v>1351</v>
      </c>
      <c r="E4" s="248"/>
      <c r="F4" s="248"/>
      <c r="G4" s="248"/>
      <c r="H4" s="249"/>
      <c r="J4" s="250" t="s">
        <v>6</v>
      </c>
      <c r="K4" s="248"/>
      <c r="L4" s="12" t="s">
        <v>1389</v>
      </c>
      <c r="M4" s="251" t="s">
        <v>1388</v>
      </c>
      <c r="N4" s="251"/>
      <c r="O4" s="251"/>
      <c r="P4" s="251"/>
      <c r="Q4" s="252"/>
      <c r="R4" s="13"/>
      <c r="S4" s="253" t="s">
        <v>1920</v>
      </c>
      <c r="T4" s="254"/>
      <c r="U4" s="254"/>
      <c r="V4" s="241" t="s">
        <v>1381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10</v>
      </c>
      <c r="D6" s="237" t="s">
        <v>10</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1387</v>
      </c>
      <c r="K8" s="19" t="s">
        <v>20</v>
      </c>
      <c r="L8" s="19" t="s">
        <v>1386</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99" customHeight="1" thickTop="1" thickBot="1" x14ac:dyDescent="0.25">
      <c r="B10" s="20" t="s">
        <v>21</v>
      </c>
      <c r="C10" s="241" t="s">
        <v>1385</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1341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1384</v>
      </c>
      <c r="C21" s="197"/>
      <c r="D21" s="197"/>
      <c r="E21" s="197"/>
      <c r="F21" s="197"/>
      <c r="G21" s="197"/>
      <c r="H21" s="197"/>
      <c r="I21" s="197"/>
      <c r="J21" s="197"/>
      <c r="K21" s="197"/>
      <c r="L21" s="197"/>
      <c r="M21" s="198" t="s">
        <v>1331</v>
      </c>
      <c r="N21" s="198"/>
      <c r="O21" s="198" t="s">
        <v>48</v>
      </c>
      <c r="P21" s="198"/>
      <c r="Q21" s="198" t="s">
        <v>49</v>
      </c>
      <c r="R21" s="198"/>
      <c r="S21" s="29" t="s">
        <v>1383</v>
      </c>
      <c r="T21" s="29" t="s">
        <v>1382</v>
      </c>
      <c r="U21" s="29" t="s">
        <v>1382</v>
      </c>
      <c r="V21" s="29">
        <f>+IF(ISERR(U21/T21*100),"N/A",ROUND(U21/T21*100,2))</f>
        <v>100</v>
      </c>
      <c r="W21" s="30">
        <f>+IF(ISERR(U21/S21*100),"N/A",ROUND(U21/S21*100,2))</f>
        <v>73.38</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1327</v>
      </c>
      <c r="F25" s="33"/>
      <c r="G25" s="33"/>
      <c r="H25" s="34"/>
      <c r="I25" s="34"/>
      <c r="J25" s="34"/>
      <c r="K25" s="34"/>
      <c r="L25" s="34"/>
      <c r="M25" s="34"/>
      <c r="N25" s="34"/>
      <c r="O25" s="34"/>
      <c r="P25" s="35"/>
      <c r="Q25" s="35"/>
      <c r="R25" s="36" t="s">
        <v>1381</v>
      </c>
      <c r="S25" s="36" t="s">
        <v>10</v>
      </c>
      <c r="T25" s="35"/>
      <c r="U25" s="36" t="s">
        <v>1379</v>
      </c>
      <c r="V25" s="35"/>
      <c r="W25" s="37">
        <f>+IF(ISERR(U25/R25*100),"N/A",ROUND(U25/R25*100,2))</f>
        <v>36.159999999999997</v>
      </c>
    </row>
    <row r="26" spans="2:27" ht="26.25" customHeight="1" thickBot="1" x14ac:dyDescent="0.25">
      <c r="B26" s="216" t="s">
        <v>71</v>
      </c>
      <c r="C26" s="217"/>
      <c r="D26" s="217"/>
      <c r="E26" s="38" t="s">
        <v>1327</v>
      </c>
      <c r="F26" s="38"/>
      <c r="G26" s="38"/>
      <c r="H26" s="39"/>
      <c r="I26" s="39"/>
      <c r="J26" s="39"/>
      <c r="K26" s="39"/>
      <c r="L26" s="39"/>
      <c r="M26" s="39"/>
      <c r="N26" s="39"/>
      <c r="O26" s="39"/>
      <c r="P26" s="40"/>
      <c r="Q26" s="40"/>
      <c r="R26" s="41" t="s">
        <v>1381</v>
      </c>
      <c r="S26" s="41" t="s">
        <v>1380</v>
      </c>
      <c r="T26" s="41">
        <f>+IF(ISERR(S26/R26*100),"N/A",ROUND(S26/R26*100,2))</f>
        <v>43</v>
      </c>
      <c r="U26" s="41" t="s">
        <v>1379</v>
      </c>
      <c r="V26" s="41">
        <f>+IF(ISERR(U26/S26*100),"N/A",ROUND(U26/S26*100,2))</f>
        <v>84.1</v>
      </c>
      <c r="W26" s="42">
        <f>+IF(ISERR(U26/R26*100),"N/A",ROUND(U26/R26*100,2))</f>
        <v>36.159999999999997</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1997</v>
      </c>
      <c r="C28" s="200"/>
      <c r="D28" s="200"/>
      <c r="E28" s="200"/>
      <c r="F28" s="200"/>
      <c r="G28" s="200"/>
      <c r="H28" s="200"/>
      <c r="I28" s="200"/>
      <c r="J28" s="200"/>
      <c r="K28" s="200"/>
      <c r="L28" s="200"/>
      <c r="M28" s="200"/>
      <c r="N28" s="200"/>
      <c r="O28" s="200"/>
      <c r="P28" s="200"/>
      <c r="Q28" s="200"/>
      <c r="R28" s="200"/>
      <c r="S28" s="200"/>
      <c r="T28" s="200"/>
      <c r="U28" s="200"/>
      <c r="V28" s="200"/>
      <c r="W28" s="201"/>
    </row>
    <row r="29" spans="2:27" ht="59.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1998</v>
      </c>
      <c r="C30" s="200"/>
      <c r="D30" s="200"/>
      <c r="E30" s="200"/>
      <c r="F30" s="200"/>
      <c r="G30" s="200"/>
      <c r="H30" s="200"/>
      <c r="I30" s="200"/>
      <c r="J30" s="200"/>
      <c r="K30" s="200"/>
      <c r="L30" s="200"/>
      <c r="M30" s="200"/>
      <c r="N30" s="200"/>
      <c r="O30" s="200"/>
      <c r="P30" s="200"/>
      <c r="Q30" s="200"/>
      <c r="R30" s="200"/>
      <c r="S30" s="200"/>
      <c r="T30" s="200"/>
      <c r="U30" s="200"/>
      <c r="V30" s="200"/>
      <c r="W30" s="201"/>
    </row>
    <row r="31" spans="2:27" ht="48"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1999</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1409</v>
      </c>
      <c r="D4" s="248" t="s">
        <v>1408</v>
      </c>
      <c r="E4" s="248"/>
      <c r="F4" s="248"/>
      <c r="G4" s="248"/>
      <c r="H4" s="249"/>
      <c r="J4" s="250" t="s">
        <v>6</v>
      </c>
      <c r="K4" s="248"/>
      <c r="L4" s="12" t="s">
        <v>331</v>
      </c>
      <c r="M4" s="251" t="s">
        <v>1407</v>
      </c>
      <c r="N4" s="251"/>
      <c r="O4" s="251"/>
      <c r="P4" s="251"/>
      <c r="Q4" s="252"/>
      <c r="R4" s="13"/>
      <c r="S4" s="253" t="s">
        <v>1920</v>
      </c>
      <c r="T4" s="254"/>
      <c r="U4" s="254"/>
      <c r="V4" s="241" t="s">
        <v>1406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1393</v>
      </c>
      <c r="D6" s="237" t="s">
        <v>1405</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1404</v>
      </c>
      <c r="K8" s="19" t="s">
        <v>1403</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15.5" customHeight="1" thickTop="1" thickBot="1" x14ac:dyDescent="0.25">
      <c r="B10" s="20" t="s">
        <v>21</v>
      </c>
      <c r="C10" s="241" t="s">
        <v>1402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1401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1400</v>
      </c>
      <c r="C21" s="197"/>
      <c r="D21" s="197"/>
      <c r="E21" s="197"/>
      <c r="F21" s="197"/>
      <c r="G21" s="197"/>
      <c r="H21" s="197"/>
      <c r="I21" s="197"/>
      <c r="J21" s="197"/>
      <c r="K21" s="197"/>
      <c r="L21" s="197"/>
      <c r="M21" s="198" t="s">
        <v>1393</v>
      </c>
      <c r="N21" s="198"/>
      <c r="O21" s="198" t="s">
        <v>48</v>
      </c>
      <c r="P21" s="198"/>
      <c r="Q21" s="198" t="s">
        <v>49</v>
      </c>
      <c r="R21" s="198"/>
      <c r="S21" s="29" t="s">
        <v>50</v>
      </c>
      <c r="T21" s="29" t="s">
        <v>53</v>
      </c>
      <c r="U21" s="29" t="s">
        <v>53</v>
      </c>
      <c r="V21" s="29">
        <f>+IF(ISERR(U21/T21*100),"N/A",ROUND(U21/T21*100,2))</f>
        <v>100</v>
      </c>
      <c r="W21" s="30">
        <f>+IF(ISERR(U21/S21*100),"N/A",ROUND(U21/S21*100,2))</f>
        <v>25</v>
      </c>
    </row>
    <row r="22" spans="2:27" ht="56.25" customHeight="1" x14ac:dyDescent="0.2">
      <c r="B22" s="196" t="s">
        <v>1399</v>
      </c>
      <c r="C22" s="197"/>
      <c r="D22" s="197"/>
      <c r="E22" s="197"/>
      <c r="F22" s="197"/>
      <c r="G22" s="197"/>
      <c r="H22" s="197"/>
      <c r="I22" s="197"/>
      <c r="J22" s="197"/>
      <c r="K22" s="197"/>
      <c r="L22" s="197"/>
      <c r="M22" s="198" t="s">
        <v>1393</v>
      </c>
      <c r="N22" s="198"/>
      <c r="O22" s="198" t="s">
        <v>48</v>
      </c>
      <c r="P22" s="198"/>
      <c r="Q22" s="198" t="s">
        <v>155</v>
      </c>
      <c r="R22" s="198"/>
      <c r="S22" s="29" t="s">
        <v>50</v>
      </c>
      <c r="T22" s="29" t="s">
        <v>137</v>
      </c>
      <c r="U22" s="29" t="s">
        <v>137</v>
      </c>
      <c r="V22" s="29" t="str">
        <f>+IF(ISERR(U22/T22*100),"N/A",ROUND(U22/T22*100,2))</f>
        <v>N/A</v>
      </c>
      <c r="W22" s="30" t="str">
        <f>+IF(ISERR(U22/S22*100),"N/A",ROUND(U22/S22*100,2))</f>
        <v>N/A</v>
      </c>
    </row>
    <row r="23" spans="2:27" ht="56.25" customHeight="1" x14ac:dyDescent="0.2">
      <c r="B23" s="196" t="s">
        <v>1398</v>
      </c>
      <c r="C23" s="197"/>
      <c r="D23" s="197"/>
      <c r="E23" s="197"/>
      <c r="F23" s="197"/>
      <c r="G23" s="197"/>
      <c r="H23" s="197"/>
      <c r="I23" s="197"/>
      <c r="J23" s="197"/>
      <c r="K23" s="197"/>
      <c r="L23" s="197"/>
      <c r="M23" s="198" t="s">
        <v>1393</v>
      </c>
      <c r="N23" s="198"/>
      <c r="O23" s="198" t="s">
        <v>48</v>
      </c>
      <c r="P23" s="198"/>
      <c r="Q23" s="198" t="s">
        <v>49</v>
      </c>
      <c r="R23" s="198"/>
      <c r="S23" s="29" t="s">
        <v>236</v>
      </c>
      <c r="T23" s="29" t="s">
        <v>1397</v>
      </c>
      <c r="U23" s="29" t="s">
        <v>1397</v>
      </c>
      <c r="V23" s="29">
        <f>+IF(ISERR(U23/T23*100),"N/A",ROUND(U23/T23*100,2))</f>
        <v>100</v>
      </c>
      <c r="W23" s="30">
        <f>+IF(ISERR(U23/S23*100),"N/A",ROUND(U23/S23*100,2))</f>
        <v>12.62</v>
      </c>
    </row>
    <row r="24" spans="2:27" ht="56.25" customHeight="1" x14ac:dyDescent="0.2">
      <c r="B24" s="196" t="s">
        <v>1396</v>
      </c>
      <c r="C24" s="197"/>
      <c r="D24" s="197"/>
      <c r="E24" s="197"/>
      <c r="F24" s="197"/>
      <c r="G24" s="197"/>
      <c r="H24" s="197"/>
      <c r="I24" s="197"/>
      <c r="J24" s="197"/>
      <c r="K24" s="197"/>
      <c r="L24" s="197"/>
      <c r="M24" s="198" t="s">
        <v>1393</v>
      </c>
      <c r="N24" s="198"/>
      <c r="O24" s="198" t="s">
        <v>48</v>
      </c>
      <c r="P24" s="198"/>
      <c r="Q24" s="198" t="s">
        <v>49</v>
      </c>
      <c r="R24" s="198"/>
      <c r="S24" s="29" t="s">
        <v>50</v>
      </c>
      <c r="T24" s="29" t="s">
        <v>1395</v>
      </c>
      <c r="U24" s="29" t="s">
        <v>1395</v>
      </c>
      <c r="V24" s="29">
        <f>+IF(ISERR(U24/T24*100),"N/A",ROUND(U24/T24*100,2))</f>
        <v>100</v>
      </c>
      <c r="W24" s="30">
        <f>+IF(ISERR(U24/S24*100),"N/A",ROUND(U24/S24*100,2))</f>
        <v>11.11</v>
      </c>
    </row>
    <row r="25" spans="2:27" ht="56.25" customHeight="1" thickBot="1" x14ac:dyDescent="0.25">
      <c r="B25" s="196" t="s">
        <v>1394</v>
      </c>
      <c r="C25" s="197"/>
      <c r="D25" s="197"/>
      <c r="E25" s="197"/>
      <c r="F25" s="197"/>
      <c r="G25" s="197"/>
      <c r="H25" s="197"/>
      <c r="I25" s="197"/>
      <c r="J25" s="197"/>
      <c r="K25" s="197"/>
      <c r="L25" s="197"/>
      <c r="M25" s="198" t="s">
        <v>1393</v>
      </c>
      <c r="N25" s="198"/>
      <c r="O25" s="198" t="s">
        <v>48</v>
      </c>
      <c r="P25" s="198"/>
      <c r="Q25" s="198" t="s">
        <v>49</v>
      </c>
      <c r="R25" s="198"/>
      <c r="S25" s="29" t="s">
        <v>50</v>
      </c>
      <c r="T25" s="29" t="s">
        <v>1392</v>
      </c>
      <c r="U25" s="29" t="s">
        <v>1392</v>
      </c>
      <c r="V25" s="29">
        <f>+IF(ISERR(U25/T25*100),"N/A",ROUND(U25/T25*100,2))</f>
        <v>100</v>
      </c>
      <c r="W25" s="30">
        <f>+IF(ISERR(U25/S25*100),"N/A",ROUND(U25/S25*100,2))</f>
        <v>10.64</v>
      </c>
    </row>
    <row r="26" spans="2:27" ht="21.75" customHeight="1" thickTop="1" thickBot="1" x14ac:dyDescent="0.25">
      <c r="B26" s="7" t="s">
        <v>62</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205" t="s">
        <v>2163</v>
      </c>
      <c r="C27" s="206"/>
      <c r="D27" s="206"/>
      <c r="E27" s="206"/>
      <c r="F27" s="206"/>
      <c r="G27" s="206"/>
      <c r="H27" s="206"/>
      <c r="I27" s="206"/>
      <c r="J27" s="206"/>
      <c r="K27" s="206"/>
      <c r="L27" s="206"/>
      <c r="M27" s="206"/>
      <c r="N27" s="206"/>
      <c r="O27" s="206"/>
      <c r="P27" s="206"/>
      <c r="Q27" s="207"/>
      <c r="R27" s="26" t="s">
        <v>41</v>
      </c>
      <c r="S27" s="211" t="s">
        <v>42</v>
      </c>
      <c r="T27" s="211"/>
      <c r="U27" s="26" t="s">
        <v>63</v>
      </c>
      <c r="V27" s="212" t="s">
        <v>64</v>
      </c>
      <c r="W27" s="213"/>
    </row>
    <row r="28" spans="2:27" ht="30.75" customHeight="1" thickBot="1" x14ac:dyDescent="0.25">
      <c r="B28" s="208"/>
      <c r="C28" s="209"/>
      <c r="D28" s="209"/>
      <c r="E28" s="209"/>
      <c r="F28" s="209"/>
      <c r="G28" s="209"/>
      <c r="H28" s="209"/>
      <c r="I28" s="209"/>
      <c r="J28" s="209"/>
      <c r="K28" s="209"/>
      <c r="L28" s="209"/>
      <c r="M28" s="209"/>
      <c r="N28" s="209"/>
      <c r="O28" s="209"/>
      <c r="P28" s="209"/>
      <c r="Q28" s="210"/>
      <c r="R28" s="27" t="s">
        <v>65</v>
      </c>
      <c r="S28" s="27" t="s">
        <v>65</v>
      </c>
      <c r="T28" s="27" t="s">
        <v>48</v>
      </c>
      <c r="U28" s="27" t="s">
        <v>65</v>
      </c>
      <c r="V28" s="27" t="s">
        <v>66</v>
      </c>
      <c r="W28" s="32" t="s">
        <v>67</v>
      </c>
      <c r="Y28" s="18"/>
    </row>
    <row r="29" spans="2:27" ht="23.25" customHeight="1" thickBot="1" x14ac:dyDescent="0.25">
      <c r="B29" s="214" t="s">
        <v>68</v>
      </c>
      <c r="C29" s="215"/>
      <c r="D29" s="215"/>
      <c r="E29" s="33" t="s">
        <v>1391</v>
      </c>
      <c r="F29" s="33"/>
      <c r="G29" s="33"/>
      <c r="H29" s="34"/>
      <c r="I29" s="34"/>
      <c r="J29" s="34"/>
      <c r="K29" s="34"/>
      <c r="L29" s="34"/>
      <c r="M29" s="34"/>
      <c r="N29" s="34"/>
      <c r="O29" s="34"/>
      <c r="P29" s="35"/>
      <c r="Q29" s="35"/>
      <c r="R29" s="36" t="s">
        <v>1390</v>
      </c>
      <c r="S29" s="36" t="s">
        <v>10</v>
      </c>
      <c r="T29" s="35"/>
      <c r="U29" s="36" t="s">
        <v>61</v>
      </c>
      <c r="V29" s="35"/>
      <c r="W29" s="37">
        <f>+IF(ISERR(U29/R29*100),"N/A",ROUND(U29/R29*100,2))</f>
        <v>0</v>
      </c>
    </row>
    <row r="30" spans="2:27" ht="26.25" customHeight="1" thickBot="1" x14ac:dyDescent="0.25">
      <c r="B30" s="216" t="s">
        <v>71</v>
      </c>
      <c r="C30" s="217"/>
      <c r="D30" s="217"/>
      <c r="E30" s="38" t="s">
        <v>1391</v>
      </c>
      <c r="F30" s="38"/>
      <c r="G30" s="38"/>
      <c r="H30" s="39"/>
      <c r="I30" s="39"/>
      <c r="J30" s="39"/>
      <c r="K30" s="39"/>
      <c r="L30" s="39"/>
      <c r="M30" s="39"/>
      <c r="N30" s="39"/>
      <c r="O30" s="39"/>
      <c r="P30" s="40"/>
      <c r="Q30" s="40"/>
      <c r="R30" s="41" t="s">
        <v>1390</v>
      </c>
      <c r="S30" s="41" t="s">
        <v>609</v>
      </c>
      <c r="T30" s="41">
        <f>+IF(ISERR(S30/R30*100),"N/A",ROUND(S30/R30*100,2))</f>
        <v>0.5</v>
      </c>
      <c r="U30" s="41" t="s">
        <v>61</v>
      </c>
      <c r="V30" s="41">
        <f>+IF(ISERR(U30/S30*100),"N/A",ROUND(U30/S30*100,2))</f>
        <v>0</v>
      </c>
      <c r="W30" s="42">
        <f>+IF(ISERR(U30/R30*100),"N/A",ROUND(U30/R30*100,2))</f>
        <v>0</v>
      </c>
    </row>
    <row r="31" spans="2:27" ht="22.5" customHeight="1" thickTop="1" thickBot="1" x14ac:dyDescent="0.25">
      <c r="B31" s="7" t="s">
        <v>73</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99" t="s">
        <v>1994</v>
      </c>
      <c r="C32" s="200"/>
      <c r="D32" s="200"/>
      <c r="E32" s="200"/>
      <c r="F32" s="200"/>
      <c r="G32" s="200"/>
      <c r="H32" s="200"/>
      <c r="I32" s="200"/>
      <c r="J32" s="200"/>
      <c r="K32" s="200"/>
      <c r="L32" s="200"/>
      <c r="M32" s="200"/>
      <c r="N32" s="200"/>
      <c r="O32" s="200"/>
      <c r="P32" s="200"/>
      <c r="Q32" s="200"/>
      <c r="R32" s="200"/>
      <c r="S32" s="200"/>
      <c r="T32" s="200"/>
      <c r="U32" s="200"/>
      <c r="V32" s="200"/>
      <c r="W32" s="201"/>
    </row>
    <row r="33" spans="2:23" ht="76.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1995</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5"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1996</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8" thickBot="1" x14ac:dyDescent="0.25">
      <c r="B37" s="202"/>
      <c r="C37" s="203"/>
      <c r="D37" s="203"/>
      <c r="E37" s="203"/>
      <c r="F37" s="203"/>
      <c r="G37" s="203"/>
      <c r="H37" s="203"/>
      <c r="I37" s="203"/>
      <c r="J37" s="203"/>
      <c r="K37" s="203"/>
      <c r="L37" s="203"/>
      <c r="M37" s="203"/>
      <c r="N37" s="203"/>
      <c r="O37" s="203"/>
      <c r="P37" s="203"/>
      <c r="Q37" s="203"/>
      <c r="R37" s="203"/>
      <c r="S37" s="203"/>
      <c r="T37" s="203"/>
      <c r="U37" s="203"/>
      <c r="V37" s="203"/>
      <c r="W37" s="204"/>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1.375" defaultRowHeight="17.25" x14ac:dyDescent="0.2"/>
  <cols>
    <col min="1" max="1" width="2" style="58" customWidth="1"/>
    <col min="2" max="2" width="16.375" style="60" customWidth="1"/>
    <col min="3" max="3" width="5.875" style="59" customWidth="1"/>
    <col min="4" max="4" width="8.625" style="59" customWidth="1"/>
    <col min="5" max="5" width="9.75" style="59" customWidth="1"/>
    <col min="6" max="6" width="3.375" style="59" customWidth="1"/>
    <col min="7" max="7" width="6.25" style="59" customWidth="1"/>
    <col min="8" max="8" width="6" style="58" customWidth="1"/>
    <col min="9" max="9" width="6.625" style="58" customWidth="1"/>
    <col min="10" max="13" width="11.125" style="58" customWidth="1"/>
    <col min="14" max="14" width="8" style="58" customWidth="1"/>
    <col min="15" max="15" width="9" style="58" customWidth="1"/>
    <col min="16" max="16" width="8.25" style="58" customWidth="1"/>
    <col min="17" max="17" width="8.75" style="58" customWidth="1"/>
    <col min="18" max="18" width="11.875" style="58" customWidth="1"/>
    <col min="19" max="19" width="14.75" style="58" customWidth="1"/>
    <col min="20" max="20" width="12.375" style="58" customWidth="1"/>
    <col min="21" max="21" width="11.125" style="58" customWidth="1"/>
    <col min="22" max="22" width="11.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95" customFormat="1" ht="39.75" customHeight="1" x14ac:dyDescent="0.4">
      <c r="A1" s="314" t="s">
        <v>0</v>
      </c>
      <c r="B1" s="314"/>
      <c r="C1" s="314"/>
      <c r="D1" s="314"/>
      <c r="E1" s="314"/>
      <c r="F1" s="314"/>
      <c r="G1" s="314"/>
      <c r="H1" s="314"/>
      <c r="I1" s="314"/>
      <c r="J1" s="314"/>
      <c r="K1" s="314"/>
      <c r="L1" s="314"/>
      <c r="M1" s="314"/>
      <c r="N1" s="314"/>
      <c r="O1" s="314"/>
      <c r="P1" s="314"/>
      <c r="Q1" s="99" t="s">
        <v>1</v>
      </c>
      <c r="R1" s="98"/>
      <c r="S1" s="98"/>
      <c r="T1" s="98"/>
      <c r="V1" s="97"/>
      <c r="W1" s="96"/>
      <c r="X1" s="96"/>
      <c r="Y1" s="96"/>
    </row>
    <row r="2" spans="1:25" ht="49.5" customHeight="1" thickBot="1" x14ac:dyDescent="0.25">
      <c r="B2" s="315" t="s">
        <v>2162</v>
      </c>
      <c r="C2" s="315"/>
      <c r="D2" s="315"/>
      <c r="E2" s="315"/>
      <c r="F2" s="315"/>
      <c r="G2" s="315"/>
      <c r="H2" s="315"/>
      <c r="I2" s="315"/>
      <c r="J2" s="315"/>
      <c r="K2" s="315"/>
      <c r="L2" s="315"/>
      <c r="M2" s="315"/>
      <c r="N2" s="315"/>
      <c r="O2" s="315"/>
      <c r="P2" s="315"/>
      <c r="Q2" s="315"/>
      <c r="R2" s="315"/>
      <c r="S2" s="315"/>
      <c r="T2" s="315"/>
      <c r="U2" s="315"/>
      <c r="V2" s="315"/>
      <c r="W2" s="315"/>
    </row>
    <row r="3" spans="1:25" ht="22.5" customHeight="1" thickTop="1" thickBot="1" x14ac:dyDescent="0.25">
      <c r="B3" s="64" t="s">
        <v>2</v>
      </c>
      <c r="C3" s="63"/>
      <c r="D3" s="63"/>
      <c r="E3" s="63"/>
      <c r="F3" s="63"/>
      <c r="G3" s="63"/>
      <c r="H3" s="62"/>
      <c r="I3" s="62"/>
      <c r="J3" s="62"/>
      <c r="K3" s="62"/>
      <c r="L3" s="62"/>
      <c r="M3" s="62"/>
      <c r="N3" s="62"/>
      <c r="O3" s="62"/>
      <c r="P3" s="62"/>
      <c r="Q3" s="62"/>
      <c r="R3" s="62"/>
      <c r="S3" s="62"/>
      <c r="T3" s="62"/>
      <c r="U3" s="62"/>
      <c r="V3" s="62"/>
      <c r="W3" s="61"/>
    </row>
    <row r="4" spans="1:25" ht="54" customHeight="1" thickTop="1" thickBot="1" x14ac:dyDescent="0.25">
      <c r="B4" s="94" t="s">
        <v>3</v>
      </c>
      <c r="C4" s="93" t="s">
        <v>1421</v>
      </c>
      <c r="D4" s="316" t="s">
        <v>1420</v>
      </c>
      <c r="E4" s="316"/>
      <c r="F4" s="316"/>
      <c r="G4" s="316"/>
      <c r="H4" s="317"/>
      <c r="J4" s="318" t="s">
        <v>6</v>
      </c>
      <c r="K4" s="316"/>
      <c r="L4" s="93" t="s">
        <v>149</v>
      </c>
      <c r="M4" s="319" t="s">
        <v>1419</v>
      </c>
      <c r="N4" s="319"/>
      <c r="O4" s="319"/>
      <c r="P4" s="319"/>
      <c r="Q4" s="320"/>
      <c r="R4" s="92"/>
      <c r="S4" s="321" t="s">
        <v>2209</v>
      </c>
      <c r="T4" s="322"/>
      <c r="U4" s="322"/>
      <c r="V4" s="306" t="s">
        <v>1418</v>
      </c>
      <c r="W4" s="307"/>
    </row>
    <row r="5" spans="1:25" ht="15.75" customHeight="1" thickTop="1" x14ac:dyDescent="0.2">
      <c r="B5" s="84" t="s">
        <v>10</v>
      </c>
      <c r="C5" s="311" t="s">
        <v>10</v>
      </c>
      <c r="D5" s="311"/>
      <c r="E5" s="311"/>
      <c r="F5" s="311"/>
      <c r="G5" s="311"/>
      <c r="H5" s="311"/>
      <c r="I5" s="311"/>
      <c r="J5" s="311"/>
      <c r="K5" s="311"/>
      <c r="L5" s="311"/>
      <c r="M5" s="311"/>
      <c r="N5" s="311"/>
      <c r="O5" s="311"/>
      <c r="P5" s="311"/>
      <c r="Q5" s="311"/>
      <c r="R5" s="311"/>
      <c r="S5" s="311"/>
      <c r="T5" s="311"/>
      <c r="U5" s="311"/>
      <c r="V5" s="311"/>
      <c r="W5" s="312"/>
    </row>
    <row r="6" spans="1:25" ht="32.25" customHeight="1" thickBot="1" x14ac:dyDescent="0.25">
      <c r="B6" s="84" t="s">
        <v>11</v>
      </c>
      <c r="C6" s="90" t="s">
        <v>194</v>
      </c>
      <c r="D6" s="299" t="s">
        <v>1417</v>
      </c>
      <c r="E6" s="299"/>
      <c r="F6" s="299"/>
      <c r="G6" s="299"/>
      <c r="H6" s="299"/>
      <c r="J6" s="313" t="s">
        <v>14</v>
      </c>
      <c r="K6" s="313"/>
      <c r="L6" s="313" t="s">
        <v>15</v>
      </c>
      <c r="M6" s="313"/>
      <c r="N6" s="312" t="s">
        <v>10</v>
      </c>
      <c r="O6" s="312"/>
      <c r="P6" s="312"/>
      <c r="Q6" s="312"/>
      <c r="R6" s="312"/>
      <c r="S6" s="312"/>
      <c r="T6" s="312"/>
      <c r="U6" s="312"/>
      <c r="V6" s="312"/>
      <c r="W6" s="312"/>
    </row>
    <row r="7" spans="1:25" ht="30" customHeight="1" thickBot="1" x14ac:dyDescent="0.25">
      <c r="B7" s="88"/>
      <c r="C7" s="90" t="s">
        <v>10</v>
      </c>
      <c r="D7" s="311" t="s">
        <v>10</v>
      </c>
      <c r="E7" s="311"/>
      <c r="F7" s="311"/>
      <c r="G7" s="311"/>
      <c r="H7" s="311"/>
      <c r="J7" s="91" t="s">
        <v>16</v>
      </c>
      <c r="K7" s="91" t="s">
        <v>17</v>
      </c>
      <c r="L7" s="91" t="s">
        <v>16</v>
      </c>
      <c r="M7" s="91" t="s">
        <v>17</v>
      </c>
      <c r="N7" s="75"/>
      <c r="O7" s="312" t="s">
        <v>10</v>
      </c>
      <c r="P7" s="312"/>
      <c r="Q7" s="312"/>
      <c r="R7" s="312"/>
      <c r="S7" s="312"/>
      <c r="T7" s="312"/>
      <c r="U7" s="312"/>
      <c r="V7" s="312"/>
      <c r="W7" s="312"/>
    </row>
    <row r="8" spans="1:25" ht="30" customHeight="1" thickBot="1" x14ac:dyDescent="0.25">
      <c r="B8" s="88"/>
      <c r="C8" s="90" t="s">
        <v>10</v>
      </c>
      <c r="D8" s="311" t="s">
        <v>10</v>
      </c>
      <c r="E8" s="311"/>
      <c r="F8" s="311"/>
      <c r="G8" s="311"/>
      <c r="H8" s="311"/>
      <c r="J8" s="89" t="s">
        <v>1416</v>
      </c>
      <c r="K8" s="89" t="s">
        <v>1415</v>
      </c>
      <c r="L8" s="89" t="s">
        <v>20</v>
      </c>
      <c r="M8" s="89" t="s">
        <v>20</v>
      </c>
      <c r="N8" s="75"/>
      <c r="P8" s="312" t="s">
        <v>10</v>
      </c>
      <c r="Q8" s="312"/>
      <c r="R8" s="312"/>
      <c r="S8" s="312"/>
      <c r="T8" s="312"/>
      <c r="U8" s="312"/>
      <c r="V8" s="312"/>
      <c r="W8" s="312"/>
    </row>
    <row r="9" spans="1:25" ht="25.5" customHeight="1" thickBot="1" x14ac:dyDescent="0.25">
      <c r="B9" s="88"/>
      <c r="C9" s="311" t="s">
        <v>10</v>
      </c>
      <c r="D9" s="311"/>
      <c r="E9" s="311"/>
      <c r="F9" s="311"/>
      <c r="G9" s="311"/>
      <c r="H9" s="311"/>
      <c r="I9" s="311"/>
      <c r="J9" s="311"/>
      <c r="K9" s="311"/>
      <c r="L9" s="311"/>
      <c r="M9" s="311"/>
      <c r="N9" s="311"/>
      <c r="O9" s="311"/>
      <c r="P9" s="311"/>
      <c r="Q9" s="311"/>
      <c r="R9" s="311"/>
      <c r="S9" s="311"/>
      <c r="T9" s="311"/>
      <c r="U9" s="311"/>
      <c r="V9" s="311"/>
      <c r="W9" s="312"/>
    </row>
    <row r="10" spans="1:25" ht="102.75" customHeight="1" thickTop="1" thickBot="1" x14ac:dyDescent="0.25">
      <c r="B10" s="87" t="s">
        <v>21</v>
      </c>
      <c r="C10" s="306" t="s">
        <v>1414</v>
      </c>
      <c r="D10" s="306"/>
      <c r="E10" s="306"/>
      <c r="F10" s="306"/>
      <c r="G10" s="306"/>
      <c r="H10" s="306"/>
      <c r="I10" s="306"/>
      <c r="J10" s="306"/>
      <c r="K10" s="306"/>
      <c r="L10" s="306"/>
      <c r="M10" s="306"/>
      <c r="N10" s="306"/>
      <c r="O10" s="306"/>
      <c r="P10" s="306"/>
      <c r="Q10" s="306"/>
      <c r="R10" s="306"/>
      <c r="S10" s="306"/>
      <c r="T10" s="306"/>
      <c r="U10" s="306"/>
      <c r="V10" s="306"/>
      <c r="W10" s="307"/>
    </row>
    <row r="11" spans="1:25" ht="9" customHeight="1" thickTop="1" thickBot="1" x14ac:dyDescent="0.25"/>
    <row r="12" spans="1:25" ht="21.75" customHeight="1" thickTop="1" thickBot="1" x14ac:dyDescent="0.25">
      <c r="B12" s="64" t="s">
        <v>23</v>
      </c>
      <c r="C12" s="63"/>
      <c r="D12" s="63"/>
      <c r="E12" s="63"/>
      <c r="F12" s="63"/>
      <c r="G12" s="63"/>
      <c r="H12" s="62"/>
      <c r="I12" s="62"/>
      <c r="J12" s="62"/>
      <c r="K12" s="62"/>
      <c r="L12" s="62"/>
      <c r="M12" s="62"/>
      <c r="N12" s="62"/>
      <c r="O12" s="62"/>
      <c r="P12" s="62"/>
      <c r="Q12" s="62"/>
      <c r="R12" s="62"/>
      <c r="S12" s="62"/>
      <c r="T12" s="62"/>
      <c r="U12" s="62"/>
      <c r="V12" s="62"/>
      <c r="W12" s="61"/>
    </row>
    <row r="13" spans="1:25" ht="19.5" customHeight="1" thickTop="1" x14ac:dyDescent="0.2">
      <c r="B13" s="308" t="s">
        <v>24</v>
      </c>
      <c r="C13" s="309"/>
      <c r="D13" s="309"/>
      <c r="E13" s="309"/>
      <c r="F13" s="309"/>
      <c r="G13" s="309"/>
      <c r="H13" s="309"/>
      <c r="I13" s="309"/>
      <c r="J13" s="86"/>
      <c r="K13" s="309" t="s">
        <v>25</v>
      </c>
      <c r="L13" s="309"/>
      <c r="M13" s="309"/>
      <c r="N13" s="309"/>
      <c r="O13" s="309"/>
      <c r="P13" s="309"/>
      <c r="Q13" s="309"/>
      <c r="R13" s="85"/>
      <c r="S13" s="309" t="s">
        <v>26</v>
      </c>
      <c r="T13" s="309"/>
      <c r="U13" s="309"/>
      <c r="V13" s="309"/>
      <c r="W13" s="310"/>
    </row>
    <row r="14" spans="1:25" ht="69" customHeight="1" x14ac:dyDescent="0.2">
      <c r="B14" s="84" t="s">
        <v>27</v>
      </c>
      <c r="C14" s="299" t="s">
        <v>10</v>
      </c>
      <c r="D14" s="299"/>
      <c r="E14" s="299"/>
      <c r="F14" s="299"/>
      <c r="G14" s="299"/>
      <c r="H14" s="299"/>
      <c r="I14" s="299"/>
      <c r="J14" s="60"/>
      <c r="K14" s="60" t="s">
        <v>28</v>
      </c>
      <c r="L14" s="299" t="s">
        <v>10</v>
      </c>
      <c r="M14" s="299"/>
      <c r="N14" s="299"/>
      <c r="O14" s="299"/>
      <c r="P14" s="299"/>
      <c r="Q14" s="299"/>
      <c r="S14" s="60" t="s">
        <v>29</v>
      </c>
      <c r="T14" s="300" t="s">
        <v>1413</v>
      </c>
      <c r="U14" s="300"/>
      <c r="V14" s="300"/>
      <c r="W14" s="300"/>
    </row>
    <row r="15" spans="1:25" ht="86.25" customHeight="1" x14ac:dyDescent="0.2">
      <c r="B15" s="84" t="s">
        <v>31</v>
      </c>
      <c r="C15" s="299" t="s">
        <v>10</v>
      </c>
      <c r="D15" s="299"/>
      <c r="E15" s="299"/>
      <c r="F15" s="299"/>
      <c r="G15" s="299"/>
      <c r="H15" s="299"/>
      <c r="I15" s="299"/>
      <c r="J15" s="60"/>
      <c r="K15" s="60" t="s">
        <v>31</v>
      </c>
      <c r="L15" s="299" t="s">
        <v>10</v>
      </c>
      <c r="M15" s="299"/>
      <c r="N15" s="299"/>
      <c r="O15" s="299"/>
      <c r="P15" s="299"/>
      <c r="Q15" s="299"/>
      <c r="S15" s="60" t="s">
        <v>32</v>
      </c>
      <c r="T15" s="300" t="s">
        <v>10</v>
      </c>
      <c r="U15" s="300"/>
      <c r="V15" s="300"/>
      <c r="W15" s="300"/>
    </row>
    <row r="16" spans="1:25" ht="25.5" customHeight="1" thickBot="1" x14ac:dyDescent="0.25">
      <c r="B16" s="83" t="s">
        <v>33</v>
      </c>
      <c r="C16" s="301" t="s">
        <v>10</v>
      </c>
      <c r="D16" s="301"/>
      <c r="E16" s="301"/>
      <c r="F16" s="301"/>
      <c r="G16" s="301"/>
      <c r="H16" s="301"/>
      <c r="I16" s="301"/>
      <c r="J16" s="301"/>
      <c r="K16" s="301"/>
      <c r="L16" s="301"/>
      <c r="M16" s="301"/>
      <c r="N16" s="301"/>
      <c r="O16" s="301"/>
      <c r="P16" s="301"/>
      <c r="Q16" s="301"/>
      <c r="R16" s="301"/>
      <c r="S16" s="301"/>
      <c r="T16" s="301"/>
      <c r="U16" s="301"/>
      <c r="V16" s="301"/>
      <c r="W16" s="302"/>
    </row>
    <row r="17" spans="2:27" ht="21.75" customHeight="1" thickTop="1" thickBot="1" x14ac:dyDescent="0.25">
      <c r="B17" s="64" t="s">
        <v>34</v>
      </c>
      <c r="C17" s="63"/>
      <c r="D17" s="63"/>
      <c r="E17" s="63"/>
      <c r="F17" s="63"/>
      <c r="G17" s="63"/>
      <c r="H17" s="62"/>
      <c r="I17" s="62"/>
      <c r="J17" s="62"/>
      <c r="K17" s="62"/>
      <c r="L17" s="62"/>
      <c r="M17" s="62"/>
      <c r="N17" s="62"/>
      <c r="O17" s="62"/>
      <c r="P17" s="62"/>
      <c r="Q17" s="62"/>
      <c r="R17" s="62"/>
      <c r="S17" s="62"/>
      <c r="T17" s="62"/>
      <c r="U17" s="62"/>
      <c r="V17" s="62"/>
      <c r="W17" s="61"/>
    </row>
    <row r="18" spans="2:27" ht="25.5" customHeight="1" thickTop="1" thickBot="1" x14ac:dyDescent="0.25">
      <c r="B18" s="303" t="s">
        <v>35</v>
      </c>
      <c r="C18" s="304"/>
      <c r="D18" s="304"/>
      <c r="E18" s="304"/>
      <c r="F18" s="304"/>
      <c r="G18" s="304"/>
      <c r="H18" s="304"/>
      <c r="I18" s="304"/>
      <c r="J18" s="304"/>
      <c r="K18" s="304"/>
      <c r="L18" s="304"/>
      <c r="M18" s="304"/>
      <c r="N18" s="304"/>
      <c r="O18" s="304"/>
      <c r="P18" s="304"/>
      <c r="Q18" s="304"/>
      <c r="R18" s="304"/>
      <c r="S18" s="304"/>
      <c r="T18" s="305"/>
      <c r="U18" s="273" t="s">
        <v>36</v>
      </c>
      <c r="V18" s="272"/>
      <c r="W18" s="274"/>
    </row>
    <row r="19" spans="2:27" ht="12.75" customHeight="1" x14ac:dyDescent="0.2">
      <c r="B19" s="296" t="s">
        <v>37</v>
      </c>
      <c r="C19" s="297"/>
      <c r="D19" s="297"/>
      <c r="E19" s="297"/>
      <c r="F19" s="297"/>
      <c r="G19" s="297"/>
      <c r="H19" s="297"/>
      <c r="I19" s="297"/>
      <c r="J19" s="297"/>
      <c r="K19" s="297"/>
      <c r="L19" s="297"/>
      <c r="M19" s="297" t="s">
        <v>38</v>
      </c>
      <c r="N19" s="297"/>
      <c r="O19" s="297" t="s">
        <v>39</v>
      </c>
      <c r="P19" s="297"/>
      <c r="Q19" s="297" t="s">
        <v>40</v>
      </c>
      <c r="R19" s="297"/>
      <c r="S19" s="297" t="s">
        <v>41</v>
      </c>
      <c r="T19" s="288" t="s">
        <v>42</v>
      </c>
      <c r="U19" s="290" t="s">
        <v>43</v>
      </c>
      <c r="V19" s="292" t="s">
        <v>44</v>
      </c>
      <c r="W19" s="294" t="s">
        <v>45</v>
      </c>
    </row>
    <row r="20" spans="2:27" ht="27" customHeight="1" thickBot="1" x14ac:dyDescent="0.25">
      <c r="B20" s="298"/>
      <c r="C20" s="293"/>
      <c r="D20" s="293"/>
      <c r="E20" s="293"/>
      <c r="F20" s="293"/>
      <c r="G20" s="293"/>
      <c r="H20" s="293"/>
      <c r="I20" s="293"/>
      <c r="J20" s="293"/>
      <c r="K20" s="293"/>
      <c r="L20" s="293"/>
      <c r="M20" s="293"/>
      <c r="N20" s="293"/>
      <c r="O20" s="293"/>
      <c r="P20" s="293"/>
      <c r="Q20" s="293"/>
      <c r="R20" s="293"/>
      <c r="S20" s="293"/>
      <c r="T20" s="289"/>
      <c r="U20" s="291"/>
      <c r="V20" s="293"/>
      <c r="W20" s="295"/>
      <c r="Z20" s="82" t="s">
        <v>10</v>
      </c>
      <c r="AA20" s="82" t="s">
        <v>46</v>
      </c>
    </row>
    <row r="21" spans="2:27" ht="56.25" customHeight="1" x14ac:dyDescent="0.2">
      <c r="B21" s="279" t="s">
        <v>1412</v>
      </c>
      <c r="C21" s="280"/>
      <c r="D21" s="280"/>
      <c r="E21" s="280"/>
      <c r="F21" s="280"/>
      <c r="G21" s="280"/>
      <c r="H21" s="280"/>
      <c r="I21" s="280"/>
      <c r="J21" s="280"/>
      <c r="K21" s="280"/>
      <c r="L21" s="280"/>
      <c r="M21" s="281" t="s">
        <v>194</v>
      </c>
      <c r="N21" s="281"/>
      <c r="O21" s="281" t="s">
        <v>48</v>
      </c>
      <c r="P21" s="281"/>
      <c r="Q21" s="281" t="s">
        <v>67</v>
      </c>
      <c r="R21" s="281"/>
      <c r="S21" s="81" t="s">
        <v>532</v>
      </c>
      <c r="T21" s="81" t="s">
        <v>137</v>
      </c>
      <c r="U21" s="81" t="s">
        <v>137</v>
      </c>
      <c r="V21" s="81" t="str">
        <f>+IF(ISERR(U21/T21*100),"N/A",ROUND(U21/T21*100,2))</f>
        <v>N/A</v>
      </c>
      <c r="W21" s="80" t="str">
        <f>+IF(ISERR(U21/S21*100),"N/A",ROUND(U21/S21*100,2))</f>
        <v>N/A</v>
      </c>
    </row>
    <row r="22" spans="2:27" ht="56.25" customHeight="1" thickBot="1" x14ac:dyDescent="0.25">
      <c r="B22" s="279" t="s">
        <v>1411</v>
      </c>
      <c r="C22" s="280"/>
      <c r="D22" s="280"/>
      <c r="E22" s="280"/>
      <c r="F22" s="280"/>
      <c r="G22" s="280"/>
      <c r="H22" s="280"/>
      <c r="I22" s="280"/>
      <c r="J22" s="280"/>
      <c r="K22" s="280"/>
      <c r="L22" s="280"/>
      <c r="M22" s="281" t="s">
        <v>194</v>
      </c>
      <c r="N22" s="281"/>
      <c r="O22" s="281" t="s">
        <v>48</v>
      </c>
      <c r="P22" s="281"/>
      <c r="Q22" s="281" t="s">
        <v>67</v>
      </c>
      <c r="R22" s="281"/>
      <c r="S22" s="81" t="s">
        <v>532</v>
      </c>
      <c r="T22" s="81" t="s">
        <v>137</v>
      </c>
      <c r="U22" s="81" t="s">
        <v>137</v>
      </c>
      <c r="V22" s="81" t="str">
        <f>+IF(ISERR(U22/T22*100),"N/A",ROUND(U22/T22*100,2))</f>
        <v>N/A</v>
      </c>
      <c r="W22" s="80" t="str">
        <f>+IF(ISERR(U22/S22*100),"N/A",ROUND(U22/S22*100,2))</f>
        <v>N/A</v>
      </c>
    </row>
    <row r="23" spans="2:27" ht="21.75" customHeight="1" thickTop="1" thickBot="1" x14ac:dyDescent="0.25">
      <c r="B23" s="64" t="s">
        <v>62</v>
      </c>
      <c r="C23" s="63"/>
      <c r="D23" s="63"/>
      <c r="E23" s="63"/>
      <c r="F23" s="63"/>
      <c r="G23" s="63"/>
      <c r="H23" s="62"/>
      <c r="I23" s="62"/>
      <c r="J23" s="62"/>
      <c r="K23" s="62"/>
      <c r="L23" s="62"/>
      <c r="M23" s="62"/>
      <c r="N23" s="62"/>
      <c r="O23" s="62"/>
      <c r="P23" s="62"/>
      <c r="Q23" s="62"/>
      <c r="R23" s="62"/>
      <c r="S23" s="62"/>
      <c r="T23" s="62"/>
      <c r="U23" s="62"/>
      <c r="V23" s="62"/>
      <c r="W23" s="61"/>
      <c r="X23" s="75"/>
    </row>
    <row r="24" spans="2:27" ht="29.25" customHeight="1" thickTop="1" thickBot="1" x14ac:dyDescent="0.25">
      <c r="B24" s="282" t="s">
        <v>2163</v>
      </c>
      <c r="C24" s="283"/>
      <c r="D24" s="283"/>
      <c r="E24" s="283"/>
      <c r="F24" s="283"/>
      <c r="G24" s="283"/>
      <c r="H24" s="283"/>
      <c r="I24" s="283"/>
      <c r="J24" s="283"/>
      <c r="K24" s="283"/>
      <c r="L24" s="283"/>
      <c r="M24" s="283"/>
      <c r="N24" s="283"/>
      <c r="O24" s="283"/>
      <c r="P24" s="283"/>
      <c r="Q24" s="284"/>
      <c r="R24" s="79" t="s">
        <v>41</v>
      </c>
      <c r="S24" s="272" t="s">
        <v>42</v>
      </c>
      <c r="T24" s="272"/>
      <c r="U24" s="78" t="s">
        <v>63</v>
      </c>
      <c r="V24" s="273" t="s">
        <v>64</v>
      </c>
      <c r="W24" s="274"/>
    </row>
    <row r="25" spans="2:27" ht="30.75" customHeight="1" thickBot="1" x14ac:dyDescent="0.25">
      <c r="B25" s="285"/>
      <c r="C25" s="286"/>
      <c r="D25" s="286"/>
      <c r="E25" s="286"/>
      <c r="F25" s="286"/>
      <c r="G25" s="286"/>
      <c r="H25" s="286"/>
      <c r="I25" s="286"/>
      <c r="J25" s="286"/>
      <c r="K25" s="286"/>
      <c r="L25" s="286"/>
      <c r="M25" s="286"/>
      <c r="N25" s="286"/>
      <c r="O25" s="286"/>
      <c r="P25" s="286"/>
      <c r="Q25" s="287"/>
      <c r="R25" s="77" t="s">
        <v>65</v>
      </c>
      <c r="S25" s="77" t="s">
        <v>65</v>
      </c>
      <c r="T25" s="77" t="s">
        <v>48</v>
      </c>
      <c r="U25" s="77" t="s">
        <v>65</v>
      </c>
      <c r="V25" s="77" t="s">
        <v>66</v>
      </c>
      <c r="W25" s="76" t="s">
        <v>67</v>
      </c>
      <c r="Y25" s="75"/>
    </row>
    <row r="26" spans="2:27" ht="23.25" customHeight="1" thickBot="1" x14ac:dyDescent="0.25">
      <c r="B26" s="275" t="s">
        <v>68</v>
      </c>
      <c r="C26" s="276"/>
      <c r="D26" s="276"/>
      <c r="E26" s="74" t="s">
        <v>184</v>
      </c>
      <c r="F26" s="74"/>
      <c r="G26" s="74"/>
      <c r="H26" s="73"/>
      <c r="I26" s="73"/>
      <c r="J26" s="73"/>
      <c r="K26" s="73"/>
      <c r="L26" s="73"/>
      <c r="M26" s="73"/>
      <c r="N26" s="73"/>
      <c r="O26" s="73"/>
      <c r="P26" s="71"/>
      <c r="Q26" s="71"/>
      <c r="R26" s="72" t="s">
        <v>1410</v>
      </c>
      <c r="S26" s="72" t="s">
        <v>10</v>
      </c>
      <c r="T26" s="71"/>
      <c r="U26" s="72" t="s">
        <v>61</v>
      </c>
      <c r="V26" s="71"/>
      <c r="W26" s="70">
        <f>+IF(ISERR(U26/R26*100),"N/A",ROUND(U26/R26*100,2))</f>
        <v>0</v>
      </c>
    </row>
    <row r="27" spans="2:27" ht="26.25" customHeight="1" thickBot="1" x14ac:dyDescent="0.25">
      <c r="B27" s="277" t="s">
        <v>71</v>
      </c>
      <c r="C27" s="278"/>
      <c r="D27" s="278"/>
      <c r="E27" s="69" t="s">
        <v>184</v>
      </c>
      <c r="F27" s="69"/>
      <c r="G27" s="69"/>
      <c r="H27" s="68"/>
      <c r="I27" s="68"/>
      <c r="J27" s="68"/>
      <c r="K27" s="68"/>
      <c r="L27" s="68"/>
      <c r="M27" s="68"/>
      <c r="N27" s="68"/>
      <c r="O27" s="68"/>
      <c r="P27" s="67"/>
      <c r="Q27" s="67"/>
      <c r="R27" s="66" t="s">
        <v>1410</v>
      </c>
      <c r="S27" s="66" t="s">
        <v>61</v>
      </c>
      <c r="T27" s="66">
        <f>+IF(ISERR(S27/R27*100),"N/A",ROUND(S27/R27*100,2))</f>
        <v>0</v>
      </c>
      <c r="U27" s="66" t="s">
        <v>61</v>
      </c>
      <c r="V27" s="66" t="str">
        <f>+IF(ISERR(U27/S27*100),"N/A",ROUND(U27/S27*100,2))</f>
        <v>N/A</v>
      </c>
      <c r="W27" s="65">
        <f>+IF(ISERR(U27/R27*100),"N/A",ROUND(U27/R27*100,2))</f>
        <v>0</v>
      </c>
    </row>
    <row r="28" spans="2:27" ht="22.5" customHeight="1" thickTop="1" thickBot="1" x14ac:dyDescent="0.25">
      <c r="B28" s="64" t="s">
        <v>73</v>
      </c>
      <c r="C28" s="63"/>
      <c r="D28" s="63"/>
      <c r="E28" s="63"/>
      <c r="F28" s="63"/>
      <c r="G28" s="63"/>
      <c r="H28" s="62"/>
      <c r="I28" s="62"/>
      <c r="J28" s="62"/>
      <c r="K28" s="62"/>
      <c r="L28" s="62"/>
      <c r="M28" s="62"/>
      <c r="N28" s="62"/>
      <c r="O28" s="62"/>
      <c r="P28" s="62"/>
      <c r="Q28" s="62"/>
      <c r="R28" s="62"/>
      <c r="S28" s="62"/>
      <c r="T28" s="62"/>
      <c r="U28" s="62"/>
      <c r="V28" s="62"/>
      <c r="W28" s="61"/>
    </row>
    <row r="29" spans="2:27" ht="37.5" customHeight="1" thickTop="1" x14ac:dyDescent="0.2">
      <c r="B29" s="263" t="s">
        <v>2208</v>
      </c>
      <c r="C29" s="264"/>
      <c r="D29" s="264"/>
      <c r="E29" s="264"/>
      <c r="F29" s="264"/>
      <c r="G29" s="264"/>
      <c r="H29" s="264"/>
      <c r="I29" s="264"/>
      <c r="J29" s="264"/>
      <c r="K29" s="264"/>
      <c r="L29" s="264"/>
      <c r="M29" s="264"/>
      <c r="N29" s="264"/>
      <c r="O29" s="264"/>
      <c r="P29" s="264"/>
      <c r="Q29" s="264"/>
      <c r="R29" s="264"/>
      <c r="S29" s="264"/>
      <c r="T29" s="264"/>
      <c r="U29" s="264"/>
      <c r="V29" s="264"/>
      <c r="W29" s="265"/>
    </row>
    <row r="30" spans="2:27" ht="55.5" customHeight="1" thickBot="1" x14ac:dyDescent="0.25">
      <c r="B30" s="266"/>
      <c r="C30" s="267"/>
      <c r="D30" s="267"/>
      <c r="E30" s="267"/>
      <c r="F30" s="267"/>
      <c r="G30" s="267"/>
      <c r="H30" s="267"/>
      <c r="I30" s="267"/>
      <c r="J30" s="267"/>
      <c r="K30" s="267"/>
      <c r="L30" s="267"/>
      <c r="M30" s="267"/>
      <c r="N30" s="267"/>
      <c r="O30" s="267"/>
      <c r="P30" s="267"/>
      <c r="Q30" s="267"/>
      <c r="R30" s="267"/>
      <c r="S30" s="267"/>
      <c r="T30" s="267"/>
      <c r="U30" s="267"/>
      <c r="V30" s="267"/>
      <c r="W30" s="268"/>
    </row>
    <row r="31" spans="2:27" ht="37.5" customHeight="1" thickTop="1" x14ac:dyDescent="0.2">
      <c r="B31" s="263" t="s">
        <v>2207</v>
      </c>
      <c r="C31" s="264"/>
      <c r="D31" s="264"/>
      <c r="E31" s="264"/>
      <c r="F31" s="264"/>
      <c r="G31" s="264"/>
      <c r="H31" s="264"/>
      <c r="I31" s="264"/>
      <c r="J31" s="264"/>
      <c r="K31" s="264"/>
      <c r="L31" s="264"/>
      <c r="M31" s="264"/>
      <c r="N31" s="264"/>
      <c r="O31" s="264"/>
      <c r="P31" s="264"/>
      <c r="Q31" s="264"/>
      <c r="R31" s="264"/>
      <c r="S31" s="264"/>
      <c r="T31" s="264"/>
      <c r="U31" s="264"/>
      <c r="V31" s="264"/>
      <c r="W31" s="265"/>
    </row>
    <row r="32" spans="2:27" ht="25.5" customHeight="1" thickBot="1" x14ac:dyDescent="0.25">
      <c r="B32" s="266"/>
      <c r="C32" s="267"/>
      <c r="D32" s="267"/>
      <c r="E32" s="267"/>
      <c r="F32" s="267"/>
      <c r="G32" s="267"/>
      <c r="H32" s="267"/>
      <c r="I32" s="267"/>
      <c r="J32" s="267"/>
      <c r="K32" s="267"/>
      <c r="L32" s="267"/>
      <c r="M32" s="267"/>
      <c r="N32" s="267"/>
      <c r="O32" s="267"/>
      <c r="P32" s="267"/>
      <c r="Q32" s="267"/>
      <c r="R32" s="267"/>
      <c r="S32" s="267"/>
      <c r="T32" s="267"/>
      <c r="U32" s="267"/>
      <c r="V32" s="267"/>
      <c r="W32" s="268"/>
    </row>
    <row r="33" spans="2:23" ht="37.5" customHeight="1" thickTop="1" x14ac:dyDescent="0.2">
      <c r="B33" s="263" t="s">
        <v>2206</v>
      </c>
      <c r="C33" s="264"/>
      <c r="D33" s="264"/>
      <c r="E33" s="264"/>
      <c r="F33" s="264"/>
      <c r="G33" s="264"/>
      <c r="H33" s="264"/>
      <c r="I33" s="264"/>
      <c r="J33" s="264"/>
      <c r="K33" s="264"/>
      <c r="L33" s="264"/>
      <c r="M33" s="264"/>
      <c r="N33" s="264"/>
      <c r="O33" s="264"/>
      <c r="P33" s="264"/>
      <c r="Q33" s="264"/>
      <c r="R33" s="264"/>
      <c r="S33" s="264"/>
      <c r="T33" s="264"/>
      <c r="U33" s="264"/>
      <c r="V33" s="264"/>
      <c r="W33" s="265"/>
    </row>
    <row r="34" spans="2:23" ht="69.75" customHeight="1" thickBot="1" x14ac:dyDescent="0.25">
      <c r="B34" s="269"/>
      <c r="C34" s="270"/>
      <c r="D34" s="270"/>
      <c r="E34" s="270"/>
      <c r="F34" s="270"/>
      <c r="G34" s="270"/>
      <c r="H34" s="270"/>
      <c r="I34" s="270"/>
      <c r="J34" s="270"/>
      <c r="K34" s="270"/>
      <c r="L34" s="270"/>
      <c r="M34" s="270"/>
      <c r="N34" s="270"/>
      <c r="O34" s="270"/>
      <c r="P34" s="270"/>
      <c r="Q34" s="270"/>
      <c r="R34" s="270"/>
      <c r="S34" s="270"/>
      <c r="T34" s="270"/>
      <c r="U34" s="270"/>
      <c r="V34" s="270"/>
      <c r="W34" s="27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9"/>
  <sheetViews>
    <sheetView view="pageBreakPreview" zoomScaleNormal="100" zoomScaleSheetLayoutView="100" workbookViewId="0">
      <selection sqref="A1:D1"/>
    </sheetView>
  </sheetViews>
  <sheetFormatPr baseColWidth="10" defaultColWidth="11.375" defaultRowHeight="17.25" x14ac:dyDescent="0.2"/>
  <cols>
    <col min="1" max="1" width="2" style="58" customWidth="1"/>
    <col min="2" max="2" width="16.375" style="60" customWidth="1"/>
    <col min="3" max="3" width="5.875" style="59" customWidth="1"/>
    <col min="4" max="4" width="8.625" style="59" customWidth="1"/>
    <col min="5" max="5" width="9.75" style="59" customWidth="1"/>
    <col min="6" max="6" width="3.375" style="59" customWidth="1"/>
    <col min="7" max="7" width="6.25" style="59" customWidth="1"/>
    <col min="8" max="8" width="6" style="58" customWidth="1"/>
    <col min="9" max="9" width="6.625" style="58" customWidth="1"/>
    <col min="10" max="13" width="11.125" style="58" customWidth="1"/>
    <col min="14" max="14" width="8" style="58" customWidth="1"/>
    <col min="15" max="15" width="9" style="58" customWidth="1"/>
    <col min="16" max="16" width="8.25" style="58" customWidth="1"/>
    <col min="17" max="17" width="8.75" style="58" customWidth="1"/>
    <col min="18" max="18" width="11.875" style="58" customWidth="1"/>
    <col min="19" max="19" width="14.75" style="58" customWidth="1"/>
    <col min="20" max="20" width="12.375" style="58" customWidth="1"/>
    <col min="21" max="21" width="11.125" style="58" customWidth="1"/>
    <col min="22" max="22" width="11.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95" customFormat="1" ht="39.75" customHeight="1" x14ac:dyDescent="0.4">
      <c r="A1" s="314" t="s">
        <v>0</v>
      </c>
      <c r="B1" s="314"/>
      <c r="C1" s="314"/>
      <c r="D1" s="314"/>
      <c r="E1" s="314"/>
      <c r="F1" s="314"/>
      <c r="G1" s="314"/>
      <c r="H1" s="314"/>
      <c r="I1" s="314"/>
      <c r="J1" s="314"/>
      <c r="K1" s="314"/>
      <c r="L1" s="314"/>
      <c r="M1" s="314"/>
      <c r="N1" s="314"/>
      <c r="O1" s="314"/>
      <c r="P1" s="314"/>
      <c r="Q1" s="99" t="s">
        <v>1</v>
      </c>
      <c r="R1" s="98"/>
      <c r="S1" s="98"/>
      <c r="T1" s="98"/>
      <c r="V1" s="97"/>
      <c r="W1" s="96"/>
      <c r="X1" s="96"/>
      <c r="Y1" s="96"/>
    </row>
    <row r="2" spans="1:25" ht="49.5" customHeight="1" thickBot="1" x14ac:dyDescent="0.25">
      <c r="B2" s="315" t="s">
        <v>2162</v>
      </c>
      <c r="C2" s="315"/>
      <c r="D2" s="315"/>
      <c r="E2" s="315"/>
      <c r="F2" s="315"/>
      <c r="G2" s="315"/>
      <c r="H2" s="315"/>
      <c r="I2" s="315"/>
      <c r="J2" s="315"/>
      <c r="K2" s="315"/>
      <c r="L2" s="315"/>
      <c r="M2" s="315"/>
      <c r="N2" s="315"/>
      <c r="O2" s="315"/>
      <c r="P2" s="315"/>
      <c r="Q2" s="315"/>
      <c r="R2" s="315"/>
      <c r="S2" s="315"/>
      <c r="T2" s="315"/>
      <c r="U2" s="315"/>
      <c r="V2" s="315"/>
      <c r="W2" s="315"/>
    </row>
    <row r="3" spans="1:25" ht="22.5" customHeight="1" thickTop="1" thickBot="1" x14ac:dyDescent="0.25">
      <c r="B3" s="64" t="s">
        <v>2</v>
      </c>
      <c r="C3" s="63"/>
      <c r="D3" s="63"/>
      <c r="E3" s="63"/>
      <c r="F3" s="63"/>
      <c r="G3" s="63"/>
      <c r="H3" s="62"/>
      <c r="I3" s="62"/>
      <c r="J3" s="62"/>
      <c r="K3" s="62"/>
      <c r="L3" s="62"/>
      <c r="M3" s="62"/>
      <c r="N3" s="62"/>
      <c r="O3" s="62"/>
      <c r="P3" s="62"/>
      <c r="Q3" s="62"/>
      <c r="R3" s="62"/>
      <c r="S3" s="62"/>
      <c r="T3" s="62"/>
      <c r="U3" s="62"/>
      <c r="V3" s="62"/>
      <c r="W3" s="61"/>
    </row>
    <row r="4" spans="1:25" ht="54" customHeight="1" thickTop="1" thickBot="1" x14ac:dyDescent="0.25">
      <c r="B4" s="94" t="s">
        <v>3</v>
      </c>
      <c r="C4" s="93" t="s">
        <v>1421</v>
      </c>
      <c r="D4" s="316" t="s">
        <v>1420</v>
      </c>
      <c r="E4" s="316"/>
      <c r="F4" s="316"/>
      <c r="G4" s="316"/>
      <c r="H4" s="317"/>
      <c r="J4" s="318" t="s">
        <v>6</v>
      </c>
      <c r="K4" s="316"/>
      <c r="L4" s="93" t="s">
        <v>1429</v>
      </c>
      <c r="M4" s="319" t="s">
        <v>1428</v>
      </c>
      <c r="N4" s="319"/>
      <c r="O4" s="319"/>
      <c r="P4" s="319"/>
      <c r="Q4" s="320"/>
      <c r="R4" s="92"/>
      <c r="S4" s="321" t="s">
        <v>2209</v>
      </c>
      <c r="T4" s="322"/>
      <c r="U4" s="322"/>
      <c r="V4" s="306" t="s">
        <v>1427</v>
      </c>
      <c r="W4" s="307"/>
    </row>
    <row r="5" spans="1:25" ht="15.75" customHeight="1" thickTop="1" x14ac:dyDescent="0.2">
      <c r="B5" s="84" t="s">
        <v>10</v>
      </c>
      <c r="C5" s="311" t="s">
        <v>10</v>
      </c>
      <c r="D5" s="311"/>
      <c r="E5" s="311"/>
      <c r="F5" s="311"/>
      <c r="G5" s="311"/>
      <c r="H5" s="311"/>
      <c r="I5" s="311"/>
      <c r="J5" s="311"/>
      <c r="K5" s="311"/>
      <c r="L5" s="311"/>
      <c r="M5" s="311"/>
      <c r="N5" s="311"/>
      <c r="O5" s="311"/>
      <c r="P5" s="311"/>
      <c r="Q5" s="311"/>
      <c r="R5" s="311"/>
      <c r="S5" s="311"/>
      <c r="T5" s="311"/>
      <c r="U5" s="311"/>
      <c r="V5" s="311"/>
      <c r="W5" s="312"/>
    </row>
    <row r="6" spans="1:25" ht="32.25" customHeight="1" thickBot="1" x14ac:dyDescent="0.25">
      <c r="B6" s="84" t="s">
        <v>11</v>
      </c>
      <c r="C6" s="90" t="s">
        <v>198</v>
      </c>
      <c r="D6" s="299" t="s">
        <v>2223</v>
      </c>
      <c r="E6" s="299"/>
      <c r="F6" s="299"/>
      <c r="G6" s="299"/>
      <c r="H6" s="299"/>
      <c r="J6" s="313" t="s">
        <v>14</v>
      </c>
      <c r="K6" s="313"/>
      <c r="L6" s="313" t="s">
        <v>15</v>
      </c>
      <c r="M6" s="313"/>
      <c r="N6" s="312" t="s">
        <v>10</v>
      </c>
      <c r="O6" s="312"/>
      <c r="P6" s="312"/>
      <c r="Q6" s="312"/>
      <c r="R6" s="312"/>
      <c r="S6" s="312"/>
      <c r="T6" s="312"/>
      <c r="U6" s="312"/>
      <c r="V6" s="312"/>
      <c r="W6" s="312"/>
    </row>
    <row r="7" spans="1:25" ht="30" customHeight="1" thickBot="1" x14ac:dyDescent="0.25">
      <c r="B7" s="88"/>
      <c r="C7" s="90" t="s">
        <v>12</v>
      </c>
      <c r="D7" s="311" t="s">
        <v>1426</v>
      </c>
      <c r="E7" s="311"/>
      <c r="F7" s="311"/>
      <c r="G7" s="311"/>
      <c r="H7" s="311"/>
      <c r="J7" s="91" t="s">
        <v>16</v>
      </c>
      <c r="K7" s="91" t="s">
        <v>17</v>
      </c>
      <c r="L7" s="91" t="s">
        <v>16</v>
      </c>
      <c r="M7" s="91" t="s">
        <v>17</v>
      </c>
      <c r="N7" s="75"/>
      <c r="O7" s="312" t="s">
        <v>10</v>
      </c>
      <c r="P7" s="312"/>
      <c r="Q7" s="312"/>
      <c r="R7" s="312"/>
      <c r="S7" s="312"/>
      <c r="T7" s="312"/>
      <c r="U7" s="312"/>
      <c r="V7" s="312"/>
      <c r="W7" s="312"/>
    </row>
    <row r="8" spans="1:25" ht="30" customHeight="1" thickBot="1" x14ac:dyDescent="0.25">
      <c r="B8" s="88"/>
      <c r="C8" s="90" t="s">
        <v>10</v>
      </c>
      <c r="D8" s="311" t="s">
        <v>10</v>
      </c>
      <c r="E8" s="311"/>
      <c r="F8" s="311"/>
      <c r="G8" s="311"/>
      <c r="H8" s="311"/>
      <c r="J8" s="89" t="s">
        <v>2222</v>
      </c>
      <c r="K8" s="89" t="s">
        <v>1416</v>
      </c>
      <c r="L8" s="89" t="s">
        <v>2221</v>
      </c>
      <c r="M8" s="89" t="s">
        <v>2220</v>
      </c>
      <c r="N8" s="75"/>
      <c r="P8" s="312" t="s">
        <v>10</v>
      </c>
      <c r="Q8" s="312"/>
      <c r="R8" s="312"/>
      <c r="S8" s="312"/>
      <c r="T8" s="312"/>
      <c r="U8" s="312"/>
      <c r="V8" s="312"/>
      <c r="W8" s="312"/>
    </row>
    <row r="9" spans="1:25" ht="25.5" customHeight="1" thickBot="1" x14ac:dyDescent="0.25">
      <c r="B9" s="88"/>
      <c r="C9" s="311" t="s">
        <v>10</v>
      </c>
      <c r="D9" s="311"/>
      <c r="E9" s="311"/>
      <c r="F9" s="311"/>
      <c r="G9" s="311"/>
      <c r="H9" s="311"/>
      <c r="I9" s="311"/>
      <c r="J9" s="311"/>
      <c r="K9" s="311"/>
      <c r="L9" s="311"/>
      <c r="M9" s="311"/>
      <c r="N9" s="311"/>
      <c r="O9" s="311"/>
      <c r="P9" s="311"/>
      <c r="Q9" s="311"/>
      <c r="R9" s="311"/>
      <c r="S9" s="311"/>
      <c r="T9" s="311"/>
      <c r="U9" s="311"/>
      <c r="V9" s="311"/>
      <c r="W9" s="312"/>
    </row>
    <row r="10" spans="1:25" ht="195.75" customHeight="1" thickTop="1" thickBot="1" x14ac:dyDescent="0.25">
      <c r="B10" s="87" t="s">
        <v>21</v>
      </c>
      <c r="C10" s="306" t="s">
        <v>1425</v>
      </c>
      <c r="D10" s="306"/>
      <c r="E10" s="306"/>
      <c r="F10" s="306"/>
      <c r="G10" s="306"/>
      <c r="H10" s="306"/>
      <c r="I10" s="306"/>
      <c r="J10" s="306"/>
      <c r="K10" s="306"/>
      <c r="L10" s="306"/>
      <c r="M10" s="306"/>
      <c r="N10" s="306"/>
      <c r="O10" s="306"/>
      <c r="P10" s="306"/>
      <c r="Q10" s="306"/>
      <c r="R10" s="306"/>
      <c r="S10" s="306"/>
      <c r="T10" s="306"/>
      <c r="U10" s="306"/>
      <c r="V10" s="306"/>
      <c r="W10" s="307"/>
    </row>
    <row r="11" spans="1:25" ht="9" customHeight="1" thickTop="1" thickBot="1" x14ac:dyDescent="0.25"/>
    <row r="12" spans="1:25" ht="21.75" customHeight="1" thickTop="1" thickBot="1" x14ac:dyDescent="0.25">
      <c r="B12" s="64" t="s">
        <v>23</v>
      </c>
      <c r="C12" s="63"/>
      <c r="D12" s="63"/>
      <c r="E12" s="63"/>
      <c r="F12" s="63"/>
      <c r="G12" s="63"/>
      <c r="H12" s="62"/>
      <c r="I12" s="62"/>
      <c r="J12" s="62"/>
      <c r="K12" s="62"/>
      <c r="L12" s="62"/>
      <c r="M12" s="62"/>
      <c r="N12" s="62"/>
      <c r="O12" s="62"/>
      <c r="P12" s="62"/>
      <c r="Q12" s="62"/>
      <c r="R12" s="62"/>
      <c r="S12" s="62"/>
      <c r="T12" s="62"/>
      <c r="U12" s="62"/>
      <c r="V12" s="62"/>
      <c r="W12" s="61"/>
    </row>
    <row r="13" spans="1:25" ht="19.5" customHeight="1" thickTop="1" x14ac:dyDescent="0.2">
      <c r="B13" s="308" t="s">
        <v>24</v>
      </c>
      <c r="C13" s="309"/>
      <c r="D13" s="309"/>
      <c r="E13" s="309"/>
      <c r="F13" s="309"/>
      <c r="G13" s="309"/>
      <c r="H13" s="309"/>
      <c r="I13" s="309"/>
      <c r="J13" s="86"/>
      <c r="K13" s="309" t="s">
        <v>25</v>
      </c>
      <c r="L13" s="309"/>
      <c r="M13" s="309"/>
      <c r="N13" s="309"/>
      <c r="O13" s="309"/>
      <c r="P13" s="309"/>
      <c r="Q13" s="309"/>
      <c r="R13" s="85"/>
      <c r="S13" s="309" t="s">
        <v>26</v>
      </c>
      <c r="T13" s="309"/>
      <c r="U13" s="309"/>
      <c r="V13" s="309"/>
      <c r="W13" s="310"/>
    </row>
    <row r="14" spans="1:25" ht="69" customHeight="1" x14ac:dyDescent="0.2">
      <c r="B14" s="84" t="s">
        <v>27</v>
      </c>
      <c r="C14" s="299" t="s">
        <v>10</v>
      </c>
      <c r="D14" s="299"/>
      <c r="E14" s="299"/>
      <c r="F14" s="299"/>
      <c r="G14" s="299"/>
      <c r="H14" s="299"/>
      <c r="I14" s="299"/>
      <c r="J14" s="60"/>
      <c r="K14" s="60" t="s">
        <v>28</v>
      </c>
      <c r="L14" s="299" t="s">
        <v>10</v>
      </c>
      <c r="M14" s="299"/>
      <c r="N14" s="299"/>
      <c r="O14" s="299"/>
      <c r="P14" s="299"/>
      <c r="Q14" s="299"/>
      <c r="S14" s="60" t="s">
        <v>29</v>
      </c>
      <c r="T14" s="300" t="s">
        <v>1413</v>
      </c>
      <c r="U14" s="300"/>
      <c r="V14" s="300"/>
      <c r="W14" s="300"/>
    </row>
    <row r="15" spans="1:25" ht="86.25" customHeight="1" x14ac:dyDescent="0.2">
      <c r="B15" s="84" t="s">
        <v>31</v>
      </c>
      <c r="C15" s="299" t="s">
        <v>10</v>
      </c>
      <c r="D15" s="299"/>
      <c r="E15" s="299"/>
      <c r="F15" s="299"/>
      <c r="G15" s="299"/>
      <c r="H15" s="299"/>
      <c r="I15" s="299"/>
      <c r="J15" s="60"/>
      <c r="K15" s="60" t="s">
        <v>31</v>
      </c>
      <c r="L15" s="299" t="s">
        <v>10</v>
      </c>
      <c r="M15" s="299"/>
      <c r="N15" s="299"/>
      <c r="O15" s="299"/>
      <c r="P15" s="299"/>
      <c r="Q15" s="299"/>
      <c r="S15" s="60" t="s">
        <v>32</v>
      </c>
      <c r="T15" s="300" t="s">
        <v>10</v>
      </c>
      <c r="U15" s="300"/>
      <c r="V15" s="300"/>
      <c r="W15" s="300"/>
    </row>
    <row r="16" spans="1:25" ht="25.5" customHeight="1" thickBot="1" x14ac:dyDescent="0.25">
      <c r="B16" s="83" t="s">
        <v>33</v>
      </c>
      <c r="C16" s="301" t="s">
        <v>10</v>
      </c>
      <c r="D16" s="301"/>
      <c r="E16" s="301"/>
      <c r="F16" s="301"/>
      <c r="G16" s="301"/>
      <c r="H16" s="301"/>
      <c r="I16" s="301"/>
      <c r="J16" s="301"/>
      <c r="K16" s="301"/>
      <c r="L16" s="301"/>
      <c r="M16" s="301"/>
      <c r="N16" s="301"/>
      <c r="O16" s="301"/>
      <c r="P16" s="301"/>
      <c r="Q16" s="301"/>
      <c r="R16" s="301"/>
      <c r="S16" s="301"/>
      <c r="T16" s="301"/>
      <c r="U16" s="301"/>
      <c r="V16" s="301"/>
      <c r="W16" s="302"/>
    </row>
    <row r="17" spans="2:27" ht="21.75" customHeight="1" thickTop="1" thickBot="1" x14ac:dyDescent="0.25">
      <c r="B17" s="64" t="s">
        <v>34</v>
      </c>
      <c r="C17" s="63"/>
      <c r="D17" s="63"/>
      <c r="E17" s="63"/>
      <c r="F17" s="63"/>
      <c r="G17" s="63"/>
      <c r="H17" s="62"/>
      <c r="I17" s="62"/>
      <c r="J17" s="62"/>
      <c r="K17" s="62"/>
      <c r="L17" s="62"/>
      <c r="M17" s="62"/>
      <c r="N17" s="62"/>
      <c r="O17" s="62"/>
      <c r="P17" s="62"/>
      <c r="Q17" s="62"/>
      <c r="R17" s="62"/>
      <c r="S17" s="62"/>
      <c r="T17" s="62"/>
      <c r="U17" s="62"/>
      <c r="V17" s="62"/>
      <c r="W17" s="61"/>
    </row>
    <row r="18" spans="2:27" ht="25.5" customHeight="1" thickTop="1" thickBot="1" x14ac:dyDescent="0.25">
      <c r="B18" s="303" t="s">
        <v>35</v>
      </c>
      <c r="C18" s="304"/>
      <c r="D18" s="304"/>
      <c r="E18" s="304"/>
      <c r="F18" s="304"/>
      <c r="G18" s="304"/>
      <c r="H18" s="304"/>
      <c r="I18" s="304"/>
      <c r="J18" s="304"/>
      <c r="K18" s="304"/>
      <c r="L18" s="304"/>
      <c r="M18" s="304"/>
      <c r="N18" s="304"/>
      <c r="O18" s="304"/>
      <c r="P18" s="304"/>
      <c r="Q18" s="304"/>
      <c r="R18" s="304"/>
      <c r="S18" s="304"/>
      <c r="T18" s="305"/>
      <c r="U18" s="273" t="s">
        <v>36</v>
      </c>
      <c r="V18" s="272"/>
      <c r="W18" s="274"/>
    </row>
    <row r="19" spans="2:27" ht="12.75" customHeight="1" x14ac:dyDescent="0.2">
      <c r="B19" s="296" t="s">
        <v>37</v>
      </c>
      <c r="C19" s="297"/>
      <c r="D19" s="297"/>
      <c r="E19" s="297"/>
      <c r="F19" s="297"/>
      <c r="G19" s="297"/>
      <c r="H19" s="297"/>
      <c r="I19" s="297"/>
      <c r="J19" s="297"/>
      <c r="K19" s="297"/>
      <c r="L19" s="297"/>
      <c r="M19" s="297" t="s">
        <v>38</v>
      </c>
      <c r="N19" s="297"/>
      <c r="O19" s="297" t="s">
        <v>39</v>
      </c>
      <c r="P19" s="297"/>
      <c r="Q19" s="297" t="s">
        <v>40</v>
      </c>
      <c r="R19" s="297"/>
      <c r="S19" s="297" t="s">
        <v>41</v>
      </c>
      <c r="T19" s="288" t="s">
        <v>42</v>
      </c>
      <c r="U19" s="290" t="s">
        <v>43</v>
      </c>
      <c r="V19" s="292" t="s">
        <v>44</v>
      </c>
      <c r="W19" s="294" t="s">
        <v>45</v>
      </c>
    </row>
    <row r="20" spans="2:27" ht="27" customHeight="1" thickBot="1" x14ac:dyDescent="0.25">
      <c r="B20" s="298"/>
      <c r="C20" s="293"/>
      <c r="D20" s="293"/>
      <c r="E20" s="293"/>
      <c r="F20" s="293"/>
      <c r="G20" s="293"/>
      <c r="H20" s="293"/>
      <c r="I20" s="293"/>
      <c r="J20" s="293"/>
      <c r="K20" s="293"/>
      <c r="L20" s="293"/>
      <c r="M20" s="293"/>
      <c r="N20" s="293"/>
      <c r="O20" s="293"/>
      <c r="P20" s="293"/>
      <c r="Q20" s="293"/>
      <c r="R20" s="293"/>
      <c r="S20" s="293"/>
      <c r="T20" s="289"/>
      <c r="U20" s="291"/>
      <c r="V20" s="293"/>
      <c r="W20" s="295"/>
      <c r="Z20" s="82" t="s">
        <v>10</v>
      </c>
      <c r="AA20" s="82" t="s">
        <v>46</v>
      </c>
    </row>
    <row r="21" spans="2:27" ht="56.25" customHeight="1" x14ac:dyDescent="0.2">
      <c r="B21" s="279" t="s">
        <v>2219</v>
      </c>
      <c r="C21" s="280"/>
      <c r="D21" s="280"/>
      <c r="E21" s="280"/>
      <c r="F21" s="280"/>
      <c r="G21" s="280"/>
      <c r="H21" s="280"/>
      <c r="I21" s="280"/>
      <c r="J21" s="280"/>
      <c r="K21" s="280"/>
      <c r="L21" s="280"/>
      <c r="M21" s="281" t="s">
        <v>198</v>
      </c>
      <c r="N21" s="281"/>
      <c r="O21" s="281" t="s">
        <v>48</v>
      </c>
      <c r="P21" s="281"/>
      <c r="Q21" s="281" t="s">
        <v>155</v>
      </c>
      <c r="R21" s="281"/>
      <c r="S21" s="81" t="s">
        <v>50</v>
      </c>
      <c r="T21" s="81" t="s">
        <v>137</v>
      </c>
      <c r="U21" s="81" t="s">
        <v>137</v>
      </c>
      <c r="V21" s="81" t="str">
        <f>+IF(ISERR(U21/T21*100),"N/A",ROUND(U21/T21*100,2))</f>
        <v>N/A</v>
      </c>
      <c r="W21" s="80" t="str">
        <f>+IF(ISERR(U21/S21*100),"N/A",ROUND(U21/S21*100,2))</f>
        <v>N/A</v>
      </c>
    </row>
    <row r="22" spans="2:27" ht="56.25" customHeight="1" x14ac:dyDescent="0.2">
      <c r="B22" s="279" t="s">
        <v>2218</v>
      </c>
      <c r="C22" s="280"/>
      <c r="D22" s="280"/>
      <c r="E22" s="280"/>
      <c r="F22" s="280"/>
      <c r="G22" s="280"/>
      <c r="H22" s="280"/>
      <c r="I22" s="280"/>
      <c r="J22" s="280"/>
      <c r="K22" s="280"/>
      <c r="L22" s="280"/>
      <c r="M22" s="281" t="s">
        <v>198</v>
      </c>
      <c r="N22" s="281"/>
      <c r="O22" s="281" t="s">
        <v>48</v>
      </c>
      <c r="P22" s="281"/>
      <c r="Q22" s="281" t="s">
        <v>67</v>
      </c>
      <c r="R22" s="281"/>
      <c r="S22" s="81" t="s">
        <v>50</v>
      </c>
      <c r="T22" s="81" t="s">
        <v>137</v>
      </c>
      <c r="U22" s="81" t="s">
        <v>137</v>
      </c>
      <c r="V22" s="81" t="str">
        <f>+IF(ISERR(U22/T22*100),"N/A",ROUND(U22/T22*100,2))</f>
        <v>N/A</v>
      </c>
      <c r="W22" s="80" t="str">
        <f>+IF(ISERR(U22/S22*100),"N/A",ROUND(U22/S22*100,2))</f>
        <v>N/A</v>
      </c>
    </row>
    <row r="23" spans="2:27" ht="56.25" customHeight="1" x14ac:dyDescent="0.2">
      <c r="B23" s="279" t="s">
        <v>2217</v>
      </c>
      <c r="C23" s="280"/>
      <c r="D23" s="280"/>
      <c r="E23" s="280"/>
      <c r="F23" s="280"/>
      <c r="G23" s="280"/>
      <c r="H23" s="280"/>
      <c r="I23" s="280"/>
      <c r="J23" s="280"/>
      <c r="K23" s="280"/>
      <c r="L23" s="280"/>
      <c r="M23" s="281" t="s">
        <v>198</v>
      </c>
      <c r="N23" s="281"/>
      <c r="O23" s="281" t="s">
        <v>48</v>
      </c>
      <c r="P23" s="281"/>
      <c r="Q23" s="281" t="s">
        <v>67</v>
      </c>
      <c r="R23" s="281"/>
      <c r="S23" s="81" t="s">
        <v>50</v>
      </c>
      <c r="T23" s="81" t="s">
        <v>137</v>
      </c>
      <c r="U23" s="81" t="s">
        <v>137</v>
      </c>
      <c r="V23" s="81" t="str">
        <f>+IF(ISERR(U23/T23*100),"N/A",ROUND(U23/T23*100,2))</f>
        <v>N/A</v>
      </c>
      <c r="W23" s="80" t="str">
        <f>+IF(ISERR(U23/S23*100),"N/A",ROUND(U23/S23*100,2))</f>
        <v>N/A</v>
      </c>
    </row>
    <row r="24" spans="2:27" ht="56.25" customHeight="1" x14ac:dyDescent="0.2">
      <c r="B24" s="279" t="s">
        <v>2216</v>
      </c>
      <c r="C24" s="280"/>
      <c r="D24" s="280"/>
      <c r="E24" s="280"/>
      <c r="F24" s="280"/>
      <c r="G24" s="280"/>
      <c r="H24" s="280"/>
      <c r="I24" s="280"/>
      <c r="J24" s="280"/>
      <c r="K24" s="280"/>
      <c r="L24" s="280"/>
      <c r="M24" s="281" t="s">
        <v>198</v>
      </c>
      <c r="N24" s="281"/>
      <c r="O24" s="281" t="s">
        <v>48</v>
      </c>
      <c r="P24" s="281"/>
      <c r="Q24" s="281" t="s">
        <v>67</v>
      </c>
      <c r="R24" s="281"/>
      <c r="S24" s="81" t="s">
        <v>50</v>
      </c>
      <c r="T24" s="81" t="s">
        <v>137</v>
      </c>
      <c r="U24" s="81" t="s">
        <v>137</v>
      </c>
      <c r="V24" s="81" t="str">
        <f>+IF(ISERR(U24/T24*100),"N/A",ROUND(U24/T24*100,2))</f>
        <v>N/A</v>
      </c>
      <c r="W24" s="80" t="str">
        <f>+IF(ISERR(U24/S24*100),"N/A",ROUND(U24/S24*100,2))</f>
        <v>N/A</v>
      </c>
    </row>
    <row r="25" spans="2:27" ht="56.25" customHeight="1" thickBot="1" x14ac:dyDescent="0.25">
      <c r="B25" s="279" t="s">
        <v>1424</v>
      </c>
      <c r="C25" s="280"/>
      <c r="D25" s="280"/>
      <c r="E25" s="280"/>
      <c r="F25" s="280"/>
      <c r="G25" s="280"/>
      <c r="H25" s="280"/>
      <c r="I25" s="280"/>
      <c r="J25" s="280"/>
      <c r="K25" s="280"/>
      <c r="L25" s="280"/>
      <c r="M25" s="281" t="s">
        <v>12</v>
      </c>
      <c r="N25" s="281"/>
      <c r="O25" s="281" t="s">
        <v>1423</v>
      </c>
      <c r="P25" s="281"/>
      <c r="Q25" s="281" t="s">
        <v>155</v>
      </c>
      <c r="R25" s="281"/>
      <c r="S25" s="81" t="s">
        <v>50</v>
      </c>
      <c r="T25" s="81" t="s">
        <v>137</v>
      </c>
      <c r="U25" s="81" t="s">
        <v>137</v>
      </c>
      <c r="V25" s="81" t="str">
        <f>+IF(ISERR(U25/T25*100),"N/A",ROUND(U25/T25*100,2))</f>
        <v>N/A</v>
      </c>
      <c r="W25" s="80" t="str">
        <f>+IF(ISERR(U25/S25*100),"N/A",ROUND(U25/S25*100,2))</f>
        <v>N/A</v>
      </c>
    </row>
    <row r="26" spans="2:27" ht="21.75" customHeight="1" thickTop="1" thickBot="1" x14ac:dyDescent="0.25">
      <c r="B26" s="64" t="s">
        <v>62</v>
      </c>
      <c r="C26" s="63"/>
      <c r="D26" s="63"/>
      <c r="E26" s="63"/>
      <c r="F26" s="63"/>
      <c r="G26" s="63"/>
      <c r="H26" s="62"/>
      <c r="I26" s="62"/>
      <c r="J26" s="62"/>
      <c r="K26" s="62"/>
      <c r="L26" s="62"/>
      <c r="M26" s="62"/>
      <c r="N26" s="62"/>
      <c r="O26" s="62"/>
      <c r="P26" s="62"/>
      <c r="Q26" s="62"/>
      <c r="R26" s="62"/>
      <c r="S26" s="62"/>
      <c r="T26" s="62"/>
      <c r="U26" s="62"/>
      <c r="V26" s="62"/>
      <c r="W26" s="61"/>
      <c r="X26" s="75"/>
    </row>
    <row r="27" spans="2:27" ht="29.25" customHeight="1" thickTop="1" thickBot="1" x14ac:dyDescent="0.25">
      <c r="B27" s="282" t="s">
        <v>2163</v>
      </c>
      <c r="C27" s="283"/>
      <c r="D27" s="283"/>
      <c r="E27" s="283"/>
      <c r="F27" s="283"/>
      <c r="G27" s="283"/>
      <c r="H27" s="283"/>
      <c r="I27" s="283"/>
      <c r="J27" s="283"/>
      <c r="K27" s="283"/>
      <c r="L27" s="283"/>
      <c r="M27" s="283"/>
      <c r="N27" s="283"/>
      <c r="O27" s="283"/>
      <c r="P27" s="283"/>
      <c r="Q27" s="284"/>
      <c r="R27" s="79" t="s">
        <v>41</v>
      </c>
      <c r="S27" s="272" t="s">
        <v>42</v>
      </c>
      <c r="T27" s="272"/>
      <c r="U27" s="78" t="s">
        <v>63</v>
      </c>
      <c r="V27" s="273" t="s">
        <v>64</v>
      </c>
      <c r="W27" s="274"/>
    </row>
    <row r="28" spans="2:27" ht="30.75" customHeight="1" thickBot="1" x14ac:dyDescent="0.25">
      <c r="B28" s="285"/>
      <c r="C28" s="286"/>
      <c r="D28" s="286"/>
      <c r="E28" s="286"/>
      <c r="F28" s="286"/>
      <c r="G28" s="286"/>
      <c r="H28" s="286"/>
      <c r="I28" s="286"/>
      <c r="J28" s="286"/>
      <c r="K28" s="286"/>
      <c r="L28" s="286"/>
      <c r="M28" s="286"/>
      <c r="N28" s="286"/>
      <c r="O28" s="286"/>
      <c r="P28" s="286"/>
      <c r="Q28" s="287"/>
      <c r="R28" s="77" t="s">
        <v>65</v>
      </c>
      <c r="S28" s="77" t="s">
        <v>65</v>
      </c>
      <c r="T28" s="77" t="s">
        <v>48</v>
      </c>
      <c r="U28" s="77" t="s">
        <v>65</v>
      </c>
      <c r="V28" s="77" t="s">
        <v>66</v>
      </c>
      <c r="W28" s="76" t="s">
        <v>67</v>
      </c>
      <c r="Y28" s="75"/>
    </row>
    <row r="29" spans="2:27" ht="23.25" customHeight="1" thickBot="1" x14ac:dyDescent="0.25">
      <c r="B29" s="275" t="s">
        <v>68</v>
      </c>
      <c r="C29" s="276"/>
      <c r="D29" s="276"/>
      <c r="E29" s="74" t="s">
        <v>186</v>
      </c>
      <c r="F29" s="74"/>
      <c r="G29" s="74"/>
      <c r="H29" s="73"/>
      <c r="I29" s="73"/>
      <c r="J29" s="73"/>
      <c r="K29" s="73"/>
      <c r="L29" s="73"/>
      <c r="M29" s="73"/>
      <c r="N29" s="73"/>
      <c r="O29" s="73"/>
      <c r="P29" s="71"/>
      <c r="Q29" s="71"/>
      <c r="R29" s="72" t="s">
        <v>2215</v>
      </c>
      <c r="S29" s="72" t="s">
        <v>10</v>
      </c>
      <c r="T29" s="71"/>
      <c r="U29" s="72" t="s">
        <v>2213</v>
      </c>
      <c r="V29" s="71"/>
      <c r="W29" s="70">
        <f>+IF(ISERR(U29/R29*100),"N/A",ROUND(U29/R29*100,2))</f>
        <v>1.73</v>
      </c>
    </row>
    <row r="30" spans="2:27" ht="26.25" customHeight="1" x14ac:dyDescent="0.2">
      <c r="B30" s="277" t="s">
        <v>71</v>
      </c>
      <c r="C30" s="278"/>
      <c r="D30" s="278"/>
      <c r="E30" s="69" t="s">
        <v>186</v>
      </c>
      <c r="F30" s="69"/>
      <c r="G30" s="69"/>
      <c r="H30" s="68"/>
      <c r="I30" s="68"/>
      <c r="J30" s="68"/>
      <c r="K30" s="68"/>
      <c r="L30" s="68"/>
      <c r="M30" s="68"/>
      <c r="N30" s="68"/>
      <c r="O30" s="68"/>
      <c r="P30" s="67"/>
      <c r="Q30" s="67"/>
      <c r="R30" s="66" t="s">
        <v>2215</v>
      </c>
      <c r="S30" s="66" t="s">
        <v>2214</v>
      </c>
      <c r="T30" s="66">
        <f>+IF(ISERR(S30/R30*100),"N/A",ROUND(S30/R30*100,2))</f>
        <v>20.62</v>
      </c>
      <c r="U30" s="66" t="s">
        <v>2213</v>
      </c>
      <c r="V30" s="66">
        <f>+IF(ISERR(U30/S30*100),"N/A",ROUND(U30/S30*100,2))</f>
        <v>8.4</v>
      </c>
      <c r="W30" s="65">
        <f>+IF(ISERR(U30/R30*100),"N/A",ROUND(U30/R30*100,2))</f>
        <v>1.73</v>
      </c>
    </row>
    <row r="31" spans="2:27" ht="23.25" customHeight="1" thickBot="1" x14ac:dyDescent="0.25">
      <c r="B31" s="275" t="s">
        <v>68</v>
      </c>
      <c r="C31" s="276"/>
      <c r="D31" s="276"/>
      <c r="E31" s="74" t="s">
        <v>69</v>
      </c>
      <c r="F31" s="74"/>
      <c r="G31" s="74"/>
      <c r="H31" s="73"/>
      <c r="I31" s="73"/>
      <c r="J31" s="73"/>
      <c r="K31" s="73"/>
      <c r="L31" s="73"/>
      <c r="M31" s="73"/>
      <c r="N31" s="73"/>
      <c r="O31" s="73"/>
      <c r="P31" s="71"/>
      <c r="Q31" s="71"/>
      <c r="R31" s="72" t="s">
        <v>1296</v>
      </c>
      <c r="S31" s="72" t="s">
        <v>10</v>
      </c>
      <c r="T31" s="71"/>
      <c r="U31" s="72" t="s">
        <v>609</v>
      </c>
      <c r="V31" s="71"/>
      <c r="W31" s="70">
        <f>+IF(ISERR(U31/R31*100),"N/A",ROUND(U31/R31*100,2))</f>
        <v>20</v>
      </c>
    </row>
    <row r="32" spans="2:27" ht="26.25" customHeight="1" thickBot="1" x14ac:dyDescent="0.25">
      <c r="B32" s="277" t="s">
        <v>71</v>
      </c>
      <c r="C32" s="278"/>
      <c r="D32" s="278"/>
      <c r="E32" s="69" t="s">
        <v>69</v>
      </c>
      <c r="F32" s="69"/>
      <c r="G32" s="69"/>
      <c r="H32" s="68"/>
      <c r="I32" s="68"/>
      <c r="J32" s="68"/>
      <c r="K32" s="68"/>
      <c r="L32" s="68"/>
      <c r="M32" s="68"/>
      <c r="N32" s="68"/>
      <c r="O32" s="68"/>
      <c r="P32" s="67"/>
      <c r="Q32" s="67"/>
      <c r="R32" s="66" t="s">
        <v>1296</v>
      </c>
      <c r="S32" s="66" t="s">
        <v>1422</v>
      </c>
      <c r="T32" s="66">
        <f>+IF(ISERR(S32/R32*100),"N/A",ROUND(S32/R32*100,2))</f>
        <v>46.67</v>
      </c>
      <c r="U32" s="66" t="s">
        <v>609</v>
      </c>
      <c r="V32" s="66">
        <f>+IF(ISERR(U32/S32*100),"N/A",ROUND(U32/S32*100,2))</f>
        <v>42.86</v>
      </c>
      <c r="W32" s="65">
        <f>+IF(ISERR(U32/R32*100),"N/A",ROUND(U32/R32*100,2))</f>
        <v>20</v>
      </c>
    </row>
    <row r="33" spans="2:23" ht="22.5" customHeight="1" thickTop="1" thickBot="1" x14ac:dyDescent="0.25">
      <c r="B33" s="64" t="s">
        <v>73</v>
      </c>
      <c r="C33" s="63"/>
      <c r="D33" s="63"/>
      <c r="E33" s="63"/>
      <c r="F33" s="63"/>
      <c r="G33" s="63"/>
      <c r="H33" s="62"/>
      <c r="I33" s="62"/>
      <c r="J33" s="62"/>
      <c r="K33" s="62"/>
      <c r="L33" s="62"/>
      <c r="M33" s="62"/>
      <c r="N33" s="62"/>
      <c r="O33" s="62"/>
      <c r="P33" s="62"/>
      <c r="Q33" s="62"/>
      <c r="R33" s="62"/>
      <c r="S33" s="62"/>
      <c r="T33" s="62"/>
      <c r="U33" s="62"/>
      <c r="V33" s="62"/>
      <c r="W33" s="61"/>
    </row>
    <row r="34" spans="2:23" ht="37.5" customHeight="1" thickTop="1" x14ac:dyDescent="0.2">
      <c r="B34" s="263" t="s">
        <v>2212</v>
      </c>
      <c r="C34" s="264"/>
      <c r="D34" s="264"/>
      <c r="E34" s="264"/>
      <c r="F34" s="264"/>
      <c r="G34" s="264"/>
      <c r="H34" s="264"/>
      <c r="I34" s="264"/>
      <c r="J34" s="264"/>
      <c r="K34" s="264"/>
      <c r="L34" s="264"/>
      <c r="M34" s="264"/>
      <c r="N34" s="264"/>
      <c r="O34" s="264"/>
      <c r="P34" s="264"/>
      <c r="Q34" s="264"/>
      <c r="R34" s="264"/>
      <c r="S34" s="264"/>
      <c r="T34" s="264"/>
      <c r="U34" s="264"/>
      <c r="V34" s="264"/>
      <c r="W34" s="265"/>
    </row>
    <row r="35" spans="2:23" ht="252" customHeight="1" thickBot="1" x14ac:dyDescent="0.25">
      <c r="B35" s="266"/>
      <c r="C35" s="267"/>
      <c r="D35" s="267"/>
      <c r="E35" s="267"/>
      <c r="F35" s="267"/>
      <c r="G35" s="267"/>
      <c r="H35" s="267"/>
      <c r="I35" s="267"/>
      <c r="J35" s="267"/>
      <c r="K35" s="267"/>
      <c r="L35" s="267"/>
      <c r="M35" s="267"/>
      <c r="N35" s="267"/>
      <c r="O35" s="267"/>
      <c r="P35" s="267"/>
      <c r="Q35" s="267"/>
      <c r="R35" s="267"/>
      <c r="S35" s="267"/>
      <c r="T35" s="267"/>
      <c r="U35" s="267"/>
      <c r="V35" s="267"/>
      <c r="W35" s="268"/>
    </row>
    <row r="36" spans="2:23" ht="37.5" customHeight="1" thickTop="1" x14ac:dyDescent="0.2">
      <c r="B36" s="263" t="s">
        <v>2211</v>
      </c>
      <c r="C36" s="264"/>
      <c r="D36" s="264"/>
      <c r="E36" s="264"/>
      <c r="F36" s="264"/>
      <c r="G36" s="264"/>
      <c r="H36" s="264"/>
      <c r="I36" s="264"/>
      <c r="J36" s="264"/>
      <c r="K36" s="264"/>
      <c r="L36" s="264"/>
      <c r="M36" s="264"/>
      <c r="N36" s="264"/>
      <c r="O36" s="264"/>
      <c r="P36" s="264"/>
      <c r="Q36" s="264"/>
      <c r="R36" s="264"/>
      <c r="S36" s="264"/>
      <c r="T36" s="264"/>
      <c r="U36" s="264"/>
      <c r="V36" s="264"/>
      <c r="W36" s="265"/>
    </row>
    <row r="37" spans="2:23" ht="129.75" customHeight="1" thickBot="1" x14ac:dyDescent="0.25">
      <c r="B37" s="266"/>
      <c r="C37" s="267"/>
      <c r="D37" s="267"/>
      <c r="E37" s="267"/>
      <c r="F37" s="267"/>
      <c r="G37" s="267"/>
      <c r="H37" s="267"/>
      <c r="I37" s="267"/>
      <c r="J37" s="267"/>
      <c r="K37" s="267"/>
      <c r="L37" s="267"/>
      <c r="M37" s="267"/>
      <c r="N37" s="267"/>
      <c r="O37" s="267"/>
      <c r="P37" s="267"/>
      <c r="Q37" s="267"/>
      <c r="R37" s="267"/>
      <c r="S37" s="267"/>
      <c r="T37" s="267"/>
      <c r="U37" s="267"/>
      <c r="V37" s="267"/>
      <c r="W37" s="268"/>
    </row>
    <row r="38" spans="2:23" ht="37.5" customHeight="1" thickTop="1" x14ac:dyDescent="0.2">
      <c r="B38" s="263" t="s">
        <v>2210</v>
      </c>
      <c r="C38" s="264"/>
      <c r="D38" s="264"/>
      <c r="E38" s="264"/>
      <c r="F38" s="264"/>
      <c r="G38" s="264"/>
      <c r="H38" s="264"/>
      <c r="I38" s="264"/>
      <c r="J38" s="264"/>
      <c r="K38" s="264"/>
      <c r="L38" s="264"/>
      <c r="M38" s="264"/>
      <c r="N38" s="264"/>
      <c r="O38" s="264"/>
      <c r="P38" s="264"/>
      <c r="Q38" s="264"/>
      <c r="R38" s="264"/>
      <c r="S38" s="264"/>
      <c r="T38" s="264"/>
      <c r="U38" s="264"/>
      <c r="V38" s="264"/>
      <c r="W38" s="265"/>
    </row>
    <row r="39" spans="2:23" ht="162" customHeight="1" thickBot="1" x14ac:dyDescent="0.25">
      <c r="B39" s="269"/>
      <c r="C39" s="270"/>
      <c r="D39" s="270"/>
      <c r="E39" s="270"/>
      <c r="F39" s="270"/>
      <c r="G39" s="270"/>
      <c r="H39" s="270"/>
      <c r="I39" s="270"/>
      <c r="J39" s="270"/>
      <c r="K39" s="270"/>
      <c r="L39" s="270"/>
      <c r="M39" s="270"/>
      <c r="N39" s="270"/>
      <c r="O39" s="270"/>
      <c r="P39" s="270"/>
      <c r="Q39" s="270"/>
      <c r="R39" s="270"/>
      <c r="S39" s="270"/>
      <c r="T39" s="270"/>
      <c r="U39" s="270"/>
      <c r="V39" s="270"/>
      <c r="W39" s="271"/>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1" min="1" max="22" man="1"/>
    <brk id="33"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1.375" defaultRowHeight="17.25" x14ac:dyDescent="0.2"/>
  <cols>
    <col min="1" max="1" width="2" style="58" customWidth="1"/>
    <col min="2" max="2" width="16.375" style="60" customWidth="1"/>
    <col min="3" max="3" width="5.875" style="59" customWidth="1"/>
    <col min="4" max="4" width="8.625" style="59" customWidth="1"/>
    <col min="5" max="5" width="9.75" style="59" customWidth="1"/>
    <col min="6" max="6" width="3.375" style="59" customWidth="1"/>
    <col min="7" max="7" width="6.25" style="59" customWidth="1"/>
    <col min="8" max="8" width="6" style="58" customWidth="1"/>
    <col min="9" max="9" width="6.625" style="58" customWidth="1"/>
    <col min="10" max="13" width="11.125" style="58" customWidth="1"/>
    <col min="14" max="14" width="8" style="58" customWidth="1"/>
    <col min="15" max="15" width="9" style="58" customWidth="1"/>
    <col min="16" max="16" width="8.25" style="58" customWidth="1"/>
    <col min="17" max="17" width="8.75" style="58" customWidth="1"/>
    <col min="18" max="18" width="11.875" style="58" customWidth="1"/>
    <col min="19" max="19" width="14.75" style="58" customWidth="1"/>
    <col min="20" max="20" width="12.375" style="58" customWidth="1"/>
    <col min="21" max="21" width="11.125" style="58" customWidth="1"/>
    <col min="22" max="22" width="11.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95" customFormat="1" ht="39.75" customHeight="1" x14ac:dyDescent="0.4">
      <c r="A1" s="314" t="s">
        <v>0</v>
      </c>
      <c r="B1" s="314"/>
      <c r="C1" s="314"/>
      <c r="D1" s="314"/>
      <c r="E1" s="314"/>
      <c r="F1" s="314"/>
      <c r="G1" s="314"/>
      <c r="H1" s="314"/>
      <c r="I1" s="314"/>
      <c r="J1" s="314"/>
      <c r="K1" s="314"/>
      <c r="L1" s="314"/>
      <c r="M1" s="314"/>
      <c r="N1" s="314"/>
      <c r="O1" s="314"/>
      <c r="P1" s="314"/>
      <c r="Q1" s="99" t="s">
        <v>1</v>
      </c>
      <c r="R1" s="98"/>
      <c r="S1" s="98"/>
      <c r="T1" s="98"/>
      <c r="V1" s="97"/>
      <c r="W1" s="96"/>
      <c r="X1" s="96"/>
      <c r="Y1" s="96"/>
    </row>
    <row r="2" spans="1:25" ht="49.5" customHeight="1" thickBot="1" x14ac:dyDescent="0.25">
      <c r="B2" s="315" t="s">
        <v>2162</v>
      </c>
      <c r="C2" s="315"/>
      <c r="D2" s="315"/>
      <c r="E2" s="315"/>
      <c r="F2" s="315"/>
      <c r="G2" s="315"/>
      <c r="H2" s="315"/>
      <c r="I2" s="315"/>
      <c r="J2" s="315"/>
      <c r="K2" s="315"/>
      <c r="L2" s="315"/>
      <c r="M2" s="315"/>
      <c r="N2" s="315"/>
      <c r="O2" s="315"/>
      <c r="P2" s="315"/>
      <c r="Q2" s="315"/>
      <c r="R2" s="315"/>
      <c r="S2" s="315"/>
      <c r="T2" s="315"/>
      <c r="U2" s="315"/>
      <c r="V2" s="315"/>
      <c r="W2" s="315"/>
    </row>
    <row r="3" spans="1:25" ht="22.5" customHeight="1" thickTop="1" thickBot="1" x14ac:dyDescent="0.25">
      <c r="B3" s="64" t="s">
        <v>2</v>
      </c>
      <c r="C3" s="63"/>
      <c r="D3" s="63"/>
      <c r="E3" s="63"/>
      <c r="F3" s="63"/>
      <c r="G3" s="63"/>
      <c r="H3" s="62"/>
      <c r="I3" s="62"/>
      <c r="J3" s="62"/>
      <c r="K3" s="62"/>
      <c r="L3" s="62"/>
      <c r="M3" s="62"/>
      <c r="N3" s="62"/>
      <c r="O3" s="62"/>
      <c r="P3" s="62"/>
      <c r="Q3" s="62"/>
      <c r="R3" s="62"/>
      <c r="S3" s="62"/>
      <c r="T3" s="62"/>
      <c r="U3" s="62"/>
      <c r="V3" s="62"/>
      <c r="W3" s="61"/>
    </row>
    <row r="4" spans="1:25" ht="54" customHeight="1" thickTop="1" thickBot="1" x14ac:dyDescent="0.25">
      <c r="B4" s="94" t="s">
        <v>3</v>
      </c>
      <c r="C4" s="93" t="s">
        <v>1421</v>
      </c>
      <c r="D4" s="316" t="s">
        <v>1420</v>
      </c>
      <c r="E4" s="316"/>
      <c r="F4" s="316"/>
      <c r="G4" s="316"/>
      <c r="H4" s="317"/>
      <c r="J4" s="318" t="s">
        <v>6</v>
      </c>
      <c r="K4" s="316"/>
      <c r="L4" s="93" t="s">
        <v>2240</v>
      </c>
      <c r="M4" s="319" t="s">
        <v>2239</v>
      </c>
      <c r="N4" s="319"/>
      <c r="O4" s="319"/>
      <c r="P4" s="319"/>
      <c r="Q4" s="320"/>
      <c r="R4" s="92"/>
      <c r="S4" s="321" t="s">
        <v>2209</v>
      </c>
      <c r="T4" s="322"/>
      <c r="U4" s="322"/>
      <c r="V4" s="306" t="s">
        <v>2238</v>
      </c>
      <c r="W4" s="307"/>
    </row>
    <row r="5" spans="1:25" ht="15.75" customHeight="1" thickTop="1" x14ac:dyDescent="0.2">
      <c r="B5" s="84" t="s">
        <v>10</v>
      </c>
      <c r="C5" s="311" t="s">
        <v>10</v>
      </c>
      <c r="D5" s="311"/>
      <c r="E5" s="311"/>
      <c r="F5" s="311"/>
      <c r="G5" s="311"/>
      <c r="H5" s="311"/>
      <c r="I5" s="311"/>
      <c r="J5" s="311"/>
      <c r="K5" s="311"/>
      <c r="L5" s="311"/>
      <c r="M5" s="311"/>
      <c r="N5" s="311"/>
      <c r="O5" s="311"/>
      <c r="P5" s="311"/>
      <c r="Q5" s="311"/>
      <c r="R5" s="311"/>
      <c r="S5" s="311"/>
      <c r="T5" s="311"/>
      <c r="U5" s="311"/>
      <c r="V5" s="311"/>
      <c r="W5" s="312"/>
    </row>
    <row r="6" spans="1:25" ht="32.25" customHeight="1" thickBot="1" x14ac:dyDescent="0.25">
      <c r="B6" s="84" t="s">
        <v>11</v>
      </c>
      <c r="C6" s="90" t="s">
        <v>2230</v>
      </c>
      <c r="D6" s="299" t="s">
        <v>2237</v>
      </c>
      <c r="E6" s="299"/>
      <c r="F6" s="299"/>
      <c r="G6" s="299"/>
      <c r="H6" s="299"/>
      <c r="J6" s="313" t="s">
        <v>14</v>
      </c>
      <c r="K6" s="313"/>
      <c r="L6" s="313" t="s">
        <v>15</v>
      </c>
      <c r="M6" s="313"/>
      <c r="N6" s="312" t="s">
        <v>10</v>
      </c>
      <c r="O6" s="312"/>
      <c r="P6" s="312"/>
      <c r="Q6" s="312"/>
      <c r="R6" s="312"/>
      <c r="S6" s="312"/>
      <c r="T6" s="312"/>
      <c r="U6" s="312"/>
      <c r="V6" s="312"/>
      <c r="W6" s="312"/>
    </row>
    <row r="7" spans="1:25" ht="30" customHeight="1" thickBot="1" x14ac:dyDescent="0.25">
      <c r="B7" s="88"/>
      <c r="C7" s="90" t="s">
        <v>10</v>
      </c>
      <c r="D7" s="311" t="s">
        <v>10</v>
      </c>
      <c r="E7" s="311"/>
      <c r="F7" s="311"/>
      <c r="G7" s="311"/>
      <c r="H7" s="311"/>
      <c r="J7" s="91" t="s">
        <v>16</v>
      </c>
      <c r="K7" s="91" t="s">
        <v>17</v>
      </c>
      <c r="L7" s="91" t="s">
        <v>16</v>
      </c>
      <c r="M7" s="91" t="s">
        <v>17</v>
      </c>
      <c r="N7" s="75"/>
      <c r="O7" s="312" t="s">
        <v>10</v>
      </c>
      <c r="P7" s="312"/>
      <c r="Q7" s="312"/>
      <c r="R7" s="312"/>
      <c r="S7" s="312"/>
      <c r="T7" s="312"/>
      <c r="U7" s="312"/>
      <c r="V7" s="312"/>
      <c r="W7" s="312"/>
    </row>
    <row r="8" spans="1:25" ht="30" customHeight="1" thickBot="1" x14ac:dyDescent="0.25">
      <c r="B8" s="88"/>
      <c r="C8" s="90" t="s">
        <v>10</v>
      </c>
      <c r="D8" s="311" t="s">
        <v>10</v>
      </c>
      <c r="E8" s="311"/>
      <c r="F8" s="311"/>
      <c r="G8" s="311"/>
      <c r="H8" s="311"/>
      <c r="J8" s="89" t="s">
        <v>2236</v>
      </c>
      <c r="K8" s="89" t="s">
        <v>2235</v>
      </c>
      <c r="L8" s="89" t="s">
        <v>20</v>
      </c>
      <c r="M8" s="89" t="s">
        <v>20</v>
      </c>
      <c r="N8" s="75"/>
      <c r="P8" s="312" t="s">
        <v>10</v>
      </c>
      <c r="Q8" s="312"/>
      <c r="R8" s="312"/>
      <c r="S8" s="312"/>
      <c r="T8" s="312"/>
      <c r="U8" s="312"/>
      <c r="V8" s="312"/>
      <c r="W8" s="312"/>
    </row>
    <row r="9" spans="1:25" ht="25.5" customHeight="1" thickBot="1" x14ac:dyDescent="0.25">
      <c r="B9" s="88"/>
      <c r="C9" s="311" t="s">
        <v>10</v>
      </c>
      <c r="D9" s="311"/>
      <c r="E9" s="311"/>
      <c r="F9" s="311"/>
      <c r="G9" s="311"/>
      <c r="H9" s="311"/>
      <c r="I9" s="311"/>
      <c r="J9" s="311"/>
      <c r="K9" s="311"/>
      <c r="L9" s="311"/>
      <c r="M9" s="311"/>
      <c r="N9" s="311"/>
      <c r="O9" s="311"/>
      <c r="P9" s="311"/>
      <c r="Q9" s="311"/>
      <c r="R9" s="311"/>
      <c r="S9" s="311"/>
      <c r="T9" s="311"/>
      <c r="U9" s="311"/>
      <c r="V9" s="311"/>
      <c r="W9" s="312"/>
    </row>
    <row r="10" spans="1:25" ht="125.25" customHeight="1" thickTop="1" thickBot="1" x14ac:dyDescent="0.25">
      <c r="B10" s="87" t="s">
        <v>21</v>
      </c>
      <c r="C10" s="306" t="s">
        <v>2234</v>
      </c>
      <c r="D10" s="306"/>
      <c r="E10" s="306"/>
      <c r="F10" s="306"/>
      <c r="G10" s="306"/>
      <c r="H10" s="306"/>
      <c r="I10" s="306"/>
      <c r="J10" s="306"/>
      <c r="K10" s="306"/>
      <c r="L10" s="306"/>
      <c r="M10" s="306"/>
      <c r="N10" s="306"/>
      <c r="O10" s="306"/>
      <c r="P10" s="306"/>
      <c r="Q10" s="306"/>
      <c r="R10" s="306"/>
      <c r="S10" s="306"/>
      <c r="T10" s="306"/>
      <c r="U10" s="306"/>
      <c r="V10" s="306"/>
      <c r="W10" s="307"/>
    </row>
    <row r="11" spans="1:25" ht="9" customHeight="1" thickTop="1" thickBot="1" x14ac:dyDescent="0.25"/>
    <row r="12" spans="1:25" ht="21.75" customHeight="1" thickTop="1" thickBot="1" x14ac:dyDescent="0.25">
      <c r="B12" s="64" t="s">
        <v>23</v>
      </c>
      <c r="C12" s="63"/>
      <c r="D12" s="63"/>
      <c r="E12" s="63"/>
      <c r="F12" s="63"/>
      <c r="G12" s="63"/>
      <c r="H12" s="62"/>
      <c r="I12" s="62"/>
      <c r="J12" s="62"/>
      <c r="K12" s="62"/>
      <c r="L12" s="62"/>
      <c r="M12" s="62"/>
      <c r="N12" s="62"/>
      <c r="O12" s="62"/>
      <c r="P12" s="62"/>
      <c r="Q12" s="62"/>
      <c r="R12" s="62"/>
      <c r="S12" s="62"/>
      <c r="T12" s="62"/>
      <c r="U12" s="62"/>
      <c r="V12" s="62"/>
      <c r="W12" s="61"/>
    </row>
    <row r="13" spans="1:25" ht="19.5" customHeight="1" thickTop="1" x14ac:dyDescent="0.2">
      <c r="B13" s="308" t="s">
        <v>24</v>
      </c>
      <c r="C13" s="309"/>
      <c r="D13" s="309"/>
      <c r="E13" s="309"/>
      <c r="F13" s="309"/>
      <c r="G13" s="309"/>
      <c r="H13" s="309"/>
      <c r="I13" s="309"/>
      <c r="J13" s="86"/>
      <c r="K13" s="309" t="s">
        <v>25</v>
      </c>
      <c r="L13" s="309"/>
      <c r="M13" s="309"/>
      <c r="N13" s="309"/>
      <c r="O13" s="309"/>
      <c r="P13" s="309"/>
      <c r="Q13" s="309"/>
      <c r="R13" s="85"/>
      <c r="S13" s="309" t="s">
        <v>26</v>
      </c>
      <c r="T13" s="309"/>
      <c r="U13" s="309"/>
      <c r="V13" s="309"/>
      <c r="W13" s="310"/>
    </row>
    <row r="14" spans="1:25" ht="69" customHeight="1" x14ac:dyDescent="0.2">
      <c r="B14" s="84" t="s">
        <v>27</v>
      </c>
      <c r="C14" s="299" t="s">
        <v>10</v>
      </c>
      <c r="D14" s="299"/>
      <c r="E14" s="299"/>
      <c r="F14" s="299"/>
      <c r="G14" s="299"/>
      <c r="H14" s="299"/>
      <c r="I14" s="299"/>
      <c r="J14" s="60"/>
      <c r="K14" s="60" t="s">
        <v>28</v>
      </c>
      <c r="L14" s="299" t="s">
        <v>10</v>
      </c>
      <c r="M14" s="299"/>
      <c r="N14" s="299"/>
      <c r="O14" s="299"/>
      <c r="P14" s="299"/>
      <c r="Q14" s="299"/>
      <c r="S14" s="60" t="s">
        <v>29</v>
      </c>
      <c r="T14" s="300" t="s">
        <v>1413</v>
      </c>
      <c r="U14" s="300"/>
      <c r="V14" s="300"/>
      <c r="W14" s="300"/>
    </row>
    <row r="15" spans="1:25" ht="86.25" customHeight="1" x14ac:dyDescent="0.2">
      <c r="B15" s="84" t="s">
        <v>31</v>
      </c>
      <c r="C15" s="299" t="s">
        <v>10</v>
      </c>
      <c r="D15" s="299"/>
      <c r="E15" s="299"/>
      <c r="F15" s="299"/>
      <c r="G15" s="299"/>
      <c r="H15" s="299"/>
      <c r="I15" s="299"/>
      <c r="J15" s="60"/>
      <c r="K15" s="60" t="s">
        <v>31</v>
      </c>
      <c r="L15" s="299" t="s">
        <v>10</v>
      </c>
      <c r="M15" s="299"/>
      <c r="N15" s="299"/>
      <c r="O15" s="299"/>
      <c r="P15" s="299"/>
      <c r="Q15" s="299"/>
      <c r="S15" s="60" t="s">
        <v>32</v>
      </c>
      <c r="T15" s="300" t="s">
        <v>10</v>
      </c>
      <c r="U15" s="300"/>
      <c r="V15" s="300"/>
      <c r="W15" s="300"/>
    </row>
    <row r="16" spans="1:25" ht="25.5" customHeight="1" thickBot="1" x14ac:dyDescent="0.25">
      <c r="B16" s="83" t="s">
        <v>33</v>
      </c>
      <c r="C16" s="301" t="s">
        <v>10</v>
      </c>
      <c r="D16" s="301"/>
      <c r="E16" s="301"/>
      <c r="F16" s="301"/>
      <c r="G16" s="301"/>
      <c r="H16" s="301"/>
      <c r="I16" s="301"/>
      <c r="J16" s="301"/>
      <c r="K16" s="301"/>
      <c r="L16" s="301"/>
      <c r="M16" s="301"/>
      <c r="N16" s="301"/>
      <c r="O16" s="301"/>
      <c r="P16" s="301"/>
      <c r="Q16" s="301"/>
      <c r="R16" s="301"/>
      <c r="S16" s="301"/>
      <c r="T16" s="301"/>
      <c r="U16" s="301"/>
      <c r="V16" s="301"/>
      <c r="W16" s="302"/>
    </row>
    <row r="17" spans="2:27" ht="21.75" customHeight="1" thickTop="1" thickBot="1" x14ac:dyDescent="0.25">
      <c r="B17" s="64" t="s">
        <v>34</v>
      </c>
      <c r="C17" s="63"/>
      <c r="D17" s="63"/>
      <c r="E17" s="63"/>
      <c r="F17" s="63"/>
      <c r="G17" s="63"/>
      <c r="H17" s="62"/>
      <c r="I17" s="62"/>
      <c r="J17" s="62"/>
      <c r="K17" s="62"/>
      <c r="L17" s="62"/>
      <c r="M17" s="62"/>
      <c r="N17" s="62"/>
      <c r="O17" s="62"/>
      <c r="P17" s="62"/>
      <c r="Q17" s="62"/>
      <c r="R17" s="62"/>
      <c r="S17" s="62"/>
      <c r="T17" s="62"/>
      <c r="U17" s="62"/>
      <c r="V17" s="62"/>
      <c r="W17" s="61"/>
    </row>
    <row r="18" spans="2:27" ht="25.5" customHeight="1" thickTop="1" thickBot="1" x14ac:dyDescent="0.25">
      <c r="B18" s="303" t="s">
        <v>35</v>
      </c>
      <c r="C18" s="304"/>
      <c r="D18" s="304"/>
      <c r="E18" s="304"/>
      <c r="F18" s="304"/>
      <c r="G18" s="304"/>
      <c r="H18" s="304"/>
      <c r="I18" s="304"/>
      <c r="J18" s="304"/>
      <c r="K18" s="304"/>
      <c r="L18" s="304"/>
      <c r="M18" s="304"/>
      <c r="N18" s="304"/>
      <c r="O18" s="304"/>
      <c r="P18" s="304"/>
      <c r="Q18" s="304"/>
      <c r="R18" s="304"/>
      <c r="S18" s="304"/>
      <c r="T18" s="305"/>
      <c r="U18" s="273" t="s">
        <v>36</v>
      </c>
      <c r="V18" s="272"/>
      <c r="W18" s="274"/>
    </row>
    <row r="19" spans="2:27" ht="12.75" customHeight="1" x14ac:dyDescent="0.2">
      <c r="B19" s="296" t="s">
        <v>37</v>
      </c>
      <c r="C19" s="297"/>
      <c r="D19" s="297"/>
      <c r="E19" s="297"/>
      <c r="F19" s="297"/>
      <c r="G19" s="297"/>
      <c r="H19" s="297"/>
      <c r="I19" s="297"/>
      <c r="J19" s="297"/>
      <c r="K19" s="297"/>
      <c r="L19" s="297"/>
      <c r="M19" s="297" t="s">
        <v>38</v>
      </c>
      <c r="N19" s="297"/>
      <c r="O19" s="297" t="s">
        <v>39</v>
      </c>
      <c r="P19" s="297"/>
      <c r="Q19" s="297" t="s">
        <v>40</v>
      </c>
      <c r="R19" s="297"/>
      <c r="S19" s="297" t="s">
        <v>41</v>
      </c>
      <c r="T19" s="288" t="s">
        <v>42</v>
      </c>
      <c r="U19" s="290" t="s">
        <v>43</v>
      </c>
      <c r="V19" s="292" t="s">
        <v>44</v>
      </c>
      <c r="W19" s="294" t="s">
        <v>45</v>
      </c>
    </row>
    <row r="20" spans="2:27" ht="27" customHeight="1" thickBot="1" x14ac:dyDescent="0.25">
      <c r="B20" s="298"/>
      <c r="C20" s="293"/>
      <c r="D20" s="293"/>
      <c r="E20" s="293"/>
      <c r="F20" s="293"/>
      <c r="G20" s="293"/>
      <c r="H20" s="293"/>
      <c r="I20" s="293"/>
      <c r="J20" s="293"/>
      <c r="K20" s="293"/>
      <c r="L20" s="293"/>
      <c r="M20" s="293"/>
      <c r="N20" s="293"/>
      <c r="O20" s="293"/>
      <c r="P20" s="293"/>
      <c r="Q20" s="293"/>
      <c r="R20" s="293"/>
      <c r="S20" s="293"/>
      <c r="T20" s="289"/>
      <c r="U20" s="291"/>
      <c r="V20" s="293"/>
      <c r="W20" s="295"/>
      <c r="Z20" s="82" t="s">
        <v>10</v>
      </c>
      <c r="AA20" s="82" t="s">
        <v>46</v>
      </c>
    </row>
    <row r="21" spans="2:27" ht="56.25" customHeight="1" x14ac:dyDescent="0.2">
      <c r="B21" s="279" t="s">
        <v>2233</v>
      </c>
      <c r="C21" s="280"/>
      <c r="D21" s="280"/>
      <c r="E21" s="280"/>
      <c r="F21" s="280"/>
      <c r="G21" s="280"/>
      <c r="H21" s="280"/>
      <c r="I21" s="280"/>
      <c r="J21" s="280"/>
      <c r="K21" s="280"/>
      <c r="L21" s="280"/>
      <c r="M21" s="281" t="s">
        <v>2230</v>
      </c>
      <c r="N21" s="281"/>
      <c r="O21" s="281" t="s">
        <v>48</v>
      </c>
      <c r="P21" s="281"/>
      <c r="Q21" s="281" t="s">
        <v>67</v>
      </c>
      <c r="R21" s="281"/>
      <c r="S21" s="81" t="s">
        <v>2232</v>
      </c>
      <c r="T21" s="81" t="s">
        <v>137</v>
      </c>
      <c r="U21" s="81" t="s">
        <v>137</v>
      </c>
      <c r="V21" s="81" t="str">
        <f>+IF(ISERR(U21/T21*100),"N/A",ROUND(U21/T21*100,2))</f>
        <v>N/A</v>
      </c>
      <c r="W21" s="80" t="str">
        <f>+IF(ISERR(U21/S21*100),"N/A",ROUND(U21/S21*100,2))</f>
        <v>N/A</v>
      </c>
    </row>
    <row r="22" spans="2:27" ht="56.25" customHeight="1" thickBot="1" x14ac:dyDescent="0.25">
      <c r="B22" s="279" t="s">
        <v>2231</v>
      </c>
      <c r="C22" s="280"/>
      <c r="D22" s="280"/>
      <c r="E22" s="280"/>
      <c r="F22" s="280"/>
      <c r="G22" s="280"/>
      <c r="H22" s="280"/>
      <c r="I22" s="280"/>
      <c r="J22" s="280"/>
      <c r="K22" s="280"/>
      <c r="L22" s="280"/>
      <c r="M22" s="281" t="s">
        <v>2230</v>
      </c>
      <c r="N22" s="281"/>
      <c r="O22" s="281" t="s">
        <v>48</v>
      </c>
      <c r="P22" s="281"/>
      <c r="Q22" s="281" t="s">
        <v>67</v>
      </c>
      <c r="R22" s="281"/>
      <c r="S22" s="81" t="s">
        <v>2229</v>
      </c>
      <c r="T22" s="81" t="s">
        <v>137</v>
      </c>
      <c r="U22" s="81" t="s">
        <v>137</v>
      </c>
      <c r="V22" s="81" t="str">
        <f>+IF(ISERR(U22/T22*100),"N/A",ROUND(U22/T22*100,2))</f>
        <v>N/A</v>
      </c>
      <c r="W22" s="80" t="str">
        <f>+IF(ISERR(U22/S22*100),"N/A",ROUND(U22/S22*100,2))</f>
        <v>N/A</v>
      </c>
    </row>
    <row r="23" spans="2:27" ht="21.75" customHeight="1" thickTop="1" thickBot="1" x14ac:dyDescent="0.25">
      <c r="B23" s="64" t="s">
        <v>62</v>
      </c>
      <c r="C23" s="63"/>
      <c r="D23" s="63"/>
      <c r="E23" s="63"/>
      <c r="F23" s="63"/>
      <c r="G23" s="63"/>
      <c r="H23" s="62"/>
      <c r="I23" s="62"/>
      <c r="J23" s="62"/>
      <c r="K23" s="62"/>
      <c r="L23" s="62"/>
      <c r="M23" s="62"/>
      <c r="N23" s="62"/>
      <c r="O23" s="62"/>
      <c r="P23" s="62"/>
      <c r="Q23" s="62"/>
      <c r="R23" s="62"/>
      <c r="S23" s="62"/>
      <c r="T23" s="62"/>
      <c r="U23" s="62"/>
      <c r="V23" s="62"/>
      <c r="W23" s="61"/>
      <c r="X23" s="75"/>
    </row>
    <row r="24" spans="2:27" ht="29.25" customHeight="1" thickTop="1" thickBot="1" x14ac:dyDescent="0.25">
      <c r="B24" s="282" t="s">
        <v>2163</v>
      </c>
      <c r="C24" s="283"/>
      <c r="D24" s="283"/>
      <c r="E24" s="283"/>
      <c r="F24" s="283"/>
      <c r="G24" s="283"/>
      <c r="H24" s="283"/>
      <c r="I24" s="283"/>
      <c r="J24" s="283"/>
      <c r="K24" s="283"/>
      <c r="L24" s="283"/>
      <c r="M24" s="283"/>
      <c r="N24" s="283"/>
      <c r="O24" s="283"/>
      <c r="P24" s="283"/>
      <c r="Q24" s="284"/>
      <c r="R24" s="79" t="s">
        <v>41</v>
      </c>
      <c r="S24" s="272" t="s">
        <v>42</v>
      </c>
      <c r="T24" s="272"/>
      <c r="U24" s="78" t="s">
        <v>63</v>
      </c>
      <c r="V24" s="273" t="s">
        <v>64</v>
      </c>
      <c r="W24" s="274"/>
    </row>
    <row r="25" spans="2:27" ht="30.75" customHeight="1" thickBot="1" x14ac:dyDescent="0.25">
      <c r="B25" s="285"/>
      <c r="C25" s="286"/>
      <c r="D25" s="286"/>
      <c r="E25" s="286"/>
      <c r="F25" s="286"/>
      <c r="G25" s="286"/>
      <c r="H25" s="286"/>
      <c r="I25" s="286"/>
      <c r="J25" s="286"/>
      <c r="K25" s="286"/>
      <c r="L25" s="286"/>
      <c r="M25" s="286"/>
      <c r="N25" s="286"/>
      <c r="O25" s="286"/>
      <c r="P25" s="286"/>
      <c r="Q25" s="287"/>
      <c r="R25" s="77" t="s">
        <v>65</v>
      </c>
      <c r="S25" s="77" t="s">
        <v>65</v>
      </c>
      <c r="T25" s="77" t="s">
        <v>48</v>
      </c>
      <c r="U25" s="77" t="s">
        <v>65</v>
      </c>
      <c r="V25" s="77" t="s">
        <v>66</v>
      </c>
      <c r="W25" s="76" t="s">
        <v>67</v>
      </c>
      <c r="Y25" s="75"/>
    </row>
    <row r="26" spans="2:27" ht="23.25" customHeight="1" thickBot="1" x14ac:dyDescent="0.25">
      <c r="B26" s="275" t="s">
        <v>68</v>
      </c>
      <c r="C26" s="276"/>
      <c r="D26" s="276"/>
      <c r="E26" s="74" t="s">
        <v>2228</v>
      </c>
      <c r="F26" s="74"/>
      <c r="G26" s="74"/>
      <c r="H26" s="73"/>
      <c r="I26" s="73"/>
      <c r="J26" s="73"/>
      <c r="K26" s="73"/>
      <c r="L26" s="73"/>
      <c r="M26" s="73"/>
      <c r="N26" s="73"/>
      <c r="O26" s="73"/>
      <c r="P26" s="71"/>
      <c r="Q26" s="71"/>
      <c r="R26" s="72" t="s">
        <v>2227</v>
      </c>
      <c r="S26" s="72" t="s">
        <v>10</v>
      </c>
      <c r="T26" s="71"/>
      <c r="U26" s="72" t="s">
        <v>78</v>
      </c>
      <c r="V26" s="71"/>
      <c r="W26" s="70">
        <f>+IF(ISERR(U26/R26*100),"N/A",ROUND(U26/R26*100,2))</f>
        <v>1.04</v>
      </c>
    </row>
    <row r="27" spans="2:27" ht="26.25" customHeight="1" thickBot="1" x14ac:dyDescent="0.25">
      <c r="B27" s="277" t="s">
        <v>71</v>
      </c>
      <c r="C27" s="278"/>
      <c r="D27" s="278"/>
      <c r="E27" s="69" t="s">
        <v>2228</v>
      </c>
      <c r="F27" s="69"/>
      <c r="G27" s="69"/>
      <c r="H27" s="68"/>
      <c r="I27" s="68"/>
      <c r="J27" s="68"/>
      <c r="K27" s="68"/>
      <c r="L27" s="68"/>
      <c r="M27" s="68"/>
      <c r="N27" s="68"/>
      <c r="O27" s="68"/>
      <c r="P27" s="67"/>
      <c r="Q27" s="67"/>
      <c r="R27" s="66" t="s">
        <v>2227</v>
      </c>
      <c r="S27" s="66" t="s">
        <v>1471</v>
      </c>
      <c r="T27" s="66">
        <f>+IF(ISERR(S27/R27*100),"N/A",ROUND(S27/R27*100,2))</f>
        <v>14.29</v>
      </c>
      <c r="U27" s="66" t="s">
        <v>78</v>
      </c>
      <c r="V27" s="66">
        <f>+IF(ISERR(U27/S27*100),"N/A",ROUND(U27/S27*100,2))</f>
        <v>7.27</v>
      </c>
      <c r="W27" s="65">
        <f>+IF(ISERR(U27/R27*100),"N/A",ROUND(U27/R27*100,2))</f>
        <v>1.04</v>
      </c>
    </row>
    <row r="28" spans="2:27" ht="22.5" customHeight="1" thickTop="1" thickBot="1" x14ac:dyDescent="0.25">
      <c r="B28" s="64" t="s">
        <v>73</v>
      </c>
      <c r="C28" s="63"/>
      <c r="D28" s="63"/>
      <c r="E28" s="63"/>
      <c r="F28" s="63"/>
      <c r="G28" s="63"/>
      <c r="H28" s="62"/>
      <c r="I28" s="62"/>
      <c r="J28" s="62"/>
      <c r="K28" s="62"/>
      <c r="L28" s="62"/>
      <c r="M28" s="62"/>
      <c r="N28" s="62"/>
      <c r="O28" s="62"/>
      <c r="P28" s="62"/>
      <c r="Q28" s="62"/>
      <c r="R28" s="62"/>
      <c r="S28" s="62"/>
      <c r="T28" s="62"/>
      <c r="U28" s="62"/>
      <c r="V28" s="62"/>
      <c r="W28" s="61"/>
    </row>
    <row r="29" spans="2:27" ht="37.5" customHeight="1" thickTop="1" x14ac:dyDescent="0.2">
      <c r="B29" s="263" t="s">
        <v>2226</v>
      </c>
      <c r="C29" s="264"/>
      <c r="D29" s="264"/>
      <c r="E29" s="264"/>
      <c r="F29" s="264"/>
      <c r="G29" s="264"/>
      <c r="H29" s="264"/>
      <c r="I29" s="264"/>
      <c r="J29" s="264"/>
      <c r="K29" s="264"/>
      <c r="L29" s="264"/>
      <c r="M29" s="264"/>
      <c r="N29" s="264"/>
      <c r="O29" s="264"/>
      <c r="P29" s="264"/>
      <c r="Q29" s="264"/>
      <c r="R29" s="264"/>
      <c r="S29" s="264"/>
      <c r="T29" s="264"/>
      <c r="U29" s="264"/>
      <c r="V29" s="264"/>
      <c r="W29" s="265"/>
    </row>
    <row r="30" spans="2:27" ht="122.25" customHeight="1" thickBot="1" x14ac:dyDescent="0.25">
      <c r="B30" s="266"/>
      <c r="C30" s="267"/>
      <c r="D30" s="267"/>
      <c r="E30" s="267"/>
      <c r="F30" s="267"/>
      <c r="G30" s="267"/>
      <c r="H30" s="267"/>
      <c r="I30" s="267"/>
      <c r="J30" s="267"/>
      <c r="K30" s="267"/>
      <c r="L30" s="267"/>
      <c r="M30" s="267"/>
      <c r="N30" s="267"/>
      <c r="O30" s="267"/>
      <c r="P30" s="267"/>
      <c r="Q30" s="267"/>
      <c r="R30" s="267"/>
      <c r="S30" s="267"/>
      <c r="T30" s="267"/>
      <c r="U30" s="267"/>
      <c r="V30" s="267"/>
      <c r="W30" s="268"/>
    </row>
    <row r="31" spans="2:27" ht="37.5" customHeight="1" thickTop="1" x14ac:dyDescent="0.2">
      <c r="B31" s="263" t="s">
        <v>2225</v>
      </c>
      <c r="C31" s="264"/>
      <c r="D31" s="264"/>
      <c r="E31" s="264"/>
      <c r="F31" s="264"/>
      <c r="G31" s="264"/>
      <c r="H31" s="264"/>
      <c r="I31" s="264"/>
      <c r="J31" s="264"/>
      <c r="K31" s="264"/>
      <c r="L31" s="264"/>
      <c r="M31" s="264"/>
      <c r="N31" s="264"/>
      <c r="O31" s="264"/>
      <c r="P31" s="264"/>
      <c r="Q31" s="264"/>
      <c r="R31" s="264"/>
      <c r="S31" s="264"/>
      <c r="T31" s="264"/>
      <c r="U31" s="264"/>
      <c r="V31" s="264"/>
      <c r="W31" s="265"/>
    </row>
    <row r="32" spans="2:27" ht="15" customHeight="1" thickBot="1" x14ac:dyDescent="0.25">
      <c r="B32" s="266"/>
      <c r="C32" s="267"/>
      <c r="D32" s="267"/>
      <c r="E32" s="267"/>
      <c r="F32" s="267"/>
      <c r="G32" s="267"/>
      <c r="H32" s="267"/>
      <c r="I32" s="267"/>
      <c r="J32" s="267"/>
      <c r="K32" s="267"/>
      <c r="L32" s="267"/>
      <c r="M32" s="267"/>
      <c r="N32" s="267"/>
      <c r="O32" s="267"/>
      <c r="P32" s="267"/>
      <c r="Q32" s="267"/>
      <c r="R32" s="267"/>
      <c r="S32" s="267"/>
      <c r="T32" s="267"/>
      <c r="U32" s="267"/>
      <c r="V32" s="267"/>
      <c r="W32" s="268"/>
    </row>
    <row r="33" spans="2:23" ht="37.5" customHeight="1" thickTop="1" x14ac:dyDescent="0.2">
      <c r="B33" s="263" t="s">
        <v>2224</v>
      </c>
      <c r="C33" s="264"/>
      <c r="D33" s="264"/>
      <c r="E33" s="264"/>
      <c r="F33" s="264"/>
      <c r="G33" s="264"/>
      <c r="H33" s="264"/>
      <c r="I33" s="264"/>
      <c r="J33" s="264"/>
      <c r="K33" s="264"/>
      <c r="L33" s="264"/>
      <c r="M33" s="264"/>
      <c r="N33" s="264"/>
      <c r="O33" s="264"/>
      <c r="P33" s="264"/>
      <c r="Q33" s="264"/>
      <c r="R33" s="264"/>
      <c r="S33" s="264"/>
      <c r="T33" s="264"/>
      <c r="U33" s="264"/>
      <c r="V33" s="264"/>
      <c r="W33" s="265"/>
    </row>
    <row r="34" spans="2:23" ht="18" thickBot="1" x14ac:dyDescent="0.25">
      <c r="B34" s="269"/>
      <c r="C34" s="270"/>
      <c r="D34" s="270"/>
      <c r="E34" s="270"/>
      <c r="F34" s="270"/>
      <c r="G34" s="270"/>
      <c r="H34" s="270"/>
      <c r="I34" s="270"/>
      <c r="J34" s="270"/>
      <c r="K34" s="270"/>
      <c r="L34" s="270"/>
      <c r="M34" s="270"/>
      <c r="N34" s="270"/>
      <c r="O34" s="270"/>
      <c r="P34" s="270"/>
      <c r="Q34" s="270"/>
      <c r="R34" s="270"/>
      <c r="S34" s="270"/>
      <c r="T34" s="270"/>
      <c r="U34" s="270"/>
      <c r="V34" s="270"/>
      <c r="W34" s="27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2"/>
  <sheetViews>
    <sheetView view="pageBreakPreview" zoomScaleNormal="100" zoomScaleSheetLayoutView="100" workbookViewId="0">
      <selection sqref="A1:D1"/>
    </sheetView>
  </sheetViews>
  <sheetFormatPr baseColWidth="10" defaultColWidth="11.375" defaultRowHeight="17.25" x14ac:dyDescent="0.2"/>
  <cols>
    <col min="1" max="1" width="2" style="58" customWidth="1"/>
    <col min="2" max="2" width="16.375" style="60" customWidth="1"/>
    <col min="3" max="3" width="5.875" style="59" customWidth="1"/>
    <col min="4" max="4" width="8.625" style="59" customWidth="1"/>
    <col min="5" max="5" width="9.75" style="59" customWidth="1"/>
    <col min="6" max="6" width="3.375" style="59" customWidth="1"/>
    <col min="7" max="7" width="6.25" style="59" customWidth="1"/>
    <col min="8" max="8" width="6" style="58" customWidth="1"/>
    <col min="9" max="9" width="6.625" style="58" customWidth="1"/>
    <col min="10" max="13" width="11.125" style="58" customWidth="1"/>
    <col min="14" max="14" width="8" style="58" customWidth="1"/>
    <col min="15" max="15" width="9" style="58" customWidth="1"/>
    <col min="16" max="16" width="8.25" style="58" customWidth="1"/>
    <col min="17" max="17" width="8.75" style="58" customWidth="1"/>
    <col min="18" max="18" width="11.875" style="58" customWidth="1"/>
    <col min="19" max="19" width="14.75" style="58" customWidth="1"/>
    <col min="20" max="20" width="12.375" style="58" customWidth="1"/>
    <col min="21" max="21" width="11.125" style="58" customWidth="1"/>
    <col min="22" max="22" width="11.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95" customFormat="1" ht="39.75" customHeight="1" x14ac:dyDescent="0.4">
      <c r="A1" s="314" t="s">
        <v>0</v>
      </c>
      <c r="B1" s="314"/>
      <c r="C1" s="314"/>
      <c r="D1" s="314"/>
      <c r="E1" s="314"/>
      <c r="F1" s="314"/>
      <c r="G1" s="314"/>
      <c r="H1" s="314"/>
      <c r="I1" s="314"/>
      <c r="J1" s="314"/>
      <c r="K1" s="314"/>
      <c r="L1" s="314"/>
      <c r="M1" s="314"/>
      <c r="N1" s="314"/>
      <c r="O1" s="314"/>
      <c r="P1" s="314"/>
      <c r="Q1" s="99" t="s">
        <v>1</v>
      </c>
      <c r="R1" s="98"/>
      <c r="S1" s="98"/>
      <c r="T1" s="98"/>
      <c r="V1" s="97"/>
      <c r="W1" s="96"/>
      <c r="X1" s="96"/>
      <c r="Y1" s="96"/>
    </row>
    <row r="2" spans="1:25" ht="49.5" customHeight="1" thickBot="1" x14ac:dyDescent="0.25">
      <c r="B2" s="315" t="s">
        <v>2162</v>
      </c>
      <c r="C2" s="315"/>
      <c r="D2" s="315"/>
      <c r="E2" s="315"/>
      <c r="F2" s="315"/>
      <c r="G2" s="315"/>
      <c r="H2" s="315"/>
      <c r="I2" s="315"/>
      <c r="J2" s="315"/>
      <c r="K2" s="315"/>
      <c r="L2" s="315"/>
      <c r="M2" s="315"/>
      <c r="N2" s="315"/>
      <c r="O2" s="315"/>
      <c r="P2" s="315"/>
      <c r="Q2" s="315"/>
      <c r="R2" s="315"/>
      <c r="S2" s="315"/>
      <c r="T2" s="315"/>
      <c r="U2" s="315"/>
      <c r="V2" s="315"/>
      <c r="W2" s="315"/>
    </row>
    <row r="3" spans="1:25" ht="22.5" customHeight="1" thickTop="1" thickBot="1" x14ac:dyDescent="0.25">
      <c r="B3" s="64" t="s">
        <v>2</v>
      </c>
      <c r="C3" s="63"/>
      <c r="D3" s="63"/>
      <c r="E3" s="63"/>
      <c r="F3" s="63"/>
      <c r="G3" s="63"/>
      <c r="H3" s="62"/>
      <c r="I3" s="62"/>
      <c r="J3" s="62"/>
      <c r="K3" s="62"/>
      <c r="L3" s="62"/>
      <c r="M3" s="62"/>
      <c r="N3" s="62"/>
      <c r="O3" s="62"/>
      <c r="P3" s="62"/>
      <c r="Q3" s="62"/>
      <c r="R3" s="62"/>
      <c r="S3" s="62"/>
      <c r="T3" s="62"/>
      <c r="U3" s="62"/>
      <c r="V3" s="62"/>
      <c r="W3" s="61"/>
    </row>
    <row r="4" spans="1:25" ht="54" customHeight="1" thickTop="1" thickBot="1" x14ac:dyDescent="0.25">
      <c r="B4" s="94" t="s">
        <v>3</v>
      </c>
      <c r="C4" s="93" t="s">
        <v>1421</v>
      </c>
      <c r="D4" s="316" t="s">
        <v>1420</v>
      </c>
      <c r="E4" s="316"/>
      <c r="F4" s="316"/>
      <c r="G4" s="316"/>
      <c r="H4" s="317"/>
      <c r="J4" s="318" t="s">
        <v>6</v>
      </c>
      <c r="K4" s="316"/>
      <c r="L4" s="93" t="s">
        <v>2270</v>
      </c>
      <c r="M4" s="319" t="s">
        <v>2269</v>
      </c>
      <c r="N4" s="319"/>
      <c r="O4" s="319"/>
      <c r="P4" s="319"/>
      <c r="Q4" s="320"/>
      <c r="R4" s="92"/>
      <c r="S4" s="321" t="s">
        <v>2209</v>
      </c>
      <c r="T4" s="322"/>
      <c r="U4" s="322"/>
      <c r="V4" s="306" t="s">
        <v>2268</v>
      </c>
      <c r="W4" s="307"/>
    </row>
    <row r="5" spans="1:25" ht="15.75" customHeight="1" thickTop="1" x14ac:dyDescent="0.2">
      <c r="B5" s="84" t="s">
        <v>10</v>
      </c>
      <c r="C5" s="311" t="s">
        <v>10</v>
      </c>
      <c r="D5" s="311"/>
      <c r="E5" s="311"/>
      <c r="F5" s="311"/>
      <c r="G5" s="311"/>
      <c r="H5" s="311"/>
      <c r="I5" s="311"/>
      <c r="J5" s="311"/>
      <c r="K5" s="311"/>
      <c r="L5" s="311"/>
      <c r="M5" s="311"/>
      <c r="N5" s="311"/>
      <c r="O5" s="311"/>
      <c r="P5" s="311"/>
      <c r="Q5" s="311"/>
      <c r="R5" s="311"/>
      <c r="S5" s="311"/>
      <c r="T5" s="311"/>
      <c r="U5" s="311"/>
      <c r="V5" s="311"/>
      <c r="W5" s="312"/>
    </row>
    <row r="6" spans="1:25" ht="32.25" customHeight="1" thickBot="1" x14ac:dyDescent="0.25">
      <c r="B6" s="84" t="s">
        <v>11</v>
      </c>
      <c r="C6" s="90" t="s">
        <v>2256</v>
      </c>
      <c r="D6" s="299" t="s">
        <v>2267</v>
      </c>
      <c r="E6" s="299"/>
      <c r="F6" s="299"/>
      <c r="G6" s="299"/>
      <c r="H6" s="299"/>
      <c r="J6" s="313" t="s">
        <v>14</v>
      </c>
      <c r="K6" s="313"/>
      <c r="L6" s="313" t="s">
        <v>15</v>
      </c>
      <c r="M6" s="313"/>
      <c r="N6" s="312" t="s">
        <v>10</v>
      </c>
      <c r="O6" s="312"/>
      <c r="P6" s="312"/>
      <c r="Q6" s="312"/>
      <c r="R6" s="312"/>
      <c r="S6" s="312"/>
      <c r="T6" s="312"/>
      <c r="U6" s="312"/>
      <c r="V6" s="312"/>
      <c r="W6" s="312"/>
    </row>
    <row r="7" spans="1:25" ht="30" customHeight="1" thickBot="1" x14ac:dyDescent="0.25">
      <c r="B7" s="88"/>
      <c r="C7" s="90" t="s">
        <v>2252</v>
      </c>
      <c r="D7" s="311" t="s">
        <v>2266</v>
      </c>
      <c r="E7" s="311"/>
      <c r="F7" s="311"/>
      <c r="G7" s="311"/>
      <c r="H7" s="311"/>
      <c r="J7" s="91" t="s">
        <v>16</v>
      </c>
      <c r="K7" s="91" t="s">
        <v>17</v>
      </c>
      <c r="L7" s="91" t="s">
        <v>16</v>
      </c>
      <c r="M7" s="91" t="s">
        <v>17</v>
      </c>
      <c r="N7" s="75"/>
      <c r="O7" s="312" t="s">
        <v>10</v>
      </c>
      <c r="P7" s="312"/>
      <c r="Q7" s="312"/>
      <c r="R7" s="312"/>
      <c r="S7" s="312"/>
      <c r="T7" s="312"/>
      <c r="U7" s="312"/>
      <c r="V7" s="312"/>
      <c r="W7" s="312"/>
    </row>
    <row r="8" spans="1:25" ht="30" customHeight="1" thickBot="1" x14ac:dyDescent="0.25">
      <c r="B8" s="88"/>
      <c r="C8" s="90" t="s">
        <v>10</v>
      </c>
      <c r="D8" s="311" t="s">
        <v>10</v>
      </c>
      <c r="E8" s="311"/>
      <c r="F8" s="311"/>
      <c r="G8" s="311"/>
      <c r="H8" s="311"/>
      <c r="J8" s="89" t="s">
        <v>2265</v>
      </c>
      <c r="K8" s="89" t="s">
        <v>2264</v>
      </c>
      <c r="L8" s="89" t="s">
        <v>1258</v>
      </c>
      <c r="M8" s="89" t="s">
        <v>1258</v>
      </c>
      <c r="N8" s="75"/>
      <c r="P8" s="312" t="s">
        <v>10</v>
      </c>
      <c r="Q8" s="312"/>
      <c r="R8" s="312"/>
      <c r="S8" s="312"/>
      <c r="T8" s="312"/>
      <c r="U8" s="312"/>
      <c r="V8" s="312"/>
      <c r="W8" s="312"/>
    </row>
    <row r="9" spans="1:25" ht="25.5" customHeight="1" thickBot="1" x14ac:dyDescent="0.25">
      <c r="B9" s="88"/>
      <c r="C9" s="311" t="s">
        <v>10</v>
      </c>
      <c r="D9" s="311"/>
      <c r="E9" s="311"/>
      <c r="F9" s="311"/>
      <c r="G9" s="311"/>
      <c r="H9" s="311"/>
      <c r="I9" s="311"/>
      <c r="J9" s="311"/>
      <c r="K9" s="311"/>
      <c r="L9" s="311"/>
      <c r="M9" s="311"/>
      <c r="N9" s="311"/>
      <c r="O9" s="311"/>
      <c r="P9" s="311"/>
      <c r="Q9" s="311"/>
      <c r="R9" s="311"/>
      <c r="S9" s="311"/>
      <c r="T9" s="311"/>
      <c r="U9" s="311"/>
      <c r="V9" s="311"/>
      <c r="W9" s="312"/>
    </row>
    <row r="10" spans="1:25" ht="376.5" customHeight="1" thickTop="1" thickBot="1" x14ac:dyDescent="0.25">
      <c r="B10" s="87" t="s">
        <v>21</v>
      </c>
      <c r="C10" s="306" t="s">
        <v>2263</v>
      </c>
      <c r="D10" s="306"/>
      <c r="E10" s="306"/>
      <c r="F10" s="306"/>
      <c r="G10" s="306"/>
      <c r="H10" s="306"/>
      <c r="I10" s="306"/>
      <c r="J10" s="306"/>
      <c r="K10" s="306"/>
      <c r="L10" s="306"/>
      <c r="M10" s="306"/>
      <c r="N10" s="306"/>
      <c r="O10" s="306"/>
      <c r="P10" s="306"/>
      <c r="Q10" s="306"/>
      <c r="R10" s="306"/>
      <c r="S10" s="306"/>
      <c r="T10" s="306"/>
      <c r="U10" s="306"/>
      <c r="V10" s="306"/>
      <c r="W10" s="307"/>
    </row>
    <row r="11" spans="1:25" ht="9" customHeight="1" thickTop="1" thickBot="1" x14ac:dyDescent="0.25"/>
    <row r="12" spans="1:25" ht="21.75" customHeight="1" thickTop="1" thickBot="1" x14ac:dyDescent="0.25">
      <c r="B12" s="64" t="s">
        <v>23</v>
      </c>
      <c r="C12" s="63"/>
      <c r="D12" s="63"/>
      <c r="E12" s="63"/>
      <c r="F12" s="63"/>
      <c r="G12" s="63"/>
      <c r="H12" s="62"/>
      <c r="I12" s="62"/>
      <c r="J12" s="62"/>
      <c r="K12" s="62"/>
      <c r="L12" s="62"/>
      <c r="M12" s="62"/>
      <c r="N12" s="62"/>
      <c r="O12" s="62"/>
      <c r="P12" s="62"/>
      <c r="Q12" s="62"/>
      <c r="R12" s="62"/>
      <c r="S12" s="62"/>
      <c r="T12" s="62"/>
      <c r="U12" s="62"/>
      <c r="V12" s="62"/>
      <c r="W12" s="61"/>
    </row>
    <row r="13" spans="1:25" ht="19.5" customHeight="1" thickTop="1" x14ac:dyDescent="0.2">
      <c r="B13" s="308" t="s">
        <v>24</v>
      </c>
      <c r="C13" s="309"/>
      <c r="D13" s="309"/>
      <c r="E13" s="309"/>
      <c r="F13" s="309"/>
      <c r="G13" s="309"/>
      <c r="H13" s="309"/>
      <c r="I13" s="309"/>
      <c r="J13" s="86"/>
      <c r="K13" s="309" t="s">
        <v>25</v>
      </c>
      <c r="L13" s="309"/>
      <c r="M13" s="309"/>
      <c r="N13" s="309"/>
      <c r="O13" s="309"/>
      <c r="P13" s="309"/>
      <c r="Q13" s="309"/>
      <c r="R13" s="85"/>
      <c r="S13" s="309" t="s">
        <v>26</v>
      </c>
      <c r="T13" s="309"/>
      <c r="U13" s="309"/>
      <c r="V13" s="309"/>
      <c r="W13" s="310"/>
    </row>
    <row r="14" spans="1:25" ht="69" customHeight="1" x14ac:dyDescent="0.2">
      <c r="B14" s="84" t="s">
        <v>27</v>
      </c>
      <c r="C14" s="299" t="s">
        <v>10</v>
      </c>
      <c r="D14" s="299"/>
      <c r="E14" s="299"/>
      <c r="F14" s="299"/>
      <c r="G14" s="299"/>
      <c r="H14" s="299"/>
      <c r="I14" s="299"/>
      <c r="J14" s="60"/>
      <c r="K14" s="60" t="s">
        <v>28</v>
      </c>
      <c r="L14" s="299" t="s">
        <v>10</v>
      </c>
      <c r="M14" s="299"/>
      <c r="N14" s="299"/>
      <c r="O14" s="299"/>
      <c r="P14" s="299"/>
      <c r="Q14" s="299"/>
      <c r="S14" s="60" t="s">
        <v>29</v>
      </c>
      <c r="T14" s="300" t="s">
        <v>1413</v>
      </c>
      <c r="U14" s="300"/>
      <c r="V14" s="300"/>
      <c r="W14" s="300"/>
    </row>
    <row r="15" spans="1:25" ht="86.25" customHeight="1" x14ac:dyDescent="0.2">
      <c r="B15" s="84" t="s">
        <v>31</v>
      </c>
      <c r="C15" s="299" t="s">
        <v>10</v>
      </c>
      <c r="D15" s="299"/>
      <c r="E15" s="299"/>
      <c r="F15" s="299"/>
      <c r="G15" s="299"/>
      <c r="H15" s="299"/>
      <c r="I15" s="299"/>
      <c r="J15" s="60"/>
      <c r="K15" s="60" t="s">
        <v>31</v>
      </c>
      <c r="L15" s="299" t="s">
        <v>10</v>
      </c>
      <c r="M15" s="299"/>
      <c r="N15" s="299"/>
      <c r="O15" s="299"/>
      <c r="P15" s="299"/>
      <c r="Q15" s="299"/>
      <c r="S15" s="60" t="s">
        <v>32</v>
      </c>
      <c r="T15" s="300" t="s">
        <v>10</v>
      </c>
      <c r="U15" s="300"/>
      <c r="V15" s="300"/>
      <c r="W15" s="300"/>
    </row>
    <row r="16" spans="1:25" ht="25.5" customHeight="1" thickBot="1" x14ac:dyDescent="0.25">
      <c r="B16" s="83" t="s">
        <v>33</v>
      </c>
      <c r="C16" s="301" t="s">
        <v>10</v>
      </c>
      <c r="D16" s="301"/>
      <c r="E16" s="301"/>
      <c r="F16" s="301"/>
      <c r="G16" s="301"/>
      <c r="H16" s="301"/>
      <c r="I16" s="301"/>
      <c r="J16" s="301"/>
      <c r="K16" s="301"/>
      <c r="L16" s="301"/>
      <c r="M16" s="301"/>
      <c r="N16" s="301"/>
      <c r="O16" s="301"/>
      <c r="P16" s="301"/>
      <c r="Q16" s="301"/>
      <c r="R16" s="301"/>
      <c r="S16" s="301"/>
      <c r="T16" s="301"/>
      <c r="U16" s="301"/>
      <c r="V16" s="301"/>
      <c r="W16" s="302"/>
    </row>
    <row r="17" spans="2:27" ht="21.75" customHeight="1" thickTop="1" thickBot="1" x14ac:dyDescent="0.25">
      <c r="B17" s="64" t="s">
        <v>34</v>
      </c>
      <c r="C17" s="63"/>
      <c r="D17" s="63"/>
      <c r="E17" s="63"/>
      <c r="F17" s="63"/>
      <c r="G17" s="63"/>
      <c r="H17" s="62"/>
      <c r="I17" s="62"/>
      <c r="J17" s="62"/>
      <c r="K17" s="62"/>
      <c r="L17" s="62"/>
      <c r="M17" s="62"/>
      <c r="N17" s="62"/>
      <c r="O17" s="62"/>
      <c r="P17" s="62"/>
      <c r="Q17" s="62"/>
      <c r="R17" s="62"/>
      <c r="S17" s="62"/>
      <c r="T17" s="62"/>
      <c r="U17" s="62"/>
      <c r="V17" s="62"/>
      <c r="W17" s="61"/>
    </row>
    <row r="18" spans="2:27" ht="25.5" customHeight="1" thickTop="1" thickBot="1" x14ac:dyDescent="0.25">
      <c r="B18" s="303" t="s">
        <v>35</v>
      </c>
      <c r="C18" s="304"/>
      <c r="D18" s="304"/>
      <c r="E18" s="304"/>
      <c r="F18" s="304"/>
      <c r="G18" s="304"/>
      <c r="H18" s="304"/>
      <c r="I18" s="304"/>
      <c r="J18" s="304"/>
      <c r="K18" s="304"/>
      <c r="L18" s="304"/>
      <c r="M18" s="304"/>
      <c r="N18" s="304"/>
      <c r="O18" s="304"/>
      <c r="P18" s="304"/>
      <c r="Q18" s="304"/>
      <c r="R18" s="304"/>
      <c r="S18" s="304"/>
      <c r="T18" s="305"/>
      <c r="U18" s="273" t="s">
        <v>36</v>
      </c>
      <c r="V18" s="272"/>
      <c r="W18" s="274"/>
    </row>
    <row r="19" spans="2:27" ht="12.75" customHeight="1" x14ac:dyDescent="0.2">
      <c r="B19" s="296" t="s">
        <v>37</v>
      </c>
      <c r="C19" s="297"/>
      <c r="D19" s="297"/>
      <c r="E19" s="297"/>
      <c r="F19" s="297"/>
      <c r="G19" s="297"/>
      <c r="H19" s="297"/>
      <c r="I19" s="297"/>
      <c r="J19" s="297"/>
      <c r="K19" s="297"/>
      <c r="L19" s="297"/>
      <c r="M19" s="297" t="s">
        <v>38</v>
      </c>
      <c r="N19" s="297"/>
      <c r="O19" s="297" t="s">
        <v>39</v>
      </c>
      <c r="P19" s="297"/>
      <c r="Q19" s="297" t="s">
        <v>40</v>
      </c>
      <c r="R19" s="297"/>
      <c r="S19" s="297" t="s">
        <v>41</v>
      </c>
      <c r="T19" s="288" t="s">
        <v>42</v>
      </c>
      <c r="U19" s="290" t="s">
        <v>43</v>
      </c>
      <c r="V19" s="292" t="s">
        <v>44</v>
      </c>
      <c r="W19" s="294" t="s">
        <v>45</v>
      </c>
    </row>
    <row r="20" spans="2:27" ht="27" customHeight="1" thickBot="1" x14ac:dyDescent="0.25">
      <c r="B20" s="298"/>
      <c r="C20" s="293"/>
      <c r="D20" s="293"/>
      <c r="E20" s="293"/>
      <c r="F20" s="293"/>
      <c r="G20" s="293"/>
      <c r="H20" s="293"/>
      <c r="I20" s="293"/>
      <c r="J20" s="293"/>
      <c r="K20" s="293"/>
      <c r="L20" s="293"/>
      <c r="M20" s="293"/>
      <c r="N20" s="293"/>
      <c r="O20" s="293"/>
      <c r="P20" s="293"/>
      <c r="Q20" s="293"/>
      <c r="R20" s="293"/>
      <c r="S20" s="293"/>
      <c r="T20" s="289"/>
      <c r="U20" s="291"/>
      <c r="V20" s="293"/>
      <c r="W20" s="295"/>
      <c r="Z20" s="82" t="s">
        <v>10</v>
      </c>
      <c r="AA20" s="82" t="s">
        <v>46</v>
      </c>
    </row>
    <row r="21" spans="2:27" ht="56.25" customHeight="1" x14ac:dyDescent="0.2">
      <c r="B21" s="279" t="s">
        <v>2262</v>
      </c>
      <c r="C21" s="280"/>
      <c r="D21" s="280"/>
      <c r="E21" s="280"/>
      <c r="F21" s="280"/>
      <c r="G21" s="280"/>
      <c r="H21" s="280"/>
      <c r="I21" s="280"/>
      <c r="J21" s="280"/>
      <c r="K21" s="280"/>
      <c r="L21" s="280"/>
      <c r="M21" s="281" t="s">
        <v>2256</v>
      </c>
      <c r="N21" s="281"/>
      <c r="O21" s="281" t="s">
        <v>48</v>
      </c>
      <c r="P21" s="281"/>
      <c r="Q21" s="281" t="s">
        <v>67</v>
      </c>
      <c r="R21" s="281"/>
      <c r="S21" s="81" t="s">
        <v>50</v>
      </c>
      <c r="T21" s="81" t="s">
        <v>137</v>
      </c>
      <c r="U21" s="81" t="s">
        <v>137</v>
      </c>
      <c r="V21" s="81" t="str">
        <f t="shared" ref="V21:V28" si="0">+IF(ISERR(U21/T21*100),"N/A",ROUND(U21/T21*100,2))</f>
        <v>N/A</v>
      </c>
      <c r="W21" s="80" t="str">
        <f t="shared" ref="W21:W28" si="1">+IF(ISERR(U21/S21*100),"N/A",ROUND(U21/S21*100,2))</f>
        <v>N/A</v>
      </c>
    </row>
    <row r="22" spans="2:27" ht="56.25" customHeight="1" x14ac:dyDescent="0.2">
      <c r="B22" s="279" t="s">
        <v>2261</v>
      </c>
      <c r="C22" s="280"/>
      <c r="D22" s="280"/>
      <c r="E22" s="280"/>
      <c r="F22" s="280"/>
      <c r="G22" s="280"/>
      <c r="H22" s="280"/>
      <c r="I22" s="280"/>
      <c r="J22" s="280"/>
      <c r="K22" s="280"/>
      <c r="L22" s="280"/>
      <c r="M22" s="281" t="s">
        <v>2256</v>
      </c>
      <c r="N22" s="281"/>
      <c r="O22" s="281" t="s">
        <v>48</v>
      </c>
      <c r="P22" s="281"/>
      <c r="Q22" s="281" t="s">
        <v>67</v>
      </c>
      <c r="R22" s="281"/>
      <c r="S22" s="81" t="s">
        <v>50</v>
      </c>
      <c r="T22" s="81" t="s">
        <v>137</v>
      </c>
      <c r="U22" s="81" t="s">
        <v>137</v>
      </c>
      <c r="V22" s="81" t="str">
        <f t="shared" si="0"/>
        <v>N/A</v>
      </c>
      <c r="W22" s="80" t="str">
        <f t="shared" si="1"/>
        <v>N/A</v>
      </c>
    </row>
    <row r="23" spans="2:27" ht="56.25" customHeight="1" x14ac:dyDescent="0.2">
      <c r="B23" s="279" t="s">
        <v>2260</v>
      </c>
      <c r="C23" s="280"/>
      <c r="D23" s="280"/>
      <c r="E23" s="280"/>
      <c r="F23" s="280"/>
      <c r="G23" s="280"/>
      <c r="H23" s="280"/>
      <c r="I23" s="280"/>
      <c r="J23" s="280"/>
      <c r="K23" s="280"/>
      <c r="L23" s="280"/>
      <c r="M23" s="281" t="s">
        <v>2256</v>
      </c>
      <c r="N23" s="281"/>
      <c r="O23" s="281" t="s">
        <v>48</v>
      </c>
      <c r="P23" s="281"/>
      <c r="Q23" s="281" t="s">
        <v>67</v>
      </c>
      <c r="R23" s="281"/>
      <c r="S23" s="81" t="s">
        <v>50</v>
      </c>
      <c r="T23" s="81" t="s">
        <v>137</v>
      </c>
      <c r="U23" s="81" t="s">
        <v>137</v>
      </c>
      <c r="V23" s="81" t="str">
        <f t="shared" si="0"/>
        <v>N/A</v>
      </c>
      <c r="W23" s="80" t="str">
        <f t="shared" si="1"/>
        <v>N/A</v>
      </c>
    </row>
    <row r="24" spans="2:27" ht="56.25" customHeight="1" x14ac:dyDescent="0.2">
      <c r="B24" s="279" t="s">
        <v>2259</v>
      </c>
      <c r="C24" s="280"/>
      <c r="D24" s="280"/>
      <c r="E24" s="280"/>
      <c r="F24" s="280"/>
      <c r="G24" s="280"/>
      <c r="H24" s="280"/>
      <c r="I24" s="280"/>
      <c r="J24" s="280"/>
      <c r="K24" s="280"/>
      <c r="L24" s="280"/>
      <c r="M24" s="281" t="s">
        <v>2256</v>
      </c>
      <c r="N24" s="281"/>
      <c r="O24" s="281" t="s">
        <v>48</v>
      </c>
      <c r="P24" s="281"/>
      <c r="Q24" s="281" t="s">
        <v>67</v>
      </c>
      <c r="R24" s="281"/>
      <c r="S24" s="81" t="s">
        <v>50</v>
      </c>
      <c r="T24" s="81" t="s">
        <v>137</v>
      </c>
      <c r="U24" s="81" t="s">
        <v>137</v>
      </c>
      <c r="V24" s="81" t="str">
        <f t="shared" si="0"/>
        <v>N/A</v>
      </c>
      <c r="W24" s="80" t="str">
        <f t="shared" si="1"/>
        <v>N/A</v>
      </c>
    </row>
    <row r="25" spans="2:27" ht="56.25" customHeight="1" x14ac:dyDescent="0.2">
      <c r="B25" s="279" t="s">
        <v>2258</v>
      </c>
      <c r="C25" s="280"/>
      <c r="D25" s="280"/>
      <c r="E25" s="280"/>
      <c r="F25" s="280"/>
      <c r="G25" s="280"/>
      <c r="H25" s="280"/>
      <c r="I25" s="280"/>
      <c r="J25" s="280"/>
      <c r="K25" s="280"/>
      <c r="L25" s="280"/>
      <c r="M25" s="281" t="s">
        <v>2256</v>
      </c>
      <c r="N25" s="281"/>
      <c r="O25" s="281" t="s">
        <v>48</v>
      </c>
      <c r="P25" s="281"/>
      <c r="Q25" s="281" t="s">
        <v>67</v>
      </c>
      <c r="R25" s="281"/>
      <c r="S25" s="81" t="s">
        <v>50</v>
      </c>
      <c r="T25" s="81" t="s">
        <v>137</v>
      </c>
      <c r="U25" s="81" t="s">
        <v>137</v>
      </c>
      <c r="V25" s="81" t="str">
        <f t="shared" si="0"/>
        <v>N/A</v>
      </c>
      <c r="W25" s="80" t="str">
        <f t="shared" si="1"/>
        <v>N/A</v>
      </c>
    </row>
    <row r="26" spans="2:27" ht="56.25" customHeight="1" x14ac:dyDescent="0.2">
      <c r="B26" s="279" t="s">
        <v>2257</v>
      </c>
      <c r="C26" s="280"/>
      <c r="D26" s="280"/>
      <c r="E26" s="280"/>
      <c r="F26" s="280"/>
      <c r="G26" s="280"/>
      <c r="H26" s="280"/>
      <c r="I26" s="280"/>
      <c r="J26" s="280"/>
      <c r="K26" s="280"/>
      <c r="L26" s="280"/>
      <c r="M26" s="281" t="s">
        <v>2256</v>
      </c>
      <c r="N26" s="281"/>
      <c r="O26" s="281" t="s">
        <v>48</v>
      </c>
      <c r="P26" s="281"/>
      <c r="Q26" s="281" t="s">
        <v>67</v>
      </c>
      <c r="R26" s="281"/>
      <c r="S26" s="81" t="s">
        <v>50</v>
      </c>
      <c r="T26" s="81" t="s">
        <v>137</v>
      </c>
      <c r="U26" s="81" t="s">
        <v>137</v>
      </c>
      <c r="V26" s="81" t="str">
        <f t="shared" si="0"/>
        <v>N/A</v>
      </c>
      <c r="W26" s="80" t="str">
        <f t="shared" si="1"/>
        <v>N/A</v>
      </c>
    </row>
    <row r="27" spans="2:27" ht="56.25" customHeight="1" x14ac:dyDescent="0.2">
      <c r="B27" s="279" t="s">
        <v>2255</v>
      </c>
      <c r="C27" s="280"/>
      <c r="D27" s="280"/>
      <c r="E27" s="280"/>
      <c r="F27" s="280"/>
      <c r="G27" s="280"/>
      <c r="H27" s="280"/>
      <c r="I27" s="280"/>
      <c r="J27" s="280"/>
      <c r="K27" s="280"/>
      <c r="L27" s="280"/>
      <c r="M27" s="281" t="s">
        <v>2252</v>
      </c>
      <c r="N27" s="281"/>
      <c r="O27" s="281" t="s">
        <v>48</v>
      </c>
      <c r="P27" s="281"/>
      <c r="Q27" s="281" t="s">
        <v>67</v>
      </c>
      <c r="R27" s="281"/>
      <c r="S27" s="81" t="s">
        <v>2254</v>
      </c>
      <c r="T27" s="81" t="s">
        <v>137</v>
      </c>
      <c r="U27" s="81" t="s">
        <v>137</v>
      </c>
      <c r="V27" s="81" t="str">
        <f t="shared" si="0"/>
        <v>N/A</v>
      </c>
      <c r="W27" s="80" t="str">
        <f t="shared" si="1"/>
        <v>N/A</v>
      </c>
    </row>
    <row r="28" spans="2:27" ht="56.25" customHeight="1" thickBot="1" x14ac:dyDescent="0.25">
      <c r="B28" s="279" t="s">
        <v>2253</v>
      </c>
      <c r="C28" s="280"/>
      <c r="D28" s="280"/>
      <c r="E28" s="280"/>
      <c r="F28" s="280"/>
      <c r="G28" s="280"/>
      <c r="H28" s="280"/>
      <c r="I28" s="280"/>
      <c r="J28" s="280"/>
      <c r="K28" s="280"/>
      <c r="L28" s="280"/>
      <c r="M28" s="281" t="s">
        <v>2252</v>
      </c>
      <c r="N28" s="281"/>
      <c r="O28" s="281" t="s">
        <v>48</v>
      </c>
      <c r="P28" s="281"/>
      <c r="Q28" s="281" t="s">
        <v>67</v>
      </c>
      <c r="R28" s="281"/>
      <c r="S28" s="81" t="s">
        <v>2251</v>
      </c>
      <c r="T28" s="81" t="s">
        <v>137</v>
      </c>
      <c r="U28" s="81" t="s">
        <v>137</v>
      </c>
      <c r="V28" s="81" t="str">
        <f t="shared" si="0"/>
        <v>N/A</v>
      </c>
      <c r="W28" s="80" t="str">
        <f t="shared" si="1"/>
        <v>N/A</v>
      </c>
    </row>
    <row r="29" spans="2:27" ht="21.75" customHeight="1" thickTop="1" thickBot="1" x14ac:dyDescent="0.25">
      <c r="B29" s="64" t="s">
        <v>62</v>
      </c>
      <c r="C29" s="63"/>
      <c r="D29" s="63"/>
      <c r="E29" s="63"/>
      <c r="F29" s="63"/>
      <c r="G29" s="63"/>
      <c r="H29" s="62"/>
      <c r="I29" s="62"/>
      <c r="J29" s="62"/>
      <c r="K29" s="62"/>
      <c r="L29" s="62"/>
      <c r="M29" s="62"/>
      <c r="N29" s="62"/>
      <c r="O29" s="62"/>
      <c r="P29" s="62"/>
      <c r="Q29" s="62"/>
      <c r="R29" s="62"/>
      <c r="S29" s="62"/>
      <c r="T29" s="62"/>
      <c r="U29" s="62"/>
      <c r="V29" s="62"/>
      <c r="W29" s="61"/>
      <c r="X29" s="75"/>
    </row>
    <row r="30" spans="2:27" ht="29.25" customHeight="1" thickTop="1" thickBot="1" x14ac:dyDescent="0.25">
      <c r="B30" s="282" t="s">
        <v>2163</v>
      </c>
      <c r="C30" s="283"/>
      <c r="D30" s="283"/>
      <c r="E30" s="283"/>
      <c r="F30" s="283"/>
      <c r="G30" s="283"/>
      <c r="H30" s="283"/>
      <c r="I30" s="283"/>
      <c r="J30" s="283"/>
      <c r="K30" s="283"/>
      <c r="L30" s="283"/>
      <c r="M30" s="283"/>
      <c r="N30" s="283"/>
      <c r="O30" s="283"/>
      <c r="P30" s="283"/>
      <c r="Q30" s="284"/>
      <c r="R30" s="79" t="s">
        <v>41</v>
      </c>
      <c r="S30" s="272" t="s">
        <v>42</v>
      </c>
      <c r="T30" s="272"/>
      <c r="U30" s="78" t="s">
        <v>63</v>
      </c>
      <c r="V30" s="273" t="s">
        <v>64</v>
      </c>
      <c r="W30" s="274"/>
    </row>
    <row r="31" spans="2:27" ht="30.75" customHeight="1" thickBot="1" x14ac:dyDescent="0.25">
      <c r="B31" s="285"/>
      <c r="C31" s="286"/>
      <c r="D31" s="286"/>
      <c r="E31" s="286"/>
      <c r="F31" s="286"/>
      <c r="G31" s="286"/>
      <c r="H31" s="286"/>
      <c r="I31" s="286"/>
      <c r="J31" s="286"/>
      <c r="K31" s="286"/>
      <c r="L31" s="286"/>
      <c r="M31" s="286"/>
      <c r="N31" s="286"/>
      <c r="O31" s="286"/>
      <c r="P31" s="286"/>
      <c r="Q31" s="287"/>
      <c r="R31" s="77" t="s">
        <v>65</v>
      </c>
      <c r="S31" s="77" t="s">
        <v>65</v>
      </c>
      <c r="T31" s="77" t="s">
        <v>48</v>
      </c>
      <c r="U31" s="77" t="s">
        <v>65</v>
      </c>
      <c r="V31" s="77" t="s">
        <v>66</v>
      </c>
      <c r="W31" s="76" t="s">
        <v>67</v>
      </c>
      <c r="Y31" s="75"/>
    </row>
    <row r="32" spans="2:27" ht="23.25" customHeight="1" thickBot="1" x14ac:dyDescent="0.25">
      <c r="B32" s="275" t="s">
        <v>68</v>
      </c>
      <c r="C32" s="276"/>
      <c r="D32" s="276"/>
      <c r="E32" s="74" t="s">
        <v>2250</v>
      </c>
      <c r="F32" s="74"/>
      <c r="G32" s="74"/>
      <c r="H32" s="73"/>
      <c r="I32" s="73"/>
      <c r="J32" s="73"/>
      <c r="K32" s="73"/>
      <c r="L32" s="73"/>
      <c r="M32" s="73"/>
      <c r="N32" s="73"/>
      <c r="O32" s="73"/>
      <c r="P32" s="71"/>
      <c r="Q32" s="71"/>
      <c r="R32" s="72" t="s">
        <v>2249</v>
      </c>
      <c r="S32" s="72" t="s">
        <v>10</v>
      </c>
      <c r="T32" s="71"/>
      <c r="U32" s="72" t="s">
        <v>2247</v>
      </c>
      <c r="V32" s="71"/>
      <c r="W32" s="70">
        <f>+IF(ISERR(U32/R32*100),"N/A",ROUND(U32/R32*100,2))</f>
        <v>4.51</v>
      </c>
    </row>
    <row r="33" spans="2:23" ht="26.25" customHeight="1" x14ac:dyDescent="0.2">
      <c r="B33" s="277" t="s">
        <v>71</v>
      </c>
      <c r="C33" s="278"/>
      <c r="D33" s="278"/>
      <c r="E33" s="69" t="s">
        <v>2250</v>
      </c>
      <c r="F33" s="69"/>
      <c r="G33" s="69"/>
      <c r="H33" s="68"/>
      <c r="I33" s="68"/>
      <c r="J33" s="68"/>
      <c r="K33" s="68"/>
      <c r="L33" s="68"/>
      <c r="M33" s="68"/>
      <c r="N33" s="68"/>
      <c r="O33" s="68"/>
      <c r="P33" s="67"/>
      <c r="Q33" s="67"/>
      <c r="R33" s="66" t="s">
        <v>2249</v>
      </c>
      <c r="S33" s="66" t="s">
        <v>2248</v>
      </c>
      <c r="T33" s="66">
        <f>+IF(ISERR(S33/R33*100),"N/A",ROUND(S33/R33*100,2))</f>
        <v>13.3</v>
      </c>
      <c r="U33" s="66" t="s">
        <v>2247</v>
      </c>
      <c r="V33" s="66">
        <f>+IF(ISERR(U33/S33*100),"N/A",ROUND(U33/S33*100,2))</f>
        <v>33.880000000000003</v>
      </c>
      <c r="W33" s="65">
        <f>+IF(ISERR(U33/R33*100),"N/A",ROUND(U33/R33*100,2))</f>
        <v>4.51</v>
      </c>
    </row>
    <row r="34" spans="2:23" ht="23.25" customHeight="1" thickBot="1" x14ac:dyDescent="0.25">
      <c r="B34" s="275" t="s">
        <v>68</v>
      </c>
      <c r="C34" s="276"/>
      <c r="D34" s="276"/>
      <c r="E34" s="74" t="s">
        <v>2246</v>
      </c>
      <c r="F34" s="74"/>
      <c r="G34" s="74"/>
      <c r="H34" s="73"/>
      <c r="I34" s="73"/>
      <c r="J34" s="73"/>
      <c r="K34" s="73"/>
      <c r="L34" s="73"/>
      <c r="M34" s="73"/>
      <c r="N34" s="73"/>
      <c r="O34" s="73"/>
      <c r="P34" s="71"/>
      <c r="Q34" s="71"/>
      <c r="R34" s="72" t="s">
        <v>2245</v>
      </c>
      <c r="S34" s="72" t="s">
        <v>10</v>
      </c>
      <c r="T34" s="71"/>
      <c r="U34" s="72" t="s">
        <v>612</v>
      </c>
      <c r="V34" s="71"/>
      <c r="W34" s="70">
        <f>+IF(ISERR(U34/R34*100),"N/A",ROUND(U34/R34*100,2))</f>
        <v>1.94</v>
      </c>
    </row>
    <row r="35" spans="2:23" ht="26.25" customHeight="1" thickBot="1" x14ac:dyDescent="0.25">
      <c r="B35" s="277" t="s">
        <v>71</v>
      </c>
      <c r="C35" s="278"/>
      <c r="D35" s="278"/>
      <c r="E35" s="69" t="s">
        <v>2246</v>
      </c>
      <c r="F35" s="69"/>
      <c r="G35" s="69"/>
      <c r="H35" s="68"/>
      <c r="I35" s="68"/>
      <c r="J35" s="68"/>
      <c r="K35" s="68"/>
      <c r="L35" s="68"/>
      <c r="M35" s="68"/>
      <c r="N35" s="68"/>
      <c r="O35" s="68"/>
      <c r="P35" s="67"/>
      <c r="Q35" s="67"/>
      <c r="R35" s="66" t="s">
        <v>2245</v>
      </c>
      <c r="S35" s="66" t="s">
        <v>2244</v>
      </c>
      <c r="T35" s="66">
        <f>+IF(ISERR(S35/R35*100),"N/A",ROUND(S35/R35*100,2))</f>
        <v>4.8899999999999997</v>
      </c>
      <c r="U35" s="66" t="s">
        <v>612</v>
      </c>
      <c r="V35" s="66">
        <f>+IF(ISERR(U35/S35*100),"N/A",ROUND(U35/S35*100,2))</f>
        <v>39.74</v>
      </c>
      <c r="W35" s="65">
        <f>+IF(ISERR(U35/R35*100),"N/A",ROUND(U35/R35*100,2))</f>
        <v>1.94</v>
      </c>
    </row>
    <row r="36" spans="2:23" ht="22.5" customHeight="1" thickTop="1" thickBot="1" x14ac:dyDescent="0.25">
      <c r="B36" s="64" t="s">
        <v>73</v>
      </c>
      <c r="C36" s="63"/>
      <c r="D36" s="63"/>
      <c r="E36" s="63"/>
      <c r="F36" s="63"/>
      <c r="G36" s="63"/>
      <c r="H36" s="62"/>
      <c r="I36" s="62"/>
      <c r="J36" s="62"/>
      <c r="K36" s="62"/>
      <c r="L36" s="62"/>
      <c r="M36" s="62"/>
      <c r="N36" s="62"/>
      <c r="O36" s="62"/>
      <c r="P36" s="62"/>
      <c r="Q36" s="62"/>
      <c r="R36" s="62"/>
      <c r="S36" s="62"/>
      <c r="T36" s="62"/>
      <c r="U36" s="62"/>
      <c r="V36" s="62"/>
      <c r="W36" s="61"/>
    </row>
    <row r="37" spans="2:23" ht="37.5" customHeight="1" thickTop="1" x14ac:dyDescent="0.2">
      <c r="B37" s="263" t="s">
        <v>2243</v>
      </c>
      <c r="C37" s="264"/>
      <c r="D37" s="264"/>
      <c r="E37" s="264"/>
      <c r="F37" s="264"/>
      <c r="G37" s="264"/>
      <c r="H37" s="264"/>
      <c r="I37" s="264"/>
      <c r="J37" s="264"/>
      <c r="K37" s="264"/>
      <c r="L37" s="264"/>
      <c r="M37" s="264"/>
      <c r="N37" s="264"/>
      <c r="O37" s="264"/>
      <c r="P37" s="264"/>
      <c r="Q37" s="264"/>
      <c r="R37" s="264"/>
      <c r="S37" s="264"/>
      <c r="T37" s="264"/>
      <c r="U37" s="264"/>
      <c r="V37" s="264"/>
      <c r="W37" s="265"/>
    </row>
    <row r="38" spans="2:23" ht="196.5" customHeight="1" thickBot="1" x14ac:dyDescent="0.25">
      <c r="B38" s="266"/>
      <c r="C38" s="267"/>
      <c r="D38" s="267"/>
      <c r="E38" s="267"/>
      <c r="F38" s="267"/>
      <c r="G38" s="267"/>
      <c r="H38" s="267"/>
      <c r="I38" s="267"/>
      <c r="J38" s="267"/>
      <c r="K38" s="267"/>
      <c r="L38" s="267"/>
      <c r="M38" s="267"/>
      <c r="N38" s="267"/>
      <c r="O38" s="267"/>
      <c r="P38" s="267"/>
      <c r="Q38" s="267"/>
      <c r="R38" s="267"/>
      <c r="S38" s="267"/>
      <c r="T38" s="267"/>
      <c r="U38" s="267"/>
      <c r="V38" s="267"/>
      <c r="W38" s="268"/>
    </row>
    <row r="39" spans="2:23" ht="37.5" customHeight="1" thickTop="1" x14ac:dyDescent="0.2">
      <c r="B39" s="263" t="s">
        <v>2242</v>
      </c>
      <c r="C39" s="264"/>
      <c r="D39" s="264"/>
      <c r="E39" s="264"/>
      <c r="F39" s="264"/>
      <c r="G39" s="264"/>
      <c r="H39" s="264"/>
      <c r="I39" s="264"/>
      <c r="J39" s="264"/>
      <c r="K39" s="264"/>
      <c r="L39" s="264"/>
      <c r="M39" s="264"/>
      <c r="N39" s="264"/>
      <c r="O39" s="264"/>
      <c r="P39" s="264"/>
      <c r="Q39" s="264"/>
      <c r="R39" s="264"/>
      <c r="S39" s="264"/>
      <c r="T39" s="264"/>
      <c r="U39" s="264"/>
      <c r="V39" s="264"/>
      <c r="W39" s="265"/>
    </row>
    <row r="40" spans="2:23" ht="75" customHeight="1" thickBot="1" x14ac:dyDescent="0.25">
      <c r="B40" s="266"/>
      <c r="C40" s="267"/>
      <c r="D40" s="267"/>
      <c r="E40" s="267"/>
      <c r="F40" s="267"/>
      <c r="G40" s="267"/>
      <c r="H40" s="267"/>
      <c r="I40" s="267"/>
      <c r="J40" s="267"/>
      <c r="K40" s="267"/>
      <c r="L40" s="267"/>
      <c r="M40" s="267"/>
      <c r="N40" s="267"/>
      <c r="O40" s="267"/>
      <c r="P40" s="267"/>
      <c r="Q40" s="267"/>
      <c r="R40" s="267"/>
      <c r="S40" s="267"/>
      <c r="T40" s="267"/>
      <c r="U40" s="267"/>
      <c r="V40" s="267"/>
      <c r="W40" s="268"/>
    </row>
    <row r="41" spans="2:23" ht="37.5" customHeight="1" thickTop="1" x14ac:dyDescent="0.2">
      <c r="B41" s="263" t="s">
        <v>2241</v>
      </c>
      <c r="C41" s="264"/>
      <c r="D41" s="264"/>
      <c r="E41" s="264"/>
      <c r="F41" s="264"/>
      <c r="G41" s="264"/>
      <c r="H41" s="264"/>
      <c r="I41" s="264"/>
      <c r="J41" s="264"/>
      <c r="K41" s="264"/>
      <c r="L41" s="264"/>
      <c r="M41" s="264"/>
      <c r="N41" s="264"/>
      <c r="O41" s="264"/>
      <c r="P41" s="264"/>
      <c r="Q41" s="264"/>
      <c r="R41" s="264"/>
      <c r="S41" s="264"/>
      <c r="T41" s="264"/>
      <c r="U41" s="264"/>
      <c r="V41" s="264"/>
      <c r="W41" s="265"/>
    </row>
    <row r="42" spans="2:23" ht="89.25" customHeight="1" thickBot="1" x14ac:dyDescent="0.25">
      <c r="B42" s="269"/>
      <c r="C42" s="270"/>
      <c r="D42" s="270"/>
      <c r="E42" s="270"/>
      <c r="F42" s="270"/>
      <c r="G42" s="270"/>
      <c r="H42" s="270"/>
      <c r="I42" s="270"/>
      <c r="J42" s="270"/>
      <c r="K42" s="270"/>
      <c r="L42" s="270"/>
      <c r="M42" s="270"/>
      <c r="N42" s="270"/>
      <c r="O42" s="270"/>
      <c r="P42" s="270"/>
      <c r="Q42" s="270"/>
      <c r="R42" s="270"/>
      <c r="S42" s="270"/>
      <c r="T42" s="270"/>
      <c r="U42" s="270"/>
      <c r="V42" s="270"/>
      <c r="W42" s="271"/>
    </row>
  </sheetData>
  <mergeCells count="8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S30:T30"/>
    <mergeCell ref="B39:W40"/>
    <mergeCell ref="B41:W42"/>
    <mergeCell ref="V30:W30"/>
    <mergeCell ref="B32:D32"/>
    <mergeCell ref="B33:D33"/>
    <mergeCell ref="B34:D34"/>
    <mergeCell ref="B35:D35"/>
    <mergeCell ref="B37:W38"/>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14" min="1" max="22" man="1"/>
    <brk id="28" min="1" max="2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1.375" defaultRowHeight="17.25" x14ac:dyDescent="0.2"/>
  <cols>
    <col min="1" max="1" width="2" style="58" customWidth="1"/>
    <col min="2" max="2" width="16.375" style="60" customWidth="1"/>
    <col min="3" max="3" width="5.875" style="59" customWidth="1"/>
    <col min="4" max="4" width="8.625" style="59" customWidth="1"/>
    <col min="5" max="5" width="9.75" style="59" customWidth="1"/>
    <col min="6" max="6" width="3.375" style="59" customWidth="1"/>
    <col min="7" max="7" width="6.25" style="59" customWidth="1"/>
    <col min="8" max="8" width="6" style="58" customWidth="1"/>
    <col min="9" max="9" width="6.625" style="58" customWidth="1"/>
    <col min="10" max="13" width="11.125" style="58" customWidth="1"/>
    <col min="14" max="14" width="8" style="58" customWidth="1"/>
    <col min="15" max="15" width="9" style="58" customWidth="1"/>
    <col min="16" max="16" width="8.25" style="58" customWidth="1"/>
    <col min="17" max="17" width="8.75" style="58" customWidth="1"/>
    <col min="18" max="18" width="11.875" style="58" customWidth="1"/>
    <col min="19" max="19" width="14.75" style="58" customWidth="1"/>
    <col min="20" max="20" width="12.375" style="58" customWidth="1"/>
    <col min="21" max="21" width="11.125" style="58" customWidth="1"/>
    <col min="22" max="22" width="11.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95" customFormat="1" ht="39.75" customHeight="1" x14ac:dyDescent="0.4">
      <c r="A1" s="314" t="s">
        <v>0</v>
      </c>
      <c r="B1" s="314"/>
      <c r="C1" s="314"/>
      <c r="D1" s="314"/>
      <c r="E1" s="314"/>
      <c r="F1" s="314"/>
      <c r="G1" s="314"/>
      <c r="H1" s="314"/>
      <c r="I1" s="314"/>
      <c r="J1" s="314"/>
      <c r="K1" s="314"/>
      <c r="L1" s="314"/>
      <c r="M1" s="314"/>
      <c r="N1" s="314"/>
      <c r="O1" s="314"/>
      <c r="P1" s="314"/>
      <c r="Q1" s="99" t="s">
        <v>1</v>
      </c>
      <c r="R1" s="98"/>
      <c r="S1" s="98"/>
      <c r="T1" s="98"/>
      <c r="V1" s="97"/>
      <c r="W1" s="96"/>
      <c r="X1" s="96"/>
      <c r="Y1" s="96"/>
    </row>
    <row r="2" spans="1:25" ht="49.5" customHeight="1" thickBot="1" x14ac:dyDescent="0.25">
      <c r="B2" s="315" t="s">
        <v>2162</v>
      </c>
      <c r="C2" s="315"/>
      <c r="D2" s="315"/>
      <c r="E2" s="315"/>
      <c r="F2" s="315"/>
      <c r="G2" s="315"/>
      <c r="H2" s="315"/>
      <c r="I2" s="315"/>
      <c r="J2" s="315"/>
      <c r="K2" s="315"/>
      <c r="L2" s="315"/>
      <c r="M2" s="315"/>
      <c r="N2" s="315"/>
      <c r="O2" s="315"/>
      <c r="P2" s="315"/>
      <c r="Q2" s="315"/>
      <c r="R2" s="315"/>
      <c r="S2" s="315"/>
      <c r="T2" s="315"/>
      <c r="U2" s="315"/>
      <c r="V2" s="315"/>
      <c r="W2" s="315"/>
    </row>
    <row r="3" spans="1:25" ht="22.5" customHeight="1" thickTop="1" thickBot="1" x14ac:dyDescent="0.25">
      <c r="B3" s="64" t="s">
        <v>2</v>
      </c>
      <c r="C3" s="63"/>
      <c r="D3" s="63"/>
      <c r="E3" s="63"/>
      <c r="F3" s="63"/>
      <c r="G3" s="63"/>
      <c r="H3" s="62"/>
      <c r="I3" s="62"/>
      <c r="J3" s="62"/>
      <c r="K3" s="62"/>
      <c r="L3" s="62"/>
      <c r="M3" s="62"/>
      <c r="N3" s="62"/>
      <c r="O3" s="62"/>
      <c r="P3" s="62"/>
      <c r="Q3" s="62"/>
      <c r="R3" s="62"/>
      <c r="S3" s="62"/>
      <c r="T3" s="62"/>
      <c r="U3" s="62"/>
      <c r="V3" s="62"/>
      <c r="W3" s="61"/>
    </row>
    <row r="4" spans="1:25" ht="89.25" customHeight="1" thickTop="1" thickBot="1" x14ac:dyDescent="0.25">
      <c r="B4" s="94" t="s">
        <v>3</v>
      </c>
      <c r="C4" s="93" t="s">
        <v>1421</v>
      </c>
      <c r="D4" s="316" t="s">
        <v>1420</v>
      </c>
      <c r="E4" s="316"/>
      <c r="F4" s="316"/>
      <c r="G4" s="316"/>
      <c r="H4" s="317"/>
      <c r="J4" s="318" t="s">
        <v>6</v>
      </c>
      <c r="K4" s="316"/>
      <c r="L4" s="93" t="s">
        <v>2286</v>
      </c>
      <c r="M4" s="319" t="s">
        <v>2285</v>
      </c>
      <c r="N4" s="319"/>
      <c r="O4" s="319"/>
      <c r="P4" s="319"/>
      <c r="Q4" s="320"/>
      <c r="R4" s="92"/>
      <c r="S4" s="321" t="s">
        <v>2209</v>
      </c>
      <c r="T4" s="322"/>
      <c r="U4" s="322"/>
      <c r="V4" s="306" t="s">
        <v>2274</v>
      </c>
      <c r="W4" s="307"/>
    </row>
    <row r="5" spans="1:25" ht="15.75" customHeight="1" thickTop="1" x14ac:dyDescent="0.2">
      <c r="B5" s="84" t="s">
        <v>10</v>
      </c>
      <c r="C5" s="311" t="s">
        <v>10</v>
      </c>
      <c r="D5" s="311"/>
      <c r="E5" s="311"/>
      <c r="F5" s="311"/>
      <c r="G5" s="311"/>
      <c r="H5" s="311"/>
      <c r="I5" s="311"/>
      <c r="J5" s="311"/>
      <c r="K5" s="311"/>
      <c r="L5" s="311"/>
      <c r="M5" s="311"/>
      <c r="N5" s="311"/>
      <c r="O5" s="311"/>
      <c r="P5" s="311"/>
      <c r="Q5" s="311"/>
      <c r="R5" s="311"/>
      <c r="S5" s="311"/>
      <c r="T5" s="311"/>
      <c r="U5" s="311"/>
      <c r="V5" s="311"/>
      <c r="W5" s="312"/>
    </row>
    <row r="6" spans="1:25" ht="32.25" customHeight="1" thickBot="1" x14ac:dyDescent="0.25">
      <c r="B6" s="84" t="s">
        <v>11</v>
      </c>
      <c r="C6" s="90" t="s">
        <v>1154</v>
      </c>
      <c r="D6" s="299" t="s">
        <v>2284</v>
      </c>
      <c r="E6" s="299"/>
      <c r="F6" s="299"/>
      <c r="G6" s="299"/>
      <c r="H6" s="299"/>
      <c r="J6" s="313" t="s">
        <v>14</v>
      </c>
      <c r="K6" s="313"/>
      <c r="L6" s="313" t="s">
        <v>15</v>
      </c>
      <c r="M6" s="313"/>
      <c r="N6" s="312" t="s">
        <v>10</v>
      </c>
      <c r="O6" s="312"/>
      <c r="P6" s="312"/>
      <c r="Q6" s="312"/>
      <c r="R6" s="312"/>
      <c r="S6" s="312"/>
      <c r="T6" s="312"/>
      <c r="U6" s="312"/>
      <c r="V6" s="312"/>
      <c r="W6" s="312"/>
    </row>
    <row r="7" spans="1:25" ht="30" customHeight="1" thickBot="1" x14ac:dyDescent="0.25">
      <c r="B7" s="88"/>
      <c r="C7" s="90" t="s">
        <v>10</v>
      </c>
      <c r="D7" s="311" t="s">
        <v>10</v>
      </c>
      <c r="E7" s="311"/>
      <c r="F7" s="311"/>
      <c r="G7" s="311"/>
      <c r="H7" s="311"/>
      <c r="J7" s="91" t="s">
        <v>16</v>
      </c>
      <c r="K7" s="91" t="s">
        <v>17</v>
      </c>
      <c r="L7" s="91" t="s">
        <v>16</v>
      </c>
      <c r="M7" s="91" t="s">
        <v>17</v>
      </c>
      <c r="N7" s="75"/>
      <c r="O7" s="312" t="s">
        <v>10</v>
      </c>
      <c r="P7" s="312"/>
      <c r="Q7" s="312"/>
      <c r="R7" s="312"/>
      <c r="S7" s="312"/>
      <c r="T7" s="312"/>
      <c r="U7" s="312"/>
      <c r="V7" s="312"/>
      <c r="W7" s="312"/>
    </row>
    <row r="8" spans="1:25" ht="30" customHeight="1" thickBot="1" x14ac:dyDescent="0.25">
      <c r="B8" s="88"/>
      <c r="C8" s="90" t="s">
        <v>10</v>
      </c>
      <c r="D8" s="311" t="s">
        <v>10</v>
      </c>
      <c r="E8" s="311"/>
      <c r="F8" s="311"/>
      <c r="G8" s="311"/>
      <c r="H8" s="311"/>
      <c r="J8" s="89" t="s">
        <v>2283</v>
      </c>
      <c r="K8" s="89" t="s">
        <v>2282</v>
      </c>
      <c r="L8" s="89" t="s">
        <v>2281</v>
      </c>
      <c r="M8" s="89" t="s">
        <v>2280</v>
      </c>
      <c r="N8" s="75"/>
      <c r="P8" s="312" t="s">
        <v>10</v>
      </c>
      <c r="Q8" s="312"/>
      <c r="R8" s="312"/>
      <c r="S8" s="312"/>
      <c r="T8" s="312"/>
      <c r="U8" s="312"/>
      <c r="V8" s="312"/>
      <c r="W8" s="312"/>
    </row>
    <row r="9" spans="1:25" ht="25.5" customHeight="1" thickBot="1" x14ac:dyDescent="0.25">
      <c r="B9" s="88"/>
      <c r="C9" s="311" t="s">
        <v>10</v>
      </c>
      <c r="D9" s="311"/>
      <c r="E9" s="311"/>
      <c r="F9" s="311"/>
      <c r="G9" s="311"/>
      <c r="H9" s="311"/>
      <c r="I9" s="311"/>
      <c r="J9" s="311"/>
      <c r="K9" s="311"/>
      <c r="L9" s="311"/>
      <c r="M9" s="311"/>
      <c r="N9" s="311"/>
      <c r="O9" s="311"/>
      <c r="P9" s="311"/>
      <c r="Q9" s="311"/>
      <c r="R9" s="311"/>
      <c r="S9" s="311"/>
      <c r="T9" s="311"/>
      <c r="U9" s="311"/>
      <c r="V9" s="311"/>
      <c r="W9" s="312"/>
    </row>
    <row r="10" spans="1:25" ht="187.5" customHeight="1" thickTop="1" thickBot="1" x14ac:dyDescent="0.25">
      <c r="B10" s="87" t="s">
        <v>21</v>
      </c>
      <c r="C10" s="306" t="s">
        <v>2279</v>
      </c>
      <c r="D10" s="306"/>
      <c r="E10" s="306"/>
      <c r="F10" s="306"/>
      <c r="G10" s="306"/>
      <c r="H10" s="306"/>
      <c r="I10" s="306"/>
      <c r="J10" s="306"/>
      <c r="K10" s="306"/>
      <c r="L10" s="306"/>
      <c r="M10" s="306"/>
      <c r="N10" s="306"/>
      <c r="O10" s="306"/>
      <c r="P10" s="306"/>
      <c r="Q10" s="306"/>
      <c r="R10" s="306"/>
      <c r="S10" s="306"/>
      <c r="T10" s="306"/>
      <c r="U10" s="306"/>
      <c r="V10" s="306"/>
      <c r="W10" s="307"/>
    </row>
    <row r="11" spans="1:25" ht="9" customHeight="1" thickTop="1" thickBot="1" x14ac:dyDescent="0.25"/>
    <row r="12" spans="1:25" ht="21.75" customHeight="1" thickTop="1" thickBot="1" x14ac:dyDescent="0.25">
      <c r="B12" s="64" t="s">
        <v>23</v>
      </c>
      <c r="C12" s="63"/>
      <c r="D12" s="63"/>
      <c r="E12" s="63"/>
      <c r="F12" s="63"/>
      <c r="G12" s="63"/>
      <c r="H12" s="62"/>
      <c r="I12" s="62"/>
      <c r="J12" s="62"/>
      <c r="K12" s="62"/>
      <c r="L12" s="62"/>
      <c r="M12" s="62"/>
      <c r="N12" s="62"/>
      <c r="O12" s="62"/>
      <c r="P12" s="62"/>
      <c r="Q12" s="62"/>
      <c r="R12" s="62"/>
      <c r="S12" s="62"/>
      <c r="T12" s="62"/>
      <c r="U12" s="62"/>
      <c r="V12" s="62"/>
      <c r="W12" s="61"/>
    </row>
    <row r="13" spans="1:25" ht="19.5" customHeight="1" thickTop="1" x14ac:dyDescent="0.2">
      <c r="B13" s="308" t="s">
        <v>24</v>
      </c>
      <c r="C13" s="309"/>
      <c r="D13" s="309"/>
      <c r="E13" s="309"/>
      <c r="F13" s="309"/>
      <c r="G13" s="309"/>
      <c r="H13" s="309"/>
      <c r="I13" s="309"/>
      <c r="J13" s="86"/>
      <c r="K13" s="309" t="s">
        <v>25</v>
      </c>
      <c r="L13" s="309"/>
      <c r="M13" s="309"/>
      <c r="N13" s="309"/>
      <c r="O13" s="309"/>
      <c r="P13" s="309"/>
      <c r="Q13" s="309"/>
      <c r="R13" s="85"/>
      <c r="S13" s="309" t="s">
        <v>26</v>
      </c>
      <c r="T13" s="309"/>
      <c r="U13" s="309"/>
      <c r="V13" s="309"/>
      <c r="W13" s="310"/>
    </row>
    <row r="14" spans="1:25" ht="69" customHeight="1" x14ac:dyDescent="0.2">
      <c r="B14" s="84" t="s">
        <v>27</v>
      </c>
      <c r="C14" s="299" t="s">
        <v>10</v>
      </c>
      <c r="D14" s="299"/>
      <c r="E14" s="299"/>
      <c r="F14" s="299"/>
      <c r="G14" s="299"/>
      <c r="H14" s="299"/>
      <c r="I14" s="299"/>
      <c r="J14" s="60"/>
      <c r="K14" s="60" t="s">
        <v>28</v>
      </c>
      <c r="L14" s="299" t="s">
        <v>10</v>
      </c>
      <c r="M14" s="299"/>
      <c r="N14" s="299"/>
      <c r="O14" s="299"/>
      <c r="P14" s="299"/>
      <c r="Q14" s="299"/>
      <c r="S14" s="60" t="s">
        <v>29</v>
      </c>
      <c r="T14" s="300" t="s">
        <v>1413</v>
      </c>
      <c r="U14" s="300"/>
      <c r="V14" s="300"/>
      <c r="W14" s="300"/>
    </row>
    <row r="15" spans="1:25" ht="86.25" customHeight="1" x14ac:dyDescent="0.2">
      <c r="B15" s="84" t="s">
        <v>31</v>
      </c>
      <c r="C15" s="299" t="s">
        <v>10</v>
      </c>
      <c r="D15" s="299"/>
      <c r="E15" s="299"/>
      <c r="F15" s="299"/>
      <c r="G15" s="299"/>
      <c r="H15" s="299"/>
      <c r="I15" s="299"/>
      <c r="J15" s="60"/>
      <c r="K15" s="60" t="s">
        <v>31</v>
      </c>
      <c r="L15" s="299" t="s">
        <v>10</v>
      </c>
      <c r="M15" s="299"/>
      <c r="N15" s="299"/>
      <c r="O15" s="299"/>
      <c r="P15" s="299"/>
      <c r="Q15" s="299"/>
      <c r="S15" s="60" t="s">
        <v>32</v>
      </c>
      <c r="T15" s="300" t="s">
        <v>10</v>
      </c>
      <c r="U15" s="300"/>
      <c r="V15" s="300"/>
      <c r="W15" s="300"/>
    </row>
    <row r="16" spans="1:25" ht="25.5" customHeight="1" thickBot="1" x14ac:dyDescent="0.25">
      <c r="B16" s="83" t="s">
        <v>33</v>
      </c>
      <c r="C16" s="301" t="s">
        <v>10</v>
      </c>
      <c r="D16" s="301"/>
      <c r="E16" s="301"/>
      <c r="F16" s="301"/>
      <c r="G16" s="301"/>
      <c r="H16" s="301"/>
      <c r="I16" s="301"/>
      <c r="J16" s="301"/>
      <c r="K16" s="301"/>
      <c r="L16" s="301"/>
      <c r="M16" s="301"/>
      <c r="N16" s="301"/>
      <c r="O16" s="301"/>
      <c r="P16" s="301"/>
      <c r="Q16" s="301"/>
      <c r="R16" s="301"/>
      <c r="S16" s="301"/>
      <c r="T16" s="301"/>
      <c r="U16" s="301"/>
      <c r="V16" s="301"/>
      <c r="W16" s="302"/>
    </row>
    <row r="17" spans="2:27" ht="21.75" customHeight="1" thickTop="1" thickBot="1" x14ac:dyDescent="0.25">
      <c r="B17" s="64" t="s">
        <v>34</v>
      </c>
      <c r="C17" s="63"/>
      <c r="D17" s="63"/>
      <c r="E17" s="63"/>
      <c r="F17" s="63"/>
      <c r="G17" s="63"/>
      <c r="H17" s="62"/>
      <c r="I17" s="62"/>
      <c r="J17" s="62"/>
      <c r="K17" s="62"/>
      <c r="L17" s="62"/>
      <c r="M17" s="62"/>
      <c r="N17" s="62"/>
      <c r="O17" s="62"/>
      <c r="P17" s="62"/>
      <c r="Q17" s="62"/>
      <c r="R17" s="62"/>
      <c r="S17" s="62"/>
      <c r="T17" s="62"/>
      <c r="U17" s="62"/>
      <c r="V17" s="62"/>
      <c r="W17" s="61"/>
    </row>
    <row r="18" spans="2:27" ht="25.5" customHeight="1" thickTop="1" thickBot="1" x14ac:dyDescent="0.25">
      <c r="B18" s="303" t="s">
        <v>35</v>
      </c>
      <c r="C18" s="304"/>
      <c r="D18" s="304"/>
      <c r="E18" s="304"/>
      <c r="F18" s="304"/>
      <c r="G18" s="304"/>
      <c r="H18" s="304"/>
      <c r="I18" s="304"/>
      <c r="J18" s="304"/>
      <c r="K18" s="304"/>
      <c r="L18" s="304"/>
      <c r="M18" s="304"/>
      <c r="N18" s="304"/>
      <c r="O18" s="304"/>
      <c r="P18" s="304"/>
      <c r="Q18" s="304"/>
      <c r="R18" s="304"/>
      <c r="S18" s="304"/>
      <c r="T18" s="305"/>
      <c r="U18" s="273" t="s">
        <v>36</v>
      </c>
      <c r="V18" s="272"/>
      <c r="W18" s="274"/>
    </row>
    <row r="19" spans="2:27" ht="12.75" customHeight="1" x14ac:dyDescent="0.2">
      <c r="B19" s="296" t="s">
        <v>37</v>
      </c>
      <c r="C19" s="297"/>
      <c r="D19" s="297"/>
      <c r="E19" s="297"/>
      <c r="F19" s="297"/>
      <c r="G19" s="297"/>
      <c r="H19" s="297"/>
      <c r="I19" s="297"/>
      <c r="J19" s="297"/>
      <c r="K19" s="297"/>
      <c r="L19" s="297"/>
      <c r="M19" s="297" t="s">
        <v>38</v>
      </c>
      <c r="N19" s="297"/>
      <c r="O19" s="297" t="s">
        <v>39</v>
      </c>
      <c r="P19" s="297"/>
      <c r="Q19" s="297" t="s">
        <v>40</v>
      </c>
      <c r="R19" s="297"/>
      <c r="S19" s="297" t="s">
        <v>41</v>
      </c>
      <c r="T19" s="288" t="s">
        <v>42</v>
      </c>
      <c r="U19" s="290" t="s">
        <v>43</v>
      </c>
      <c r="V19" s="292" t="s">
        <v>44</v>
      </c>
      <c r="W19" s="294" t="s">
        <v>45</v>
      </c>
    </row>
    <row r="20" spans="2:27" ht="27" customHeight="1" thickBot="1" x14ac:dyDescent="0.25">
      <c r="B20" s="298"/>
      <c r="C20" s="293"/>
      <c r="D20" s="293"/>
      <c r="E20" s="293"/>
      <c r="F20" s="293"/>
      <c r="G20" s="293"/>
      <c r="H20" s="293"/>
      <c r="I20" s="293"/>
      <c r="J20" s="293"/>
      <c r="K20" s="293"/>
      <c r="L20" s="293"/>
      <c r="M20" s="293"/>
      <c r="N20" s="293"/>
      <c r="O20" s="293"/>
      <c r="P20" s="293"/>
      <c r="Q20" s="293"/>
      <c r="R20" s="293"/>
      <c r="S20" s="293"/>
      <c r="T20" s="289"/>
      <c r="U20" s="291"/>
      <c r="V20" s="293"/>
      <c r="W20" s="295"/>
      <c r="Z20" s="82" t="s">
        <v>10</v>
      </c>
      <c r="AA20" s="82" t="s">
        <v>46</v>
      </c>
    </row>
    <row r="21" spans="2:27" ht="56.25" customHeight="1" x14ac:dyDescent="0.2">
      <c r="B21" s="279" t="s">
        <v>2278</v>
      </c>
      <c r="C21" s="280"/>
      <c r="D21" s="280"/>
      <c r="E21" s="280"/>
      <c r="F21" s="280"/>
      <c r="G21" s="280"/>
      <c r="H21" s="280"/>
      <c r="I21" s="280"/>
      <c r="J21" s="280"/>
      <c r="K21" s="280"/>
      <c r="L21" s="280"/>
      <c r="M21" s="281" t="s">
        <v>1154</v>
      </c>
      <c r="N21" s="281"/>
      <c r="O21" s="281" t="s">
        <v>48</v>
      </c>
      <c r="P21" s="281"/>
      <c r="Q21" s="281" t="s">
        <v>155</v>
      </c>
      <c r="R21" s="281"/>
      <c r="S21" s="81" t="s">
        <v>1075</v>
      </c>
      <c r="T21" s="81" t="s">
        <v>137</v>
      </c>
      <c r="U21" s="81" t="s">
        <v>137</v>
      </c>
      <c r="V21" s="81" t="str">
        <f>+IF(ISERR(U21/T21*100),"N/A",ROUND(U21/T21*100,2))</f>
        <v>N/A</v>
      </c>
      <c r="W21" s="80" t="str">
        <f>+IF(ISERR(U21/S21*100),"N/A",ROUND(U21/S21*100,2))</f>
        <v>N/A</v>
      </c>
    </row>
    <row r="22" spans="2:27" ht="56.25" customHeight="1" thickBot="1" x14ac:dyDescent="0.25">
      <c r="B22" s="279" t="s">
        <v>2277</v>
      </c>
      <c r="C22" s="280"/>
      <c r="D22" s="280"/>
      <c r="E22" s="280"/>
      <c r="F22" s="280"/>
      <c r="G22" s="280"/>
      <c r="H22" s="280"/>
      <c r="I22" s="280"/>
      <c r="J22" s="280"/>
      <c r="K22" s="280"/>
      <c r="L22" s="280"/>
      <c r="M22" s="281" t="s">
        <v>1154</v>
      </c>
      <c r="N22" s="281"/>
      <c r="O22" s="281" t="s">
        <v>48</v>
      </c>
      <c r="P22" s="281"/>
      <c r="Q22" s="281" t="s">
        <v>49</v>
      </c>
      <c r="R22" s="281"/>
      <c r="S22" s="81" t="s">
        <v>1019</v>
      </c>
      <c r="T22" s="81" t="s">
        <v>2276</v>
      </c>
      <c r="U22" s="81" t="s">
        <v>754</v>
      </c>
      <c r="V22" s="81">
        <f>+IF(ISERR(U22/T22*100),"N/A",ROUND(U22/T22*100,2))</f>
        <v>166.67</v>
      </c>
      <c r="W22" s="80">
        <f>+IF(ISERR(U22/S22*100),"N/A",ROUND(U22/S22*100,2))</f>
        <v>16.670000000000002</v>
      </c>
    </row>
    <row r="23" spans="2:27" ht="21.75" customHeight="1" thickTop="1" thickBot="1" x14ac:dyDescent="0.25">
      <c r="B23" s="64" t="s">
        <v>62</v>
      </c>
      <c r="C23" s="63"/>
      <c r="D23" s="63"/>
      <c r="E23" s="63"/>
      <c r="F23" s="63"/>
      <c r="G23" s="63"/>
      <c r="H23" s="62"/>
      <c r="I23" s="62"/>
      <c r="J23" s="62"/>
      <c r="K23" s="62"/>
      <c r="L23" s="62"/>
      <c r="M23" s="62"/>
      <c r="N23" s="62"/>
      <c r="O23" s="62"/>
      <c r="P23" s="62"/>
      <c r="Q23" s="62"/>
      <c r="R23" s="62"/>
      <c r="S23" s="62"/>
      <c r="T23" s="62"/>
      <c r="U23" s="62"/>
      <c r="V23" s="62"/>
      <c r="W23" s="61"/>
      <c r="X23" s="75"/>
    </row>
    <row r="24" spans="2:27" ht="29.25" customHeight="1" thickTop="1" thickBot="1" x14ac:dyDescent="0.25">
      <c r="B24" s="282" t="s">
        <v>2163</v>
      </c>
      <c r="C24" s="283"/>
      <c r="D24" s="283"/>
      <c r="E24" s="283"/>
      <c r="F24" s="283"/>
      <c r="G24" s="283"/>
      <c r="H24" s="283"/>
      <c r="I24" s="283"/>
      <c r="J24" s="283"/>
      <c r="K24" s="283"/>
      <c r="L24" s="283"/>
      <c r="M24" s="283"/>
      <c r="N24" s="283"/>
      <c r="O24" s="283"/>
      <c r="P24" s="283"/>
      <c r="Q24" s="284"/>
      <c r="R24" s="79" t="s">
        <v>41</v>
      </c>
      <c r="S24" s="272" t="s">
        <v>42</v>
      </c>
      <c r="T24" s="272"/>
      <c r="U24" s="78" t="s">
        <v>63</v>
      </c>
      <c r="V24" s="273" t="s">
        <v>64</v>
      </c>
      <c r="W24" s="274"/>
    </row>
    <row r="25" spans="2:27" ht="30.75" customHeight="1" thickBot="1" x14ac:dyDescent="0.25">
      <c r="B25" s="285"/>
      <c r="C25" s="286"/>
      <c r="D25" s="286"/>
      <c r="E25" s="286"/>
      <c r="F25" s="286"/>
      <c r="G25" s="286"/>
      <c r="H25" s="286"/>
      <c r="I25" s="286"/>
      <c r="J25" s="286"/>
      <c r="K25" s="286"/>
      <c r="L25" s="286"/>
      <c r="M25" s="286"/>
      <c r="N25" s="286"/>
      <c r="O25" s="286"/>
      <c r="P25" s="286"/>
      <c r="Q25" s="287"/>
      <c r="R25" s="77" t="s">
        <v>65</v>
      </c>
      <c r="S25" s="77" t="s">
        <v>65</v>
      </c>
      <c r="T25" s="77" t="s">
        <v>48</v>
      </c>
      <c r="U25" s="77" t="s">
        <v>65</v>
      </c>
      <c r="V25" s="77" t="s">
        <v>66</v>
      </c>
      <c r="W25" s="76" t="s">
        <v>67</v>
      </c>
      <c r="Y25" s="75"/>
    </row>
    <row r="26" spans="2:27" ht="23.25" customHeight="1" thickBot="1" x14ac:dyDescent="0.25">
      <c r="B26" s="275" t="s">
        <v>68</v>
      </c>
      <c r="C26" s="276"/>
      <c r="D26" s="276"/>
      <c r="E26" s="74" t="s">
        <v>2275</v>
      </c>
      <c r="F26" s="74"/>
      <c r="G26" s="74"/>
      <c r="H26" s="73"/>
      <c r="I26" s="73"/>
      <c r="J26" s="73"/>
      <c r="K26" s="73"/>
      <c r="L26" s="73"/>
      <c r="M26" s="73"/>
      <c r="N26" s="73"/>
      <c r="O26" s="73"/>
      <c r="P26" s="71"/>
      <c r="Q26" s="71"/>
      <c r="R26" s="72" t="s">
        <v>2274</v>
      </c>
      <c r="S26" s="72" t="s">
        <v>10</v>
      </c>
      <c r="T26" s="71"/>
      <c r="U26" s="72" t="s">
        <v>1472</v>
      </c>
      <c r="V26" s="71"/>
      <c r="W26" s="70">
        <f>+IF(ISERR(U26/R26*100),"N/A",ROUND(U26/R26*100,2))</f>
        <v>21.46</v>
      </c>
    </row>
    <row r="27" spans="2:27" ht="26.25" customHeight="1" thickBot="1" x14ac:dyDescent="0.25">
      <c r="B27" s="277" t="s">
        <v>71</v>
      </c>
      <c r="C27" s="278"/>
      <c r="D27" s="278"/>
      <c r="E27" s="69" t="s">
        <v>2275</v>
      </c>
      <c r="F27" s="69"/>
      <c r="G27" s="69"/>
      <c r="H27" s="68"/>
      <c r="I27" s="68"/>
      <c r="J27" s="68"/>
      <c r="K27" s="68"/>
      <c r="L27" s="68"/>
      <c r="M27" s="68"/>
      <c r="N27" s="68"/>
      <c r="O27" s="68"/>
      <c r="P27" s="67"/>
      <c r="Q27" s="67"/>
      <c r="R27" s="66" t="s">
        <v>2274</v>
      </c>
      <c r="S27" s="66" t="s">
        <v>1472</v>
      </c>
      <c r="T27" s="66">
        <f>+IF(ISERR(S27/R27*100),"N/A",ROUND(S27/R27*100,2))</f>
        <v>21.46</v>
      </c>
      <c r="U27" s="66" t="s">
        <v>1472</v>
      </c>
      <c r="V27" s="66">
        <f>+IF(ISERR(U27/S27*100),"N/A",ROUND(U27/S27*100,2))</f>
        <v>100</v>
      </c>
      <c r="W27" s="65">
        <f>+IF(ISERR(U27/R27*100),"N/A",ROUND(U27/R27*100,2))</f>
        <v>21.46</v>
      </c>
    </row>
    <row r="28" spans="2:27" ht="22.5" customHeight="1" thickTop="1" thickBot="1" x14ac:dyDescent="0.25">
      <c r="B28" s="64" t="s">
        <v>73</v>
      </c>
      <c r="C28" s="63"/>
      <c r="D28" s="63"/>
      <c r="E28" s="63"/>
      <c r="F28" s="63"/>
      <c r="G28" s="63"/>
      <c r="H28" s="62"/>
      <c r="I28" s="62"/>
      <c r="J28" s="62"/>
      <c r="K28" s="62"/>
      <c r="L28" s="62"/>
      <c r="M28" s="62"/>
      <c r="N28" s="62"/>
      <c r="O28" s="62"/>
      <c r="P28" s="62"/>
      <c r="Q28" s="62"/>
      <c r="R28" s="62"/>
      <c r="S28" s="62"/>
      <c r="T28" s="62"/>
      <c r="U28" s="62"/>
      <c r="V28" s="62"/>
      <c r="W28" s="61"/>
    </row>
    <row r="29" spans="2:27" ht="37.5" customHeight="1" thickTop="1" x14ac:dyDescent="0.2">
      <c r="B29" s="263" t="s">
        <v>2273</v>
      </c>
      <c r="C29" s="264"/>
      <c r="D29" s="264"/>
      <c r="E29" s="264"/>
      <c r="F29" s="264"/>
      <c r="G29" s="264"/>
      <c r="H29" s="264"/>
      <c r="I29" s="264"/>
      <c r="J29" s="264"/>
      <c r="K29" s="264"/>
      <c r="L29" s="264"/>
      <c r="M29" s="264"/>
      <c r="N29" s="264"/>
      <c r="O29" s="264"/>
      <c r="P29" s="264"/>
      <c r="Q29" s="264"/>
      <c r="R29" s="264"/>
      <c r="S29" s="264"/>
      <c r="T29" s="264"/>
      <c r="U29" s="264"/>
      <c r="V29" s="264"/>
      <c r="W29" s="265"/>
    </row>
    <row r="30" spans="2:27" ht="72.75" customHeight="1" thickBot="1" x14ac:dyDescent="0.25">
      <c r="B30" s="266"/>
      <c r="C30" s="267"/>
      <c r="D30" s="267"/>
      <c r="E30" s="267"/>
      <c r="F30" s="267"/>
      <c r="G30" s="267"/>
      <c r="H30" s="267"/>
      <c r="I30" s="267"/>
      <c r="J30" s="267"/>
      <c r="K30" s="267"/>
      <c r="L30" s="267"/>
      <c r="M30" s="267"/>
      <c r="N30" s="267"/>
      <c r="O30" s="267"/>
      <c r="P30" s="267"/>
      <c r="Q30" s="267"/>
      <c r="R30" s="267"/>
      <c r="S30" s="267"/>
      <c r="T30" s="267"/>
      <c r="U30" s="267"/>
      <c r="V30" s="267"/>
      <c r="W30" s="268"/>
    </row>
    <row r="31" spans="2:27" ht="37.5" customHeight="1" thickTop="1" x14ac:dyDescent="0.2">
      <c r="B31" s="263" t="s">
        <v>2272</v>
      </c>
      <c r="C31" s="264"/>
      <c r="D31" s="264"/>
      <c r="E31" s="264"/>
      <c r="F31" s="264"/>
      <c r="G31" s="264"/>
      <c r="H31" s="264"/>
      <c r="I31" s="264"/>
      <c r="J31" s="264"/>
      <c r="K31" s="264"/>
      <c r="L31" s="264"/>
      <c r="M31" s="264"/>
      <c r="N31" s="264"/>
      <c r="O31" s="264"/>
      <c r="P31" s="264"/>
      <c r="Q31" s="264"/>
      <c r="R31" s="264"/>
      <c r="S31" s="264"/>
      <c r="T31" s="264"/>
      <c r="U31" s="264"/>
      <c r="V31" s="264"/>
      <c r="W31" s="265"/>
    </row>
    <row r="32" spans="2:27" ht="111.75" customHeight="1" thickBot="1" x14ac:dyDescent="0.25">
      <c r="B32" s="266"/>
      <c r="C32" s="267"/>
      <c r="D32" s="267"/>
      <c r="E32" s="267"/>
      <c r="F32" s="267"/>
      <c r="G32" s="267"/>
      <c r="H32" s="267"/>
      <c r="I32" s="267"/>
      <c r="J32" s="267"/>
      <c r="K32" s="267"/>
      <c r="L32" s="267"/>
      <c r="M32" s="267"/>
      <c r="N32" s="267"/>
      <c r="O32" s="267"/>
      <c r="P32" s="267"/>
      <c r="Q32" s="267"/>
      <c r="R32" s="267"/>
      <c r="S32" s="267"/>
      <c r="T32" s="267"/>
      <c r="U32" s="267"/>
      <c r="V32" s="267"/>
      <c r="W32" s="268"/>
    </row>
    <row r="33" spans="2:23" ht="37.5" customHeight="1" thickTop="1" x14ac:dyDescent="0.2">
      <c r="B33" s="263" t="s">
        <v>2271</v>
      </c>
      <c r="C33" s="264"/>
      <c r="D33" s="264"/>
      <c r="E33" s="264"/>
      <c r="F33" s="264"/>
      <c r="G33" s="264"/>
      <c r="H33" s="264"/>
      <c r="I33" s="264"/>
      <c r="J33" s="264"/>
      <c r="K33" s="264"/>
      <c r="L33" s="264"/>
      <c r="M33" s="264"/>
      <c r="N33" s="264"/>
      <c r="O33" s="264"/>
      <c r="P33" s="264"/>
      <c r="Q33" s="264"/>
      <c r="R33" s="264"/>
      <c r="S33" s="264"/>
      <c r="T33" s="264"/>
      <c r="U33" s="264"/>
      <c r="V33" s="264"/>
      <c r="W33" s="265"/>
    </row>
    <row r="34" spans="2:23" ht="135.75" customHeight="1" thickBot="1" x14ac:dyDescent="0.25">
      <c r="B34" s="269"/>
      <c r="C34" s="270"/>
      <c r="D34" s="270"/>
      <c r="E34" s="270"/>
      <c r="F34" s="270"/>
      <c r="G34" s="270"/>
      <c r="H34" s="270"/>
      <c r="I34" s="270"/>
      <c r="J34" s="270"/>
      <c r="K34" s="270"/>
      <c r="L34" s="270"/>
      <c r="M34" s="270"/>
      <c r="N34" s="270"/>
      <c r="O34" s="270"/>
      <c r="P34" s="270"/>
      <c r="Q34" s="270"/>
      <c r="R34" s="270"/>
      <c r="S34" s="270"/>
      <c r="T34" s="270"/>
      <c r="U34" s="270"/>
      <c r="V34" s="270"/>
      <c r="W34" s="271"/>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1.375" defaultRowHeight="17.25" x14ac:dyDescent="0.2"/>
  <cols>
    <col min="1" max="1" width="2" style="58" customWidth="1"/>
    <col min="2" max="2" width="16.375" style="60" customWidth="1"/>
    <col min="3" max="3" width="5.875" style="59" customWidth="1"/>
    <col min="4" max="4" width="8.625" style="59" customWidth="1"/>
    <col min="5" max="5" width="9.75" style="59" customWidth="1"/>
    <col min="6" max="6" width="3.375" style="59" customWidth="1"/>
    <col min="7" max="7" width="6.25" style="59" customWidth="1"/>
    <col min="8" max="8" width="6" style="58" customWidth="1"/>
    <col min="9" max="9" width="6.625" style="58" customWidth="1"/>
    <col min="10" max="13" width="11.125" style="58" customWidth="1"/>
    <col min="14" max="14" width="8" style="58" customWidth="1"/>
    <col min="15" max="15" width="9" style="58" customWidth="1"/>
    <col min="16" max="16" width="8.25" style="58" customWidth="1"/>
    <col min="17" max="17" width="8.75" style="58" customWidth="1"/>
    <col min="18" max="18" width="11.875" style="58" customWidth="1"/>
    <col min="19" max="19" width="14.75" style="58" customWidth="1"/>
    <col min="20" max="20" width="12.375" style="58" customWidth="1"/>
    <col min="21" max="21" width="11.125" style="58" customWidth="1"/>
    <col min="22" max="22" width="11.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95" customFormat="1" ht="39.75" customHeight="1" x14ac:dyDescent="0.4">
      <c r="A1" s="314" t="s">
        <v>0</v>
      </c>
      <c r="B1" s="314"/>
      <c r="C1" s="314"/>
      <c r="D1" s="314"/>
      <c r="E1" s="314"/>
      <c r="F1" s="314"/>
      <c r="G1" s="314"/>
      <c r="H1" s="314"/>
      <c r="I1" s="314"/>
      <c r="J1" s="314"/>
      <c r="K1" s="314"/>
      <c r="L1" s="314"/>
      <c r="M1" s="314"/>
      <c r="N1" s="314"/>
      <c r="O1" s="314"/>
      <c r="P1" s="314"/>
      <c r="Q1" s="99" t="s">
        <v>1</v>
      </c>
      <c r="R1" s="98"/>
      <c r="S1" s="98"/>
      <c r="T1" s="98"/>
      <c r="V1" s="97"/>
      <c r="W1" s="96"/>
      <c r="X1" s="96"/>
      <c r="Y1" s="96"/>
    </row>
    <row r="2" spans="1:25" ht="49.5" customHeight="1" thickBot="1" x14ac:dyDescent="0.25">
      <c r="B2" s="315" t="s">
        <v>2162</v>
      </c>
      <c r="C2" s="315"/>
      <c r="D2" s="315"/>
      <c r="E2" s="315"/>
      <c r="F2" s="315"/>
      <c r="G2" s="315"/>
      <c r="H2" s="315"/>
      <c r="I2" s="315"/>
      <c r="J2" s="315"/>
      <c r="K2" s="315"/>
      <c r="L2" s="315"/>
      <c r="M2" s="315"/>
      <c r="N2" s="315"/>
      <c r="O2" s="315"/>
      <c r="P2" s="315"/>
      <c r="Q2" s="315"/>
      <c r="R2" s="315"/>
      <c r="S2" s="315"/>
      <c r="T2" s="315"/>
      <c r="U2" s="315"/>
      <c r="V2" s="315"/>
      <c r="W2" s="315"/>
    </row>
    <row r="3" spans="1:25" ht="22.5" customHeight="1" thickTop="1" thickBot="1" x14ac:dyDescent="0.25">
      <c r="B3" s="64" t="s">
        <v>2</v>
      </c>
      <c r="C3" s="63"/>
      <c r="D3" s="63"/>
      <c r="E3" s="63"/>
      <c r="F3" s="63"/>
      <c r="G3" s="63"/>
      <c r="H3" s="62"/>
      <c r="I3" s="62"/>
      <c r="J3" s="62"/>
      <c r="K3" s="62"/>
      <c r="L3" s="62"/>
      <c r="M3" s="62"/>
      <c r="N3" s="62"/>
      <c r="O3" s="62"/>
      <c r="P3" s="62"/>
      <c r="Q3" s="62"/>
      <c r="R3" s="62"/>
      <c r="S3" s="62"/>
      <c r="T3" s="62"/>
      <c r="U3" s="62"/>
      <c r="V3" s="62"/>
      <c r="W3" s="61"/>
    </row>
    <row r="4" spans="1:25" ht="54" customHeight="1" thickTop="1" thickBot="1" x14ac:dyDescent="0.25">
      <c r="B4" s="94" t="s">
        <v>3</v>
      </c>
      <c r="C4" s="93" t="s">
        <v>1421</v>
      </c>
      <c r="D4" s="316" t="s">
        <v>1420</v>
      </c>
      <c r="E4" s="316"/>
      <c r="F4" s="316"/>
      <c r="G4" s="316"/>
      <c r="H4" s="317"/>
      <c r="J4" s="318" t="s">
        <v>6</v>
      </c>
      <c r="K4" s="316"/>
      <c r="L4" s="93" t="s">
        <v>1439</v>
      </c>
      <c r="M4" s="319" t="s">
        <v>1438</v>
      </c>
      <c r="N4" s="319"/>
      <c r="O4" s="319"/>
      <c r="P4" s="319"/>
      <c r="Q4" s="320"/>
      <c r="R4" s="92"/>
      <c r="S4" s="321" t="s">
        <v>2209</v>
      </c>
      <c r="T4" s="322"/>
      <c r="U4" s="322"/>
      <c r="V4" s="306" t="s">
        <v>1432</v>
      </c>
      <c r="W4" s="307"/>
    </row>
    <row r="5" spans="1:25" ht="15.75" customHeight="1" thickTop="1" x14ac:dyDescent="0.2">
      <c r="B5" s="84" t="s">
        <v>10</v>
      </c>
      <c r="C5" s="311" t="s">
        <v>10</v>
      </c>
      <c r="D5" s="311"/>
      <c r="E5" s="311"/>
      <c r="F5" s="311"/>
      <c r="G5" s="311"/>
      <c r="H5" s="311"/>
      <c r="I5" s="311"/>
      <c r="J5" s="311"/>
      <c r="K5" s="311"/>
      <c r="L5" s="311"/>
      <c r="M5" s="311"/>
      <c r="N5" s="311"/>
      <c r="O5" s="311"/>
      <c r="P5" s="311"/>
      <c r="Q5" s="311"/>
      <c r="R5" s="311"/>
      <c r="S5" s="311"/>
      <c r="T5" s="311"/>
      <c r="U5" s="311"/>
      <c r="V5" s="311"/>
      <c r="W5" s="312"/>
    </row>
    <row r="6" spans="1:25" ht="32.25" customHeight="1" thickBot="1" x14ac:dyDescent="0.25">
      <c r="B6" s="84" t="s">
        <v>11</v>
      </c>
      <c r="C6" s="90" t="s">
        <v>1434</v>
      </c>
      <c r="D6" s="299" t="s">
        <v>1437</v>
      </c>
      <c r="E6" s="299"/>
      <c r="F6" s="299"/>
      <c r="G6" s="299"/>
      <c r="H6" s="299"/>
      <c r="J6" s="313" t="s">
        <v>14</v>
      </c>
      <c r="K6" s="313"/>
      <c r="L6" s="313" t="s">
        <v>15</v>
      </c>
      <c r="M6" s="313"/>
      <c r="N6" s="312" t="s">
        <v>10</v>
      </c>
      <c r="O6" s="312"/>
      <c r="P6" s="312"/>
      <c r="Q6" s="312"/>
      <c r="R6" s="312"/>
      <c r="S6" s="312"/>
      <c r="T6" s="312"/>
      <c r="U6" s="312"/>
      <c r="V6" s="312"/>
      <c r="W6" s="312"/>
    </row>
    <row r="7" spans="1:25" ht="30" customHeight="1" thickBot="1" x14ac:dyDescent="0.25">
      <c r="B7" s="88"/>
      <c r="C7" s="90" t="s">
        <v>10</v>
      </c>
      <c r="D7" s="311" t="s">
        <v>10</v>
      </c>
      <c r="E7" s="311"/>
      <c r="F7" s="311"/>
      <c r="G7" s="311"/>
      <c r="H7" s="311"/>
      <c r="J7" s="91" t="s">
        <v>16</v>
      </c>
      <c r="K7" s="91" t="s">
        <v>17</v>
      </c>
      <c r="L7" s="91" t="s">
        <v>16</v>
      </c>
      <c r="M7" s="91" t="s">
        <v>17</v>
      </c>
      <c r="N7" s="75"/>
      <c r="O7" s="312" t="s">
        <v>10</v>
      </c>
      <c r="P7" s="312"/>
      <c r="Q7" s="312"/>
      <c r="R7" s="312"/>
      <c r="S7" s="312"/>
      <c r="T7" s="312"/>
      <c r="U7" s="312"/>
      <c r="V7" s="312"/>
      <c r="W7" s="312"/>
    </row>
    <row r="8" spans="1:25" ht="30" customHeight="1" thickBot="1" x14ac:dyDescent="0.25">
      <c r="B8" s="88"/>
      <c r="C8" s="90" t="s">
        <v>10</v>
      </c>
      <c r="D8" s="311" t="s">
        <v>10</v>
      </c>
      <c r="E8" s="311"/>
      <c r="F8" s="311"/>
      <c r="G8" s="311"/>
      <c r="H8" s="311"/>
      <c r="J8" s="89" t="s">
        <v>20</v>
      </c>
      <c r="K8" s="89" t="s">
        <v>20</v>
      </c>
      <c r="L8" s="89" t="s">
        <v>20</v>
      </c>
      <c r="M8" s="89" t="s">
        <v>20</v>
      </c>
      <c r="N8" s="75"/>
      <c r="P8" s="312" t="s">
        <v>10</v>
      </c>
      <c r="Q8" s="312"/>
      <c r="R8" s="312"/>
      <c r="S8" s="312"/>
      <c r="T8" s="312"/>
      <c r="U8" s="312"/>
      <c r="V8" s="312"/>
      <c r="W8" s="312"/>
    </row>
    <row r="9" spans="1:25" ht="25.5" customHeight="1" thickBot="1" x14ac:dyDescent="0.25">
      <c r="B9" s="88"/>
      <c r="C9" s="311" t="s">
        <v>10</v>
      </c>
      <c r="D9" s="311"/>
      <c r="E9" s="311"/>
      <c r="F9" s="311"/>
      <c r="G9" s="311"/>
      <c r="H9" s="311"/>
      <c r="I9" s="311"/>
      <c r="J9" s="311"/>
      <c r="K9" s="311"/>
      <c r="L9" s="311"/>
      <c r="M9" s="311"/>
      <c r="N9" s="311"/>
      <c r="O9" s="311"/>
      <c r="P9" s="311"/>
      <c r="Q9" s="311"/>
      <c r="R9" s="311"/>
      <c r="S9" s="311"/>
      <c r="T9" s="311"/>
      <c r="U9" s="311"/>
      <c r="V9" s="311"/>
      <c r="W9" s="312"/>
    </row>
    <row r="10" spans="1:25" ht="213" customHeight="1" thickTop="1" thickBot="1" x14ac:dyDescent="0.25">
      <c r="B10" s="87" t="s">
        <v>21</v>
      </c>
      <c r="C10" s="306" t="s">
        <v>1436</v>
      </c>
      <c r="D10" s="306"/>
      <c r="E10" s="306"/>
      <c r="F10" s="306"/>
      <c r="G10" s="306"/>
      <c r="H10" s="306"/>
      <c r="I10" s="306"/>
      <c r="J10" s="306"/>
      <c r="K10" s="306"/>
      <c r="L10" s="306"/>
      <c r="M10" s="306"/>
      <c r="N10" s="306"/>
      <c r="O10" s="306"/>
      <c r="P10" s="306"/>
      <c r="Q10" s="306"/>
      <c r="R10" s="306"/>
      <c r="S10" s="306"/>
      <c r="T10" s="306"/>
      <c r="U10" s="306"/>
      <c r="V10" s="306"/>
      <c r="W10" s="307"/>
    </row>
    <row r="11" spans="1:25" ht="9" customHeight="1" thickTop="1" thickBot="1" x14ac:dyDescent="0.25"/>
    <row r="12" spans="1:25" ht="21.75" customHeight="1" thickTop="1" thickBot="1" x14ac:dyDescent="0.25">
      <c r="B12" s="64" t="s">
        <v>23</v>
      </c>
      <c r="C12" s="63"/>
      <c r="D12" s="63"/>
      <c r="E12" s="63"/>
      <c r="F12" s="63"/>
      <c r="G12" s="63"/>
      <c r="H12" s="62"/>
      <c r="I12" s="62"/>
      <c r="J12" s="62"/>
      <c r="K12" s="62"/>
      <c r="L12" s="62"/>
      <c r="M12" s="62"/>
      <c r="N12" s="62"/>
      <c r="O12" s="62"/>
      <c r="P12" s="62"/>
      <c r="Q12" s="62"/>
      <c r="R12" s="62"/>
      <c r="S12" s="62"/>
      <c r="T12" s="62"/>
      <c r="U12" s="62"/>
      <c r="V12" s="62"/>
      <c r="W12" s="61"/>
    </row>
    <row r="13" spans="1:25" ht="19.5" customHeight="1" thickTop="1" x14ac:dyDescent="0.2">
      <c r="B13" s="308" t="s">
        <v>24</v>
      </c>
      <c r="C13" s="309"/>
      <c r="D13" s="309"/>
      <c r="E13" s="309"/>
      <c r="F13" s="309"/>
      <c r="G13" s="309"/>
      <c r="H13" s="309"/>
      <c r="I13" s="309"/>
      <c r="J13" s="86"/>
      <c r="K13" s="309" t="s">
        <v>25</v>
      </c>
      <c r="L13" s="309"/>
      <c r="M13" s="309"/>
      <c r="N13" s="309"/>
      <c r="O13" s="309"/>
      <c r="P13" s="309"/>
      <c r="Q13" s="309"/>
      <c r="R13" s="85"/>
      <c r="S13" s="309" t="s">
        <v>26</v>
      </c>
      <c r="T13" s="309"/>
      <c r="U13" s="309"/>
      <c r="V13" s="309"/>
      <c r="W13" s="310"/>
    </row>
    <row r="14" spans="1:25" ht="69" customHeight="1" x14ac:dyDescent="0.2">
      <c r="B14" s="84" t="s">
        <v>27</v>
      </c>
      <c r="C14" s="299" t="s">
        <v>10</v>
      </c>
      <c r="D14" s="299"/>
      <c r="E14" s="299"/>
      <c r="F14" s="299"/>
      <c r="G14" s="299"/>
      <c r="H14" s="299"/>
      <c r="I14" s="299"/>
      <c r="J14" s="60"/>
      <c r="K14" s="60" t="s">
        <v>28</v>
      </c>
      <c r="L14" s="299" t="s">
        <v>10</v>
      </c>
      <c r="M14" s="299"/>
      <c r="N14" s="299"/>
      <c r="O14" s="299"/>
      <c r="P14" s="299"/>
      <c r="Q14" s="299"/>
      <c r="S14" s="60" t="s">
        <v>29</v>
      </c>
      <c r="T14" s="300" t="s">
        <v>1413</v>
      </c>
      <c r="U14" s="300"/>
      <c r="V14" s="300"/>
      <c r="W14" s="300"/>
    </row>
    <row r="15" spans="1:25" ht="86.25" customHeight="1" x14ac:dyDescent="0.2">
      <c r="B15" s="84" t="s">
        <v>31</v>
      </c>
      <c r="C15" s="299" t="s">
        <v>10</v>
      </c>
      <c r="D15" s="299"/>
      <c r="E15" s="299"/>
      <c r="F15" s="299"/>
      <c r="G15" s="299"/>
      <c r="H15" s="299"/>
      <c r="I15" s="299"/>
      <c r="J15" s="60"/>
      <c r="K15" s="60" t="s">
        <v>31</v>
      </c>
      <c r="L15" s="299" t="s">
        <v>10</v>
      </c>
      <c r="M15" s="299"/>
      <c r="N15" s="299"/>
      <c r="O15" s="299"/>
      <c r="P15" s="299"/>
      <c r="Q15" s="299"/>
      <c r="S15" s="60" t="s">
        <v>32</v>
      </c>
      <c r="T15" s="300" t="s">
        <v>10</v>
      </c>
      <c r="U15" s="300"/>
      <c r="V15" s="300"/>
      <c r="W15" s="300"/>
    </row>
    <row r="16" spans="1:25" ht="25.5" customHeight="1" thickBot="1" x14ac:dyDescent="0.25">
      <c r="B16" s="83" t="s">
        <v>33</v>
      </c>
      <c r="C16" s="301" t="s">
        <v>10</v>
      </c>
      <c r="D16" s="301"/>
      <c r="E16" s="301"/>
      <c r="F16" s="301"/>
      <c r="G16" s="301"/>
      <c r="H16" s="301"/>
      <c r="I16" s="301"/>
      <c r="J16" s="301"/>
      <c r="K16" s="301"/>
      <c r="L16" s="301"/>
      <c r="M16" s="301"/>
      <c r="N16" s="301"/>
      <c r="O16" s="301"/>
      <c r="P16" s="301"/>
      <c r="Q16" s="301"/>
      <c r="R16" s="301"/>
      <c r="S16" s="301"/>
      <c r="T16" s="301"/>
      <c r="U16" s="301"/>
      <c r="V16" s="301"/>
      <c r="W16" s="302"/>
    </row>
    <row r="17" spans="2:27" ht="21.75" customHeight="1" thickTop="1" thickBot="1" x14ac:dyDescent="0.25">
      <c r="B17" s="64" t="s">
        <v>34</v>
      </c>
      <c r="C17" s="63"/>
      <c r="D17" s="63"/>
      <c r="E17" s="63"/>
      <c r="F17" s="63"/>
      <c r="G17" s="63"/>
      <c r="H17" s="62"/>
      <c r="I17" s="62"/>
      <c r="J17" s="62"/>
      <c r="K17" s="62"/>
      <c r="L17" s="62"/>
      <c r="M17" s="62"/>
      <c r="N17" s="62"/>
      <c r="O17" s="62"/>
      <c r="P17" s="62"/>
      <c r="Q17" s="62"/>
      <c r="R17" s="62"/>
      <c r="S17" s="62"/>
      <c r="T17" s="62"/>
      <c r="U17" s="62"/>
      <c r="V17" s="62"/>
      <c r="W17" s="61"/>
    </row>
    <row r="18" spans="2:27" ht="25.5" customHeight="1" thickTop="1" thickBot="1" x14ac:dyDescent="0.25">
      <c r="B18" s="303" t="s">
        <v>35</v>
      </c>
      <c r="C18" s="304"/>
      <c r="D18" s="304"/>
      <c r="E18" s="304"/>
      <c r="F18" s="304"/>
      <c r="G18" s="304"/>
      <c r="H18" s="304"/>
      <c r="I18" s="304"/>
      <c r="J18" s="304"/>
      <c r="K18" s="304"/>
      <c r="L18" s="304"/>
      <c r="M18" s="304"/>
      <c r="N18" s="304"/>
      <c r="O18" s="304"/>
      <c r="P18" s="304"/>
      <c r="Q18" s="304"/>
      <c r="R18" s="304"/>
      <c r="S18" s="304"/>
      <c r="T18" s="305"/>
      <c r="U18" s="273" t="s">
        <v>36</v>
      </c>
      <c r="V18" s="272"/>
      <c r="W18" s="274"/>
    </row>
    <row r="19" spans="2:27" ht="12.75" customHeight="1" x14ac:dyDescent="0.2">
      <c r="B19" s="296" t="s">
        <v>37</v>
      </c>
      <c r="C19" s="297"/>
      <c r="D19" s="297"/>
      <c r="E19" s="297"/>
      <c r="F19" s="297"/>
      <c r="G19" s="297"/>
      <c r="H19" s="297"/>
      <c r="I19" s="297"/>
      <c r="J19" s="297"/>
      <c r="K19" s="297"/>
      <c r="L19" s="297"/>
      <c r="M19" s="297" t="s">
        <v>38</v>
      </c>
      <c r="N19" s="297"/>
      <c r="O19" s="297" t="s">
        <v>39</v>
      </c>
      <c r="P19" s="297"/>
      <c r="Q19" s="297" t="s">
        <v>40</v>
      </c>
      <c r="R19" s="297"/>
      <c r="S19" s="297" t="s">
        <v>41</v>
      </c>
      <c r="T19" s="288" t="s">
        <v>42</v>
      </c>
      <c r="U19" s="290" t="s">
        <v>43</v>
      </c>
      <c r="V19" s="292" t="s">
        <v>44</v>
      </c>
      <c r="W19" s="294" t="s">
        <v>45</v>
      </c>
    </row>
    <row r="20" spans="2:27" ht="27" customHeight="1" thickBot="1" x14ac:dyDescent="0.25">
      <c r="B20" s="298"/>
      <c r="C20" s="293"/>
      <c r="D20" s="293"/>
      <c r="E20" s="293"/>
      <c r="F20" s="293"/>
      <c r="G20" s="293"/>
      <c r="H20" s="293"/>
      <c r="I20" s="293"/>
      <c r="J20" s="293"/>
      <c r="K20" s="293"/>
      <c r="L20" s="293"/>
      <c r="M20" s="293"/>
      <c r="N20" s="293"/>
      <c r="O20" s="293"/>
      <c r="P20" s="293"/>
      <c r="Q20" s="293"/>
      <c r="R20" s="293"/>
      <c r="S20" s="293"/>
      <c r="T20" s="289"/>
      <c r="U20" s="291"/>
      <c r="V20" s="293"/>
      <c r="W20" s="295"/>
      <c r="Z20" s="82" t="s">
        <v>10</v>
      </c>
      <c r="AA20" s="82" t="s">
        <v>46</v>
      </c>
    </row>
    <row r="21" spans="2:27" ht="56.25" customHeight="1" thickBot="1" x14ac:dyDescent="0.25">
      <c r="B21" s="279" t="s">
        <v>1435</v>
      </c>
      <c r="C21" s="280"/>
      <c r="D21" s="280"/>
      <c r="E21" s="280"/>
      <c r="F21" s="280"/>
      <c r="G21" s="280"/>
      <c r="H21" s="280"/>
      <c r="I21" s="280"/>
      <c r="J21" s="280"/>
      <c r="K21" s="280"/>
      <c r="L21" s="280"/>
      <c r="M21" s="281" t="s">
        <v>1434</v>
      </c>
      <c r="N21" s="281"/>
      <c r="O21" s="281" t="s">
        <v>48</v>
      </c>
      <c r="P21" s="281"/>
      <c r="Q21" s="281" t="s">
        <v>67</v>
      </c>
      <c r="R21" s="281"/>
      <c r="S21" s="81" t="s">
        <v>50</v>
      </c>
      <c r="T21" s="81" t="s">
        <v>137</v>
      </c>
      <c r="U21" s="81" t="s">
        <v>137</v>
      </c>
      <c r="V21" s="81" t="str">
        <f>+IF(ISERR(U21/T21*100),"N/A",ROUND(U21/T21*100,2))</f>
        <v>N/A</v>
      </c>
      <c r="W21" s="80" t="str">
        <f>+IF(ISERR(U21/S21*100),"N/A",ROUND(U21/S21*100,2))</f>
        <v>N/A</v>
      </c>
    </row>
    <row r="22" spans="2:27" ht="21.75" customHeight="1" thickTop="1" thickBot="1" x14ac:dyDescent="0.25">
      <c r="B22" s="64" t="s">
        <v>62</v>
      </c>
      <c r="C22" s="63"/>
      <c r="D22" s="63"/>
      <c r="E22" s="63"/>
      <c r="F22" s="63"/>
      <c r="G22" s="63"/>
      <c r="H22" s="62"/>
      <c r="I22" s="62"/>
      <c r="J22" s="62"/>
      <c r="K22" s="62"/>
      <c r="L22" s="62"/>
      <c r="M22" s="62"/>
      <c r="N22" s="62"/>
      <c r="O22" s="62"/>
      <c r="P22" s="62"/>
      <c r="Q22" s="62"/>
      <c r="R22" s="62"/>
      <c r="S22" s="62"/>
      <c r="T22" s="62"/>
      <c r="U22" s="62"/>
      <c r="V22" s="62"/>
      <c r="W22" s="61"/>
      <c r="X22" s="75"/>
    </row>
    <row r="23" spans="2:27" ht="29.25" customHeight="1" thickTop="1" thickBot="1" x14ac:dyDescent="0.25">
      <c r="B23" s="282" t="s">
        <v>2163</v>
      </c>
      <c r="C23" s="283"/>
      <c r="D23" s="283"/>
      <c r="E23" s="283"/>
      <c r="F23" s="283"/>
      <c r="G23" s="283"/>
      <c r="H23" s="283"/>
      <c r="I23" s="283"/>
      <c r="J23" s="283"/>
      <c r="K23" s="283"/>
      <c r="L23" s="283"/>
      <c r="M23" s="283"/>
      <c r="N23" s="283"/>
      <c r="O23" s="283"/>
      <c r="P23" s="283"/>
      <c r="Q23" s="284"/>
      <c r="R23" s="79" t="s">
        <v>41</v>
      </c>
      <c r="S23" s="272" t="s">
        <v>42</v>
      </c>
      <c r="T23" s="272"/>
      <c r="U23" s="78" t="s">
        <v>63</v>
      </c>
      <c r="V23" s="273" t="s">
        <v>64</v>
      </c>
      <c r="W23" s="274"/>
    </row>
    <row r="24" spans="2:27" ht="30.75" customHeight="1" thickBot="1" x14ac:dyDescent="0.25">
      <c r="B24" s="285"/>
      <c r="C24" s="286"/>
      <c r="D24" s="286"/>
      <c r="E24" s="286"/>
      <c r="F24" s="286"/>
      <c r="G24" s="286"/>
      <c r="H24" s="286"/>
      <c r="I24" s="286"/>
      <c r="J24" s="286"/>
      <c r="K24" s="286"/>
      <c r="L24" s="286"/>
      <c r="M24" s="286"/>
      <c r="N24" s="286"/>
      <c r="O24" s="286"/>
      <c r="P24" s="286"/>
      <c r="Q24" s="287"/>
      <c r="R24" s="77" t="s">
        <v>65</v>
      </c>
      <c r="S24" s="77" t="s">
        <v>65</v>
      </c>
      <c r="T24" s="77" t="s">
        <v>48</v>
      </c>
      <c r="U24" s="77" t="s">
        <v>65</v>
      </c>
      <c r="V24" s="77" t="s">
        <v>66</v>
      </c>
      <c r="W24" s="76" t="s">
        <v>67</v>
      </c>
      <c r="Y24" s="75"/>
    </row>
    <row r="25" spans="2:27" ht="23.25" customHeight="1" thickBot="1" x14ac:dyDescent="0.25">
      <c r="B25" s="275" t="s">
        <v>68</v>
      </c>
      <c r="C25" s="276"/>
      <c r="D25" s="276"/>
      <c r="E25" s="74" t="s">
        <v>1433</v>
      </c>
      <c r="F25" s="74"/>
      <c r="G25" s="74"/>
      <c r="H25" s="73"/>
      <c r="I25" s="73"/>
      <c r="J25" s="73"/>
      <c r="K25" s="73"/>
      <c r="L25" s="73"/>
      <c r="M25" s="73"/>
      <c r="N25" s="73"/>
      <c r="O25" s="73"/>
      <c r="P25" s="71"/>
      <c r="Q25" s="71"/>
      <c r="R25" s="72" t="s">
        <v>1432</v>
      </c>
      <c r="S25" s="72" t="s">
        <v>10</v>
      </c>
      <c r="T25" s="71"/>
      <c r="U25" s="72" t="s">
        <v>1430</v>
      </c>
      <c r="V25" s="71"/>
      <c r="W25" s="70">
        <f>+IF(ISERR(U25/R25*100),"N/A",ROUND(U25/R25*100,2))</f>
        <v>20.91</v>
      </c>
    </row>
    <row r="26" spans="2:27" ht="26.25" customHeight="1" thickBot="1" x14ac:dyDescent="0.25">
      <c r="B26" s="277" t="s">
        <v>71</v>
      </c>
      <c r="C26" s="278"/>
      <c r="D26" s="278"/>
      <c r="E26" s="69" t="s">
        <v>1433</v>
      </c>
      <c r="F26" s="69"/>
      <c r="G26" s="69"/>
      <c r="H26" s="68"/>
      <c r="I26" s="68"/>
      <c r="J26" s="68"/>
      <c r="K26" s="68"/>
      <c r="L26" s="68"/>
      <c r="M26" s="68"/>
      <c r="N26" s="68"/>
      <c r="O26" s="68"/>
      <c r="P26" s="67"/>
      <c r="Q26" s="67"/>
      <c r="R26" s="66" t="s">
        <v>1432</v>
      </c>
      <c r="S26" s="66" t="s">
        <v>1431</v>
      </c>
      <c r="T26" s="66">
        <f>+IF(ISERR(S26/R26*100),"N/A",ROUND(S26/R26*100,2))</f>
        <v>21.82</v>
      </c>
      <c r="U26" s="66" t="s">
        <v>1430</v>
      </c>
      <c r="V26" s="66">
        <f>+IF(ISERR(U26/S26*100),"N/A",ROUND(U26/S26*100,2))</f>
        <v>95.83</v>
      </c>
      <c r="W26" s="65">
        <f>+IF(ISERR(U26/R26*100),"N/A",ROUND(U26/R26*100,2))</f>
        <v>20.91</v>
      </c>
    </row>
    <row r="27" spans="2:27" ht="22.5" customHeight="1" thickTop="1" thickBot="1" x14ac:dyDescent="0.25">
      <c r="B27" s="64" t="s">
        <v>73</v>
      </c>
      <c r="C27" s="63"/>
      <c r="D27" s="63"/>
      <c r="E27" s="63"/>
      <c r="F27" s="63"/>
      <c r="G27" s="63"/>
      <c r="H27" s="62"/>
      <c r="I27" s="62"/>
      <c r="J27" s="62"/>
      <c r="K27" s="62"/>
      <c r="L27" s="62"/>
      <c r="M27" s="62"/>
      <c r="N27" s="62"/>
      <c r="O27" s="62"/>
      <c r="P27" s="62"/>
      <c r="Q27" s="62"/>
      <c r="R27" s="62"/>
      <c r="S27" s="62"/>
      <c r="T27" s="62"/>
      <c r="U27" s="62"/>
      <c r="V27" s="62"/>
      <c r="W27" s="61"/>
    </row>
    <row r="28" spans="2:27" ht="37.5" customHeight="1" thickTop="1" x14ac:dyDescent="0.2">
      <c r="B28" s="263" t="s">
        <v>2289</v>
      </c>
      <c r="C28" s="264"/>
      <c r="D28" s="264"/>
      <c r="E28" s="264"/>
      <c r="F28" s="264"/>
      <c r="G28" s="264"/>
      <c r="H28" s="264"/>
      <c r="I28" s="264"/>
      <c r="J28" s="264"/>
      <c r="K28" s="264"/>
      <c r="L28" s="264"/>
      <c r="M28" s="264"/>
      <c r="N28" s="264"/>
      <c r="O28" s="264"/>
      <c r="P28" s="264"/>
      <c r="Q28" s="264"/>
      <c r="R28" s="264"/>
      <c r="S28" s="264"/>
      <c r="T28" s="264"/>
      <c r="U28" s="264"/>
      <c r="V28" s="264"/>
      <c r="W28" s="265"/>
    </row>
    <row r="29" spans="2:27" ht="123" customHeight="1" thickBot="1" x14ac:dyDescent="0.25">
      <c r="B29" s="266"/>
      <c r="C29" s="267"/>
      <c r="D29" s="267"/>
      <c r="E29" s="267"/>
      <c r="F29" s="267"/>
      <c r="G29" s="267"/>
      <c r="H29" s="267"/>
      <c r="I29" s="267"/>
      <c r="J29" s="267"/>
      <c r="K29" s="267"/>
      <c r="L29" s="267"/>
      <c r="M29" s="267"/>
      <c r="N29" s="267"/>
      <c r="O29" s="267"/>
      <c r="P29" s="267"/>
      <c r="Q29" s="267"/>
      <c r="R29" s="267"/>
      <c r="S29" s="267"/>
      <c r="T29" s="267"/>
      <c r="U29" s="267"/>
      <c r="V29" s="267"/>
      <c r="W29" s="268"/>
    </row>
    <row r="30" spans="2:27" ht="37.5" customHeight="1" thickTop="1" x14ac:dyDescent="0.2">
      <c r="B30" s="263" t="s">
        <v>2288</v>
      </c>
      <c r="C30" s="264"/>
      <c r="D30" s="264"/>
      <c r="E30" s="264"/>
      <c r="F30" s="264"/>
      <c r="G30" s="264"/>
      <c r="H30" s="264"/>
      <c r="I30" s="264"/>
      <c r="J30" s="264"/>
      <c r="K30" s="264"/>
      <c r="L30" s="264"/>
      <c r="M30" s="264"/>
      <c r="N30" s="264"/>
      <c r="O30" s="264"/>
      <c r="P30" s="264"/>
      <c r="Q30" s="264"/>
      <c r="R30" s="264"/>
      <c r="S30" s="264"/>
      <c r="T30" s="264"/>
      <c r="U30" s="264"/>
      <c r="V30" s="264"/>
      <c r="W30" s="265"/>
    </row>
    <row r="31" spans="2:27" ht="15" customHeight="1" thickBot="1" x14ac:dyDescent="0.25">
      <c r="B31" s="266"/>
      <c r="C31" s="267"/>
      <c r="D31" s="267"/>
      <c r="E31" s="267"/>
      <c r="F31" s="267"/>
      <c r="G31" s="267"/>
      <c r="H31" s="267"/>
      <c r="I31" s="267"/>
      <c r="J31" s="267"/>
      <c r="K31" s="267"/>
      <c r="L31" s="267"/>
      <c r="M31" s="267"/>
      <c r="N31" s="267"/>
      <c r="O31" s="267"/>
      <c r="P31" s="267"/>
      <c r="Q31" s="267"/>
      <c r="R31" s="267"/>
      <c r="S31" s="267"/>
      <c r="T31" s="267"/>
      <c r="U31" s="267"/>
      <c r="V31" s="267"/>
      <c r="W31" s="268"/>
    </row>
    <row r="32" spans="2:27" ht="37.5" customHeight="1" thickTop="1" x14ac:dyDescent="0.2">
      <c r="B32" s="263" t="s">
        <v>2287</v>
      </c>
      <c r="C32" s="264"/>
      <c r="D32" s="264"/>
      <c r="E32" s="264"/>
      <c r="F32" s="264"/>
      <c r="G32" s="264"/>
      <c r="H32" s="264"/>
      <c r="I32" s="264"/>
      <c r="J32" s="264"/>
      <c r="K32" s="264"/>
      <c r="L32" s="264"/>
      <c r="M32" s="264"/>
      <c r="N32" s="264"/>
      <c r="O32" s="264"/>
      <c r="P32" s="264"/>
      <c r="Q32" s="264"/>
      <c r="R32" s="264"/>
      <c r="S32" s="264"/>
      <c r="T32" s="264"/>
      <c r="U32" s="264"/>
      <c r="V32" s="264"/>
      <c r="W32" s="265"/>
    </row>
    <row r="33" spans="2:23" ht="18" thickBot="1" x14ac:dyDescent="0.25">
      <c r="B33" s="269"/>
      <c r="C33" s="270"/>
      <c r="D33" s="270"/>
      <c r="E33" s="270"/>
      <c r="F33" s="270"/>
      <c r="G33" s="270"/>
      <c r="H33" s="270"/>
      <c r="I33" s="270"/>
      <c r="J33" s="270"/>
      <c r="K33" s="270"/>
      <c r="L33" s="270"/>
      <c r="M33" s="270"/>
      <c r="N33" s="270"/>
      <c r="O33" s="270"/>
      <c r="P33" s="270"/>
      <c r="Q33" s="270"/>
      <c r="R33" s="270"/>
      <c r="S33" s="270"/>
      <c r="T33" s="270"/>
      <c r="U33" s="270"/>
      <c r="V33" s="270"/>
      <c r="W33" s="271"/>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5"/>
  <sheetViews>
    <sheetView view="pageBreakPreview" zoomScaleNormal="100" zoomScaleSheetLayoutView="100" workbookViewId="0">
      <selection sqref="A1:D1"/>
    </sheetView>
  </sheetViews>
  <sheetFormatPr baseColWidth="10" defaultColWidth="11.375" defaultRowHeight="17.25" x14ac:dyDescent="0.2"/>
  <cols>
    <col min="1" max="1" width="2" style="58" customWidth="1"/>
    <col min="2" max="2" width="16.375" style="60" customWidth="1"/>
    <col min="3" max="3" width="5.875" style="59" customWidth="1"/>
    <col min="4" max="4" width="8.625" style="59" customWidth="1"/>
    <col min="5" max="5" width="9.75" style="59" customWidth="1"/>
    <col min="6" max="6" width="3.375" style="59" customWidth="1"/>
    <col min="7" max="7" width="6.25" style="59" customWidth="1"/>
    <col min="8" max="8" width="6" style="58" customWidth="1"/>
    <col min="9" max="9" width="6.625" style="58" customWidth="1"/>
    <col min="10" max="13" width="11.125" style="58" customWidth="1"/>
    <col min="14" max="14" width="8" style="58" customWidth="1"/>
    <col min="15" max="15" width="9" style="58" customWidth="1"/>
    <col min="16" max="16" width="8.25" style="58" customWidth="1"/>
    <col min="17" max="17" width="8.75" style="58" customWidth="1"/>
    <col min="18" max="18" width="11.875" style="58" customWidth="1"/>
    <col min="19" max="19" width="14.75" style="58" customWidth="1"/>
    <col min="20" max="20" width="12.375" style="58" customWidth="1"/>
    <col min="21" max="21" width="11.125" style="58" customWidth="1"/>
    <col min="22" max="22" width="11.75" style="58" customWidth="1"/>
    <col min="23" max="23" width="10" style="58" customWidth="1"/>
    <col min="24" max="24" width="11.375" style="58"/>
    <col min="25" max="25" width="14.75" style="58" customWidth="1"/>
    <col min="26" max="28" width="11.375" style="58"/>
    <col min="29" max="29" width="12" style="58" bestFit="1" customWidth="1"/>
    <col min="30" max="16384" width="11.375" style="58"/>
  </cols>
  <sheetData>
    <row r="1" spans="1:25" s="95" customFormat="1" ht="39.75" customHeight="1" x14ac:dyDescent="0.4">
      <c r="A1" s="314" t="s">
        <v>0</v>
      </c>
      <c r="B1" s="314"/>
      <c r="C1" s="314"/>
      <c r="D1" s="314"/>
      <c r="E1" s="314"/>
      <c r="F1" s="314"/>
      <c r="G1" s="314"/>
      <c r="H1" s="314"/>
      <c r="I1" s="314"/>
      <c r="J1" s="314"/>
      <c r="K1" s="314"/>
      <c r="L1" s="314"/>
      <c r="M1" s="314"/>
      <c r="N1" s="314"/>
      <c r="O1" s="314"/>
      <c r="P1" s="314"/>
      <c r="Q1" s="99" t="s">
        <v>1</v>
      </c>
      <c r="R1" s="98"/>
      <c r="S1" s="98"/>
      <c r="T1" s="98"/>
      <c r="V1" s="97"/>
      <c r="W1" s="96"/>
      <c r="X1" s="96"/>
      <c r="Y1" s="96"/>
    </row>
    <row r="2" spans="1:25" ht="49.5" customHeight="1" thickBot="1" x14ac:dyDescent="0.25">
      <c r="B2" s="315" t="s">
        <v>2162</v>
      </c>
      <c r="C2" s="315"/>
      <c r="D2" s="315"/>
      <c r="E2" s="315"/>
      <c r="F2" s="315"/>
      <c r="G2" s="315"/>
      <c r="H2" s="315"/>
      <c r="I2" s="315"/>
      <c r="J2" s="315"/>
      <c r="K2" s="315"/>
      <c r="L2" s="315"/>
      <c r="M2" s="315"/>
      <c r="N2" s="315"/>
      <c r="O2" s="315"/>
      <c r="P2" s="315"/>
      <c r="Q2" s="315"/>
      <c r="R2" s="315"/>
      <c r="S2" s="315"/>
      <c r="T2" s="315"/>
      <c r="U2" s="315"/>
      <c r="V2" s="315"/>
      <c r="W2" s="315"/>
    </row>
    <row r="3" spans="1:25" ht="22.5" customHeight="1" thickTop="1" thickBot="1" x14ac:dyDescent="0.25">
      <c r="B3" s="64" t="s">
        <v>2</v>
      </c>
      <c r="C3" s="63"/>
      <c r="D3" s="63"/>
      <c r="E3" s="63"/>
      <c r="F3" s="63"/>
      <c r="G3" s="63"/>
      <c r="H3" s="62"/>
      <c r="I3" s="62"/>
      <c r="J3" s="62"/>
      <c r="K3" s="62"/>
      <c r="L3" s="62"/>
      <c r="M3" s="62"/>
      <c r="N3" s="62"/>
      <c r="O3" s="62"/>
      <c r="P3" s="62"/>
      <c r="Q3" s="62"/>
      <c r="R3" s="62"/>
      <c r="S3" s="62"/>
      <c r="T3" s="62"/>
      <c r="U3" s="62"/>
      <c r="V3" s="62"/>
      <c r="W3" s="61"/>
    </row>
    <row r="4" spans="1:25" ht="54" customHeight="1" thickTop="1" thickBot="1" x14ac:dyDescent="0.25">
      <c r="B4" s="94" t="s">
        <v>3</v>
      </c>
      <c r="C4" s="93" t="s">
        <v>1421</v>
      </c>
      <c r="D4" s="316" t="s">
        <v>1420</v>
      </c>
      <c r="E4" s="316"/>
      <c r="F4" s="316"/>
      <c r="G4" s="316"/>
      <c r="H4" s="317"/>
      <c r="J4" s="318" t="s">
        <v>6</v>
      </c>
      <c r="K4" s="316"/>
      <c r="L4" s="93" t="s">
        <v>1443</v>
      </c>
      <c r="M4" s="319" t="s">
        <v>1442</v>
      </c>
      <c r="N4" s="319"/>
      <c r="O4" s="319"/>
      <c r="P4" s="319"/>
      <c r="Q4" s="320"/>
      <c r="R4" s="92"/>
      <c r="S4" s="321" t="s">
        <v>2209</v>
      </c>
      <c r="T4" s="322"/>
      <c r="U4" s="322"/>
      <c r="V4" s="306" t="s">
        <v>1432</v>
      </c>
      <c r="W4" s="307"/>
    </row>
    <row r="5" spans="1:25" ht="15.75" customHeight="1" thickTop="1" x14ac:dyDescent="0.2">
      <c r="B5" s="84" t="s">
        <v>10</v>
      </c>
      <c r="C5" s="311" t="s">
        <v>10</v>
      </c>
      <c r="D5" s="311"/>
      <c r="E5" s="311"/>
      <c r="F5" s="311"/>
      <c r="G5" s="311"/>
      <c r="H5" s="311"/>
      <c r="I5" s="311"/>
      <c r="J5" s="311"/>
      <c r="K5" s="311"/>
      <c r="L5" s="311"/>
      <c r="M5" s="311"/>
      <c r="N5" s="311"/>
      <c r="O5" s="311"/>
      <c r="P5" s="311"/>
      <c r="Q5" s="311"/>
      <c r="R5" s="311"/>
      <c r="S5" s="311"/>
      <c r="T5" s="311"/>
      <c r="U5" s="311"/>
      <c r="V5" s="311"/>
      <c r="W5" s="312"/>
    </row>
    <row r="6" spans="1:25" ht="32.25" customHeight="1" thickBot="1" x14ac:dyDescent="0.25">
      <c r="B6" s="84" t="s">
        <v>11</v>
      </c>
      <c r="C6" s="90" t="s">
        <v>1434</v>
      </c>
      <c r="D6" s="299" t="s">
        <v>1437</v>
      </c>
      <c r="E6" s="299"/>
      <c r="F6" s="299"/>
      <c r="G6" s="299"/>
      <c r="H6" s="299"/>
      <c r="J6" s="313" t="s">
        <v>14</v>
      </c>
      <c r="K6" s="313"/>
      <c r="L6" s="313" t="s">
        <v>15</v>
      </c>
      <c r="M6" s="313"/>
      <c r="N6" s="312" t="s">
        <v>10</v>
      </c>
      <c r="O6" s="312"/>
      <c r="P6" s="312"/>
      <c r="Q6" s="312"/>
      <c r="R6" s="312"/>
      <c r="S6" s="312"/>
      <c r="T6" s="312"/>
      <c r="U6" s="312"/>
      <c r="V6" s="312"/>
      <c r="W6" s="312"/>
    </row>
    <row r="7" spans="1:25" ht="33" customHeight="1" thickBot="1" x14ac:dyDescent="0.25">
      <c r="B7" s="88"/>
      <c r="C7" s="90" t="s">
        <v>2230</v>
      </c>
      <c r="D7" s="311" t="s">
        <v>2237</v>
      </c>
      <c r="E7" s="311"/>
      <c r="F7" s="311"/>
      <c r="G7" s="311"/>
      <c r="H7" s="311"/>
      <c r="J7" s="91" t="s">
        <v>16</v>
      </c>
      <c r="K7" s="91" t="s">
        <v>17</v>
      </c>
      <c r="L7" s="91" t="s">
        <v>16</v>
      </c>
      <c r="M7" s="91" t="s">
        <v>17</v>
      </c>
      <c r="N7" s="75"/>
      <c r="O7" s="312" t="s">
        <v>10</v>
      </c>
      <c r="P7" s="312"/>
      <c r="Q7" s="312"/>
      <c r="R7" s="312"/>
      <c r="S7" s="312"/>
      <c r="T7" s="312"/>
      <c r="U7" s="312"/>
      <c r="V7" s="312"/>
      <c r="W7" s="312"/>
    </row>
    <row r="8" spans="1:25" ht="33" customHeight="1" thickBot="1" x14ac:dyDescent="0.25">
      <c r="B8" s="88"/>
      <c r="C8" s="90" t="s">
        <v>1154</v>
      </c>
      <c r="D8" s="311" t="s">
        <v>2284</v>
      </c>
      <c r="E8" s="311"/>
      <c r="F8" s="311"/>
      <c r="G8" s="311"/>
      <c r="H8" s="311"/>
      <c r="J8" s="89" t="s">
        <v>2299</v>
      </c>
      <c r="K8" s="89" t="s">
        <v>2298</v>
      </c>
      <c r="L8" s="89" t="s">
        <v>2281</v>
      </c>
      <c r="M8" s="89" t="s">
        <v>2280</v>
      </c>
      <c r="N8" s="75"/>
      <c r="P8" s="312" t="s">
        <v>10</v>
      </c>
      <c r="Q8" s="312"/>
      <c r="R8" s="312"/>
      <c r="S8" s="312"/>
      <c r="T8" s="312"/>
      <c r="U8" s="312"/>
      <c r="V8" s="312"/>
      <c r="W8" s="312"/>
    </row>
    <row r="9" spans="1:25" ht="33" customHeight="1" x14ac:dyDescent="0.2">
      <c r="B9" s="88"/>
      <c r="C9" s="90" t="s">
        <v>2252</v>
      </c>
      <c r="D9" s="311" t="s">
        <v>2266</v>
      </c>
      <c r="E9" s="311"/>
      <c r="F9" s="311"/>
      <c r="G9" s="311"/>
      <c r="H9" s="311"/>
      <c r="I9" s="311" t="s">
        <v>10</v>
      </c>
      <c r="J9" s="311"/>
      <c r="K9" s="311"/>
      <c r="L9" s="311"/>
      <c r="M9" s="311"/>
      <c r="N9" s="311"/>
      <c r="O9" s="311"/>
      <c r="P9" s="311"/>
      <c r="Q9" s="311"/>
      <c r="R9" s="311"/>
      <c r="S9" s="311"/>
      <c r="T9" s="311"/>
      <c r="U9" s="311"/>
      <c r="V9" s="311"/>
      <c r="W9" s="312"/>
    </row>
    <row r="10" spans="1:25" ht="25.5" customHeight="1" thickBot="1" x14ac:dyDescent="0.25">
      <c r="B10" s="88"/>
      <c r="C10" s="312" t="s">
        <v>10</v>
      </c>
      <c r="D10" s="312"/>
      <c r="E10" s="312"/>
      <c r="F10" s="312"/>
      <c r="G10" s="312"/>
      <c r="H10" s="312"/>
      <c r="I10" s="312"/>
      <c r="J10" s="312"/>
      <c r="K10" s="312"/>
      <c r="L10" s="312"/>
      <c r="M10" s="312"/>
      <c r="N10" s="312"/>
      <c r="O10" s="312"/>
      <c r="P10" s="312"/>
      <c r="Q10" s="312"/>
      <c r="R10" s="312"/>
      <c r="S10" s="312"/>
      <c r="T10" s="312"/>
      <c r="U10" s="312"/>
      <c r="V10" s="312"/>
      <c r="W10" s="312"/>
    </row>
    <row r="11" spans="1:25" ht="409.5" customHeight="1" thickTop="1" thickBot="1" x14ac:dyDescent="0.25">
      <c r="B11" s="87" t="s">
        <v>21</v>
      </c>
      <c r="C11" s="323" t="s">
        <v>2297</v>
      </c>
      <c r="D11" s="323"/>
      <c r="E11" s="323"/>
      <c r="F11" s="323"/>
      <c r="G11" s="323"/>
      <c r="H11" s="323"/>
      <c r="I11" s="323"/>
      <c r="J11" s="323"/>
      <c r="K11" s="323"/>
      <c r="L11" s="323"/>
      <c r="M11" s="323"/>
      <c r="N11" s="323"/>
      <c r="O11" s="323"/>
      <c r="P11" s="323"/>
      <c r="Q11" s="323"/>
      <c r="R11" s="323"/>
      <c r="S11" s="323"/>
      <c r="T11" s="323"/>
      <c r="U11" s="323"/>
      <c r="V11" s="323"/>
      <c r="W11" s="324"/>
    </row>
    <row r="12" spans="1:25" ht="9" customHeight="1" thickTop="1" thickBot="1" x14ac:dyDescent="0.25"/>
    <row r="13" spans="1:25" ht="21.75" customHeight="1" thickTop="1" thickBot="1" x14ac:dyDescent="0.25">
      <c r="B13" s="64" t="s">
        <v>23</v>
      </c>
      <c r="C13" s="63"/>
      <c r="D13" s="63"/>
      <c r="E13" s="63"/>
      <c r="F13" s="63"/>
      <c r="G13" s="63"/>
      <c r="H13" s="62"/>
      <c r="I13" s="62"/>
      <c r="J13" s="62"/>
      <c r="K13" s="62"/>
      <c r="L13" s="62"/>
      <c r="M13" s="62"/>
      <c r="N13" s="62"/>
      <c r="O13" s="62"/>
      <c r="P13" s="62"/>
      <c r="Q13" s="62"/>
      <c r="R13" s="62"/>
      <c r="S13" s="62"/>
      <c r="T13" s="62"/>
      <c r="U13" s="62"/>
      <c r="V13" s="62"/>
      <c r="W13" s="61"/>
    </row>
    <row r="14" spans="1:25" ht="19.5" customHeight="1" thickTop="1" x14ac:dyDescent="0.2">
      <c r="B14" s="308" t="s">
        <v>24</v>
      </c>
      <c r="C14" s="309"/>
      <c r="D14" s="309"/>
      <c r="E14" s="309"/>
      <c r="F14" s="309"/>
      <c r="G14" s="309"/>
      <c r="H14" s="309"/>
      <c r="I14" s="309"/>
      <c r="J14" s="86"/>
      <c r="K14" s="309" t="s">
        <v>25</v>
      </c>
      <c r="L14" s="309"/>
      <c r="M14" s="309"/>
      <c r="N14" s="309"/>
      <c r="O14" s="309"/>
      <c r="P14" s="309"/>
      <c r="Q14" s="309"/>
      <c r="R14" s="85"/>
      <c r="S14" s="309" t="s">
        <v>26</v>
      </c>
      <c r="T14" s="309"/>
      <c r="U14" s="309"/>
      <c r="V14" s="309"/>
      <c r="W14" s="310"/>
    </row>
    <row r="15" spans="1:25" ht="69" customHeight="1" x14ac:dyDescent="0.2">
      <c r="B15" s="84" t="s">
        <v>27</v>
      </c>
      <c r="C15" s="299" t="s">
        <v>10</v>
      </c>
      <c r="D15" s="299"/>
      <c r="E15" s="299"/>
      <c r="F15" s="299"/>
      <c r="G15" s="299"/>
      <c r="H15" s="299"/>
      <c r="I15" s="299"/>
      <c r="J15" s="60"/>
      <c r="K15" s="60" t="s">
        <v>28</v>
      </c>
      <c r="L15" s="299" t="s">
        <v>10</v>
      </c>
      <c r="M15" s="299"/>
      <c r="N15" s="299"/>
      <c r="O15" s="299"/>
      <c r="P15" s="299"/>
      <c r="Q15" s="299"/>
      <c r="S15" s="60" t="s">
        <v>29</v>
      </c>
      <c r="T15" s="300" t="s">
        <v>1413</v>
      </c>
      <c r="U15" s="300"/>
      <c r="V15" s="300"/>
      <c r="W15" s="300"/>
    </row>
    <row r="16" spans="1:25" ht="86.25" customHeight="1" x14ac:dyDescent="0.2">
      <c r="B16" s="84" t="s">
        <v>31</v>
      </c>
      <c r="C16" s="299" t="s">
        <v>10</v>
      </c>
      <c r="D16" s="299"/>
      <c r="E16" s="299"/>
      <c r="F16" s="299"/>
      <c r="G16" s="299"/>
      <c r="H16" s="299"/>
      <c r="I16" s="299"/>
      <c r="J16" s="60"/>
      <c r="K16" s="60" t="s">
        <v>31</v>
      </c>
      <c r="L16" s="299" t="s">
        <v>10</v>
      </c>
      <c r="M16" s="299"/>
      <c r="N16" s="299"/>
      <c r="O16" s="299"/>
      <c r="P16" s="299"/>
      <c r="Q16" s="299"/>
      <c r="S16" s="60" t="s">
        <v>32</v>
      </c>
      <c r="T16" s="300" t="s">
        <v>10</v>
      </c>
      <c r="U16" s="300"/>
      <c r="V16" s="300"/>
      <c r="W16" s="300"/>
    </row>
    <row r="17" spans="2:27" ht="25.5" customHeight="1" thickBot="1" x14ac:dyDescent="0.25">
      <c r="B17" s="83" t="s">
        <v>33</v>
      </c>
      <c r="C17" s="301" t="s">
        <v>10</v>
      </c>
      <c r="D17" s="301"/>
      <c r="E17" s="301"/>
      <c r="F17" s="301"/>
      <c r="G17" s="301"/>
      <c r="H17" s="301"/>
      <c r="I17" s="301"/>
      <c r="J17" s="301"/>
      <c r="K17" s="301"/>
      <c r="L17" s="301"/>
      <c r="M17" s="301"/>
      <c r="N17" s="301"/>
      <c r="O17" s="301"/>
      <c r="P17" s="301"/>
      <c r="Q17" s="301"/>
      <c r="R17" s="301"/>
      <c r="S17" s="301"/>
      <c r="T17" s="301"/>
      <c r="U17" s="301"/>
      <c r="V17" s="301"/>
      <c r="W17" s="302"/>
    </row>
    <row r="18" spans="2:27" ht="21.75" customHeight="1" thickTop="1" thickBot="1" x14ac:dyDescent="0.25">
      <c r="B18" s="64" t="s">
        <v>34</v>
      </c>
      <c r="C18" s="63"/>
      <c r="D18" s="63"/>
      <c r="E18" s="63"/>
      <c r="F18" s="63"/>
      <c r="G18" s="63"/>
      <c r="H18" s="62"/>
      <c r="I18" s="62"/>
      <c r="J18" s="62"/>
      <c r="K18" s="62"/>
      <c r="L18" s="62"/>
      <c r="M18" s="62"/>
      <c r="N18" s="62"/>
      <c r="O18" s="62"/>
      <c r="P18" s="62"/>
      <c r="Q18" s="62"/>
      <c r="R18" s="62"/>
      <c r="S18" s="62"/>
      <c r="T18" s="62"/>
      <c r="U18" s="62"/>
      <c r="V18" s="62"/>
      <c r="W18" s="61"/>
    </row>
    <row r="19" spans="2:27" ht="25.5" customHeight="1" thickTop="1" thickBot="1" x14ac:dyDescent="0.25">
      <c r="B19" s="303" t="s">
        <v>35</v>
      </c>
      <c r="C19" s="304"/>
      <c r="D19" s="304"/>
      <c r="E19" s="304"/>
      <c r="F19" s="304"/>
      <c r="G19" s="304"/>
      <c r="H19" s="304"/>
      <c r="I19" s="304"/>
      <c r="J19" s="304"/>
      <c r="K19" s="304"/>
      <c r="L19" s="304"/>
      <c r="M19" s="304"/>
      <c r="N19" s="304"/>
      <c r="O19" s="304"/>
      <c r="P19" s="304"/>
      <c r="Q19" s="304"/>
      <c r="R19" s="304"/>
      <c r="S19" s="304"/>
      <c r="T19" s="305"/>
      <c r="U19" s="273" t="s">
        <v>36</v>
      </c>
      <c r="V19" s="272"/>
      <c r="W19" s="274"/>
    </row>
    <row r="20" spans="2:27" ht="12.75" customHeight="1" x14ac:dyDescent="0.2">
      <c r="B20" s="296" t="s">
        <v>37</v>
      </c>
      <c r="C20" s="297"/>
      <c r="D20" s="297"/>
      <c r="E20" s="297"/>
      <c r="F20" s="297"/>
      <c r="G20" s="297"/>
      <c r="H20" s="297"/>
      <c r="I20" s="297"/>
      <c r="J20" s="297"/>
      <c r="K20" s="297"/>
      <c r="L20" s="297"/>
      <c r="M20" s="297" t="s">
        <v>38</v>
      </c>
      <c r="N20" s="297"/>
      <c r="O20" s="297" t="s">
        <v>39</v>
      </c>
      <c r="P20" s="297"/>
      <c r="Q20" s="297" t="s">
        <v>40</v>
      </c>
      <c r="R20" s="297"/>
      <c r="S20" s="297" t="s">
        <v>41</v>
      </c>
      <c r="T20" s="288" t="s">
        <v>42</v>
      </c>
      <c r="U20" s="290" t="s">
        <v>43</v>
      </c>
      <c r="V20" s="292" t="s">
        <v>44</v>
      </c>
      <c r="W20" s="294" t="s">
        <v>45</v>
      </c>
    </row>
    <row r="21" spans="2:27" ht="27" customHeight="1" thickBot="1" x14ac:dyDescent="0.25">
      <c r="B21" s="298"/>
      <c r="C21" s="293"/>
      <c r="D21" s="293"/>
      <c r="E21" s="293"/>
      <c r="F21" s="293"/>
      <c r="G21" s="293"/>
      <c r="H21" s="293"/>
      <c r="I21" s="293"/>
      <c r="J21" s="293"/>
      <c r="K21" s="293"/>
      <c r="L21" s="293"/>
      <c r="M21" s="293"/>
      <c r="N21" s="293"/>
      <c r="O21" s="293"/>
      <c r="P21" s="293"/>
      <c r="Q21" s="293"/>
      <c r="R21" s="293"/>
      <c r="S21" s="293"/>
      <c r="T21" s="289"/>
      <c r="U21" s="291"/>
      <c r="V21" s="293"/>
      <c r="W21" s="295"/>
      <c r="Z21" s="82" t="s">
        <v>10</v>
      </c>
      <c r="AA21" s="82" t="s">
        <v>46</v>
      </c>
    </row>
    <row r="22" spans="2:27" ht="56.25" customHeight="1" x14ac:dyDescent="0.2">
      <c r="B22" s="279" t="s">
        <v>1441</v>
      </c>
      <c r="C22" s="280"/>
      <c r="D22" s="280"/>
      <c r="E22" s="280"/>
      <c r="F22" s="280"/>
      <c r="G22" s="280"/>
      <c r="H22" s="280"/>
      <c r="I22" s="280"/>
      <c r="J22" s="280"/>
      <c r="K22" s="280"/>
      <c r="L22" s="280"/>
      <c r="M22" s="281" t="s">
        <v>1434</v>
      </c>
      <c r="N22" s="281"/>
      <c r="O22" s="281" t="s">
        <v>48</v>
      </c>
      <c r="P22" s="281"/>
      <c r="Q22" s="281" t="s">
        <v>155</v>
      </c>
      <c r="R22" s="281"/>
      <c r="S22" s="81" t="s">
        <v>50</v>
      </c>
      <c r="T22" s="81" t="s">
        <v>137</v>
      </c>
      <c r="U22" s="81" t="s">
        <v>137</v>
      </c>
      <c r="V22" s="81" t="str">
        <f t="shared" ref="V22:V27" si="0">+IF(ISERR(U22/T22*100),"N/A",ROUND(U22/T22*100,2))</f>
        <v>N/A</v>
      </c>
      <c r="W22" s="80" t="str">
        <f t="shared" ref="W22:W27" si="1">+IF(ISERR(U22/S22*100),"N/A",ROUND(U22/S22*100,2))</f>
        <v>N/A</v>
      </c>
    </row>
    <row r="23" spans="2:27" ht="56.25" customHeight="1" x14ac:dyDescent="0.2">
      <c r="B23" s="279" t="s">
        <v>2233</v>
      </c>
      <c r="C23" s="280"/>
      <c r="D23" s="280"/>
      <c r="E23" s="280"/>
      <c r="F23" s="280"/>
      <c r="G23" s="280"/>
      <c r="H23" s="280"/>
      <c r="I23" s="280"/>
      <c r="J23" s="280"/>
      <c r="K23" s="280"/>
      <c r="L23" s="280"/>
      <c r="M23" s="281" t="s">
        <v>2230</v>
      </c>
      <c r="N23" s="281"/>
      <c r="O23" s="281" t="s">
        <v>48</v>
      </c>
      <c r="P23" s="281"/>
      <c r="Q23" s="281" t="s">
        <v>67</v>
      </c>
      <c r="R23" s="281"/>
      <c r="S23" s="81" t="s">
        <v>2232</v>
      </c>
      <c r="T23" s="81" t="s">
        <v>137</v>
      </c>
      <c r="U23" s="81" t="s">
        <v>137</v>
      </c>
      <c r="V23" s="81" t="str">
        <f t="shared" si="0"/>
        <v>N/A</v>
      </c>
      <c r="W23" s="80" t="str">
        <f t="shared" si="1"/>
        <v>N/A</v>
      </c>
    </row>
    <row r="24" spans="2:27" ht="56.25" customHeight="1" x14ac:dyDescent="0.2">
      <c r="B24" s="279" t="s">
        <v>2296</v>
      </c>
      <c r="C24" s="280"/>
      <c r="D24" s="280"/>
      <c r="E24" s="280"/>
      <c r="F24" s="280"/>
      <c r="G24" s="280"/>
      <c r="H24" s="280"/>
      <c r="I24" s="280"/>
      <c r="J24" s="280"/>
      <c r="K24" s="280"/>
      <c r="L24" s="280"/>
      <c r="M24" s="281" t="s">
        <v>2230</v>
      </c>
      <c r="N24" s="281"/>
      <c r="O24" s="281" t="s">
        <v>48</v>
      </c>
      <c r="P24" s="281"/>
      <c r="Q24" s="281" t="s">
        <v>67</v>
      </c>
      <c r="R24" s="281"/>
      <c r="S24" s="81" t="s">
        <v>2229</v>
      </c>
      <c r="T24" s="81" t="s">
        <v>137</v>
      </c>
      <c r="U24" s="81" t="s">
        <v>137</v>
      </c>
      <c r="V24" s="81" t="str">
        <f t="shared" si="0"/>
        <v>N/A</v>
      </c>
      <c r="W24" s="80" t="str">
        <f t="shared" si="1"/>
        <v>N/A</v>
      </c>
    </row>
    <row r="25" spans="2:27" ht="56.25" customHeight="1" x14ac:dyDescent="0.2">
      <c r="B25" s="279" t="s">
        <v>2295</v>
      </c>
      <c r="C25" s="280"/>
      <c r="D25" s="280"/>
      <c r="E25" s="280"/>
      <c r="F25" s="280"/>
      <c r="G25" s="280"/>
      <c r="H25" s="280"/>
      <c r="I25" s="280"/>
      <c r="J25" s="280"/>
      <c r="K25" s="280"/>
      <c r="L25" s="280"/>
      <c r="M25" s="281" t="s">
        <v>1154</v>
      </c>
      <c r="N25" s="281"/>
      <c r="O25" s="281" t="s">
        <v>48</v>
      </c>
      <c r="P25" s="281"/>
      <c r="Q25" s="281" t="s">
        <v>67</v>
      </c>
      <c r="R25" s="281"/>
      <c r="S25" s="81" t="s">
        <v>532</v>
      </c>
      <c r="T25" s="81" t="s">
        <v>137</v>
      </c>
      <c r="U25" s="81" t="s">
        <v>137</v>
      </c>
      <c r="V25" s="81" t="str">
        <f t="shared" si="0"/>
        <v>N/A</v>
      </c>
      <c r="W25" s="80" t="str">
        <f t="shared" si="1"/>
        <v>N/A</v>
      </c>
    </row>
    <row r="26" spans="2:27" ht="56.25" customHeight="1" x14ac:dyDescent="0.2">
      <c r="B26" s="279" t="s">
        <v>2255</v>
      </c>
      <c r="C26" s="280"/>
      <c r="D26" s="280"/>
      <c r="E26" s="280"/>
      <c r="F26" s="280"/>
      <c r="G26" s="280"/>
      <c r="H26" s="280"/>
      <c r="I26" s="280"/>
      <c r="J26" s="280"/>
      <c r="K26" s="280"/>
      <c r="L26" s="280"/>
      <c r="M26" s="281" t="s">
        <v>2252</v>
      </c>
      <c r="N26" s="281"/>
      <c r="O26" s="281" t="s">
        <v>48</v>
      </c>
      <c r="P26" s="281"/>
      <c r="Q26" s="281" t="s">
        <v>67</v>
      </c>
      <c r="R26" s="281"/>
      <c r="S26" s="81" t="s">
        <v>2254</v>
      </c>
      <c r="T26" s="81" t="s">
        <v>137</v>
      </c>
      <c r="U26" s="81" t="s">
        <v>137</v>
      </c>
      <c r="V26" s="81" t="str">
        <f t="shared" si="0"/>
        <v>N/A</v>
      </c>
      <c r="W26" s="80" t="str">
        <f t="shared" si="1"/>
        <v>N/A</v>
      </c>
    </row>
    <row r="27" spans="2:27" ht="56.25" customHeight="1" thickBot="1" x14ac:dyDescent="0.25">
      <c r="B27" s="279" t="s">
        <v>2294</v>
      </c>
      <c r="C27" s="280"/>
      <c r="D27" s="280"/>
      <c r="E27" s="280"/>
      <c r="F27" s="280"/>
      <c r="G27" s="280"/>
      <c r="H27" s="280"/>
      <c r="I27" s="280"/>
      <c r="J27" s="280"/>
      <c r="K27" s="280"/>
      <c r="L27" s="280"/>
      <c r="M27" s="281" t="s">
        <v>2252</v>
      </c>
      <c r="N27" s="281"/>
      <c r="O27" s="281" t="s">
        <v>48</v>
      </c>
      <c r="P27" s="281"/>
      <c r="Q27" s="281" t="s">
        <v>67</v>
      </c>
      <c r="R27" s="281"/>
      <c r="S27" s="81" t="s">
        <v>2251</v>
      </c>
      <c r="T27" s="81" t="s">
        <v>137</v>
      </c>
      <c r="U27" s="81" t="s">
        <v>137</v>
      </c>
      <c r="V27" s="81" t="str">
        <f t="shared" si="0"/>
        <v>N/A</v>
      </c>
      <c r="W27" s="80" t="str">
        <f t="shared" si="1"/>
        <v>N/A</v>
      </c>
    </row>
    <row r="28" spans="2:27" ht="21.75" customHeight="1" thickTop="1" thickBot="1" x14ac:dyDescent="0.25">
      <c r="B28" s="64" t="s">
        <v>62</v>
      </c>
      <c r="C28" s="63"/>
      <c r="D28" s="63"/>
      <c r="E28" s="63"/>
      <c r="F28" s="63"/>
      <c r="G28" s="63"/>
      <c r="H28" s="62"/>
      <c r="I28" s="62"/>
      <c r="J28" s="62"/>
      <c r="K28" s="62"/>
      <c r="L28" s="62"/>
      <c r="M28" s="62"/>
      <c r="N28" s="62"/>
      <c r="O28" s="62"/>
      <c r="P28" s="62"/>
      <c r="Q28" s="62"/>
      <c r="R28" s="62"/>
      <c r="S28" s="62"/>
      <c r="T28" s="62"/>
      <c r="U28" s="62"/>
      <c r="V28" s="62"/>
      <c r="W28" s="61"/>
      <c r="X28" s="75"/>
    </row>
    <row r="29" spans="2:27" ht="29.25" customHeight="1" thickTop="1" thickBot="1" x14ac:dyDescent="0.25">
      <c r="B29" s="282" t="s">
        <v>2163</v>
      </c>
      <c r="C29" s="283"/>
      <c r="D29" s="283"/>
      <c r="E29" s="283"/>
      <c r="F29" s="283"/>
      <c r="G29" s="283"/>
      <c r="H29" s="283"/>
      <c r="I29" s="283"/>
      <c r="J29" s="283"/>
      <c r="K29" s="283"/>
      <c r="L29" s="283"/>
      <c r="M29" s="283"/>
      <c r="N29" s="283"/>
      <c r="O29" s="283"/>
      <c r="P29" s="283"/>
      <c r="Q29" s="284"/>
      <c r="R29" s="79" t="s">
        <v>41</v>
      </c>
      <c r="S29" s="272" t="s">
        <v>42</v>
      </c>
      <c r="T29" s="272"/>
      <c r="U29" s="78" t="s">
        <v>63</v>
      </c>
      <c r="V29" s="273" t="s">
        <v>64</v>
      </c>
      <c r="W29" s="274"/>
    </row>
    <row r="30" spans="2:27" ht="30.75" customHeight="1" thickBot="1" x14ac:dyDescent="0.25">
      <c r="B30" s="285"/>
      <c r="C30" s="286"/>
      <c r="D30" s="286"/>
      <c r="E30" s="286"/>
      <c r="F30" s="286"/>
      <c r="G30" s="286"/>
      <c r="H30" s="286"/>
      <c r="I30" s="286"/>
      <c r="J30" s="286"/>
      <c r="K30" s="286"/>
      <c r="L30" s="286"/>
      <c r="M30" s="286"/>
      <c r="N30" s="286"/>
      <c r="O30" s="286"/>
      <c r="P30" s="286"/>
      <c r="Q30" s="287"/>
      <c r="R30" s="77" t="s">
        <v>65</v>
      </c>
      <c r="S30" s="77" t="s">
        <v>65</v>
      </c>
      <c r="T30" s="77" t="s">
        <v>48</v>
      </c>
      <c r="U30" s="77" t="s">
        <v>65</v>
      </c>
      <c r="V30" s="77" t="s">
        <v>66</v>
      </c>
      <c r="W30" s="76" t="s">
        <v>67</v>
      </c>
      <c r="Y30" s="75"/>
    </row>
    <row r="31" spans="2:27" ht="23.25" customHeight="1" thickBot="1" x14ac:dyDescent="0.25">
      <c r="B31" s="275" t="s">
        <v>68</v>
      </c>
      <c r="C31" s="276"/>
      <c r="D31" s="276"/>
      <c r="E31" s="74" t="s">
        <v>1433</v>
      </c>
      <c r="F31" s="74"/>
      <c r="G31" s="74"/>
      <c r="H31" s="73"/>
      <c r="I31" s="73"/>
      <c r="J31" s="73"/>
      <c r="K31" s="73"/>
      <c r="L31" s="73"/>
      <c r="M31" s="73"/>
      <c r="N31" s="73"/>
      <c r="O31" s="73"/>
      <c r="P31" s="71"/>
      <c r="Q31" s="71"/>
      <c r="R31" s="72" t="s">
        <v>1440</v>
      </c>
      <c r="S31" s="72" t="s">
        <v>10</v>
      </c>
      <c r="T31" s="71"/>
      <c r="U31" s="72" t="s">
        <v>61</v>
      </c>
      <c r="V31" s="71"/>
      <c r="W31" s="70">
        <f t="shared" ref="W31:W38" si="2">+IF(ISERR(U31/R31*100),"N/A",ROUND(U31/R31*100,2))</f>
        <v>0</v>
      </c>
    </row>
    <row r="32" spans="2:27" ht="26.25" customHeight="1" x14ac:dyDescent="0.2">
      <c r="B32" s="277" t="s">
        <v>71</v>
      </c>
      <c r="C32" s="278"/>
      <c r="D32" s="278"/>
      <c r="E32" s="69" t="s">
        <v>1433</v>
      </c>
      <c r="F32" s="69"/>
      <c r="G32" s="69"/>
      <c r="H32" s="68"/>
      <c r="I32" s="68"/>
      <c r="J32" s="68"/>
      <c r="K32" s="68"/>
      <c r="L32" s="68"/>
      <c r="M32" s="68"/>
      <c r="N32" s="68"/>
      <c r="O32" s="68"/>
      <c r="P32" s="67"/>
      <c r="Q32" s="67"/>
      <c r="R32" s="66" t="s">
        <v>1440</v>
      </c>
      <c r="S32" s="66" t="s">
        <v>1440</v>
      </c>
      <c r="T32" s="66">
        <f>+IF(ISERR(S32/R32*100),"N/A",ROUND(S32/R32*100,2))</f>
        <v>100</v>
      </c>
      <c r="U32" s="66" t="s">
        <v>61</v>
      </c>
      <c r="V32" s="66">
        <f>+IF(ISERR(U32/S32*100),"N/A",ROUND(U32/S32*100,2))</f>
        <v>0</v>
      </c>
      <c r="W32" s="65">
        <f t="shared" si="2"/>
        <v>0</v>
      </c>
    </row>
    <row r="33" spans="2:23" ht="23.25" customHeight="1" thickBot="1" x14ac:dyDescent="0.25">
      <c r="B33" s="275" t="s">
        <v>68</v>
      </c>
      <c r="C33" s="276"/>
      <c r="D33" s="276"/>
      <c r="E33" s="74" t="s">
        <v>2228</v>
      </c>
      <c r="F33" s="74"/>
      <c r="G33" s="74"/>
      <c r="H33" s="73"/>
      <c r="I33" s="73"/>
      <c r="J33" s="73"/>
      <c r="K33" s="73"/>
      <c r="L33" s="73"/>
      <c r="M33" s="73"/>
      <c r="N33" s="73"/>
      <c r="O33" s="73"/>
      <c r="P33" s="71"/>
      <c r="Q33" s="71"/>
      <c r="R33" s="72" t="s">
        <v>1141</v>
      </c>
      <c r="S33" s="72" t="s">
        <v>10</v>
      </c>
      <c r="T33" s="71"/>
      <c r="U33" s="72" t="s">
        <v>61</v>
      </c>
      <c r="V33" s="71"/>
      <c r="W33" s="70">
        <f t="shared" si="2"/>
        <v>0</v>
      </c>
    </row>
    <row r="34" spans="2:23" ht="26.25" customHeight="1" x14ac:dyDescent="0.2">
      <c r="B34" s="277" t="s">
        <v>71</v>
      </c>
      <c r="C34" s="278"/>
      <c r="D34" s="278"/>
      <c r="E34" s="69" t="s">
        <v>2228</v>
      </c>
      <c r="F34" s="69"/>
      <c r="G34" s="69"/>
      <c r="H34" s="68"/>
      <c r="I34" s="68"/>
      <c r="J34" s="68"/>
      <c r="K34" s="68"/>
      <c r="L34" s="68"/>
      <c r="M34" s="68"/>
      <c r="N34" s="68"/>
      <c r="O34" s="68"/>
      <c r="P34" s="67"/>
      <c r="Q34" s="67"/>
      <c r="R34" s="66" t="s">
        <v>1141</v>
      </c>
      <c r="S34" s="66" t="s">
        <v>61</v>
      </c>
      <c r="T34" s="66">
        <f>+IF(ISERR(S34/R34*100),"N/A",ROUND(S34/R34*100,2))</f>
        <v>0</v>
      </c>
      <c r="U34" s="66" t="s">
        <v>61</v>
      </c>
      <c r="V34" s="66" t="str">
        <f>+IF(ISERR(U34/S34*100),"N/A",ROUND(U34/S34*100,2))</f>
        <v>N/A</v>
      </c>
      <c r="W34" s="65">
        <f t="shared" si="2"/>
        <v>0</v>
      </c>
    </row>
    <row r="35" spans="2:23" ht="23.25" customHeight="1" thickBot="1" x14ac:dyDescent="0.25">
      <c r="B35" s="275" t="s">
        <v>68</v>
      </c>
      <c r="C35" s="276"/>
      <c r="D35" s="276"/>
      <c r="E35" s="74" t="s">
        <v>2275</v>
      </c>
      <c r="F35" s="74"/>
      <c r="G35" s="74"/>
      <c r="H35" s="73"/>
      <c r="I35" s="73"/>
      <c r="J35" s="73"/>
      <c r="K35" s="73"/>
      <c r="L35" s="73"/>
      <c r="M35" s="73"/>
      <c r="N35" s="73"/>
      <c r="O35" s="73"/>
      <c r="P35" s="71"/>
      <c r="Q35" s="71"/>
      <c r="R35" s="72" t="s">
        <v>2293</v>
      </c>
      <c r="S35" s="72" t="s">
        <v>10</v>
      </c>
      <c r="T35" s="71"/>
      <c r="U35" s="72" t="s">
        <v>1890</v>
      </c>
      <c r="V35" s="71"/>
      <c r="W35" s="70">
        <f t="shared" si="2"/>
        <v>11.22</v>
      </c>
    </row>
    <row r="36" spans="2:23" ht="26.25" customHeight="1" x14ac:dyDescent="0.2">
      <c r="B36" s="277" t="s">
        <v>71</v>
      </c>
      <c r="C36" s="278"/>
      <c r="D36" s="278"/>
      <c r="E36" s="69" t="s">
        <v>2275</v>
      </c>
      <c r="F36" s="69"/>
      <c r="G36" s="69"/>
      <c r="H36" s="68"/>
      <c r="I36" s="68"/>
      <c r="J36" s="68"/>
      <c r="K36" s="68"/>
      <c r="L36" s="68"/>
      <c r="M36" s="68"/>
      <c r="N36" s="68"/>
      <c r="O36" s="68"/>
      <c r="P36" s="67"/>
      <c r="Q36" s="67"/>
      <c r="R36" s="66" t="s">
        <v>2293</v>
      </c>
      <c r="S36" s="66" t="s">
        <v>611</v>
      </c>
      <c r="T36" s="66">
        <f>+IF(ISERR(S36/R36*100),"N/A",ROUND(S36/R36*100,2))</f>
        <v>27.55</v>
      </c>
      <c r="U36" s="66" t="s">
        <v>1890</v>
      </c>
      <c r="V36" s="66">
        <f>+IF(ISERR(U36/S36*100),"N/A",ROUND(U36/S36*100,2))</f>
        <v>40.74</v>
      </c>
      <c r="W36" s="65">
        <f t="shared" si="2"/>
        <v>11.22</v>
      </c>
    </row>
    <row r="37" spans="2:23" ht="23.25" customHeight="1" thickBot="1" x14ac:dyDescent="0.25">
      <c r="B37" s="275" t="s">
        <v>68</v>
      </c>
      <c r="C37" s="276"/>
      <c r="D37" s="276"/>
      <c r="E37" s="74" t="s">
        <v>2246</v>
      </c>
      <c r="F37" s="74"/>
      <c r="G37" s="74"/>
      <c r="H37" s="73"/>
      <c r="I37" s="73"/>
      <c r="J37" s="73"/>
      <c r="K37" s="73"/>
      <c r="L37" s="73"/>
      <c r="M37" s="73"/>
      <c r="N37" s="73"/>
      <c r="O37" s="73"/>
      <c r="P37" s="71"/>
      <c r="Q37" s="71"/>
      <c r="R37" s="72" t="s">
        <v>1440</v>
      </c>
      <c r="S37" s="72" t="s">
        <v>10</v>
      </c>
      <c r="T37" s="71"/>
      <c r="U37" s="72" t="s">
        <v>61</v>
      </c>
      <c r="V37" s="71"/>
      <c r="W37" s="70">
        <f t="shared" si="2"/>
        <v>0</v>
      </c>
    </row>
    <row r="38" spans="2:23" ht="26.25" customHeight="1" thickBot="1" x14ac:dyDescent="0.25">
      <c r="B38" s="277" t="s">
        <v>71</v>
      </c>
      <c r="C38" s="278"/>
      <c r="D38" s="278"/>
      <c r="E38" s="69" t="s">
        <v>2246</v>
      </c>
      <c r="F38" s="69"/>
      <c r="G38" s="69"/>
      <c r="H38" s="68"/>
      <c r="I38" s="68"/>
      <c r="J38" s="68"/>
      <c r="K38" s="68"/>
      <c r="L38" s="68"/>
      <c r="M38" s="68"/>
      <c r="N38" s="68"/>
      <c r="O38" s="68"/>
      <c r="P38" s="67"/>
      <c r="Q38" s="67"/>
      <c r="R38" s="66" t="s">
        <v>1440</v>
      </c>
      <c r="S38" s="66" t="s">
        <v>609</v>
      </c>
      <c r="T38" s="66">
        <f>+IF(ISERR(S38/R38*100),"N/A",ROUND(S38/R38*100,2))</f>
        <v>50</v>
      </c>
      <c r="U38" s="66" t="s">
        <v>61</v>
      </c>
      <c r="V38" s="66">
        <f>+IF(ISERR(U38/S38*100),"N/A",ROUND(U38/S38*100,2))</f>
        <v>0</v>
      </c>
      <c r="W38" s="65">
        <f t="shared" si="2"/>
        <v>0</v>
      </c>
    </row>
    <row r="39" spans="2:23" ht="22.5" customHeight="1" thickTop="1" thickBot="1" x14ac:dyDescent="0.25">
      <c r="B39" s="64" t="s">
        <v>73</v>
      </c>
      <c r="C39" s="63"/>
      <c r="D39" s="63"/>
      <c r="E39" s="63"/>
      <c r="F39" s="63"/>
      <c r="G39" s="63"/>
      <c r="H39" s="62"/>
      <c r="I39" s="62"/>
      <c r="J39" s="62"/>
      <c r="K39" s="62"/>
      <c r="L39" s="62"/>
      <c r="M39" s="62"/>
      <c r="N39" s="62"/>
      <c r="O39" s="62"/>
      <c r="P39" s="62"/>
      <c r="Q39" s="62"/>
      <c r="R39" s="62"/>
      <c r="S39" s="62"/>
      <c r="T39" s="62"/>
      <c r="U39" s="62"/>
      <c r="V39" s="62"/>
      <c r="W39" s="61"/>
    </row>
    <row r="40" spans="2:23" ht="37.5" customHeight="1" thickTop="1" x14ac:dyDescent="0.2">
      <c r="B40" s="263" t="s">
        <v>2292</v>
      </c>
      <c r="C40" s="264"/>
      <c r="D40" s="264"/>
      <c r="E40" s="264"/>
      <c r="F40" s="264"/>
      <c r="G40" s="264"/>
      <c r="H40" s="264"/>
      <c r="I40" s="264"/>
      <c r="J40" s="264"/>
      <c r="K40" s="264"/>
      <c r="L40" s="264"/>
      <c r="M40" s="264"/>
      <c r="N40" s="264"/>
      <c r="O40" s="264"/>
      <c r="P40" s="264"/>
      <c r="Q40" s="264"/>
      <c r="R40" s="264"/>
      <c r="S40" s="264"/>
      <c r="T40" s="264"/>
      <c r="U40" s="264"/>
      <c r="V40" s="264"/>
      <c r="W40" s="265"/>
    </row>
    <row r="41" spans="2:23" ht="299.25" customHeight="1" thickBot="1" x14ac:dyDescent="0.25">
      <c r="B41" s="266"/>
      <c r="C41" s="267"/>
      <c r="D41" s="267"/>
      <c r="E41" s="267"/>
      <c r="F41" s="267"/>
      <c r="G41" s="267"/>
      <c r="H41" s="267"/>
      <c r="I41" s="267"/>
      <c r="J41" s="267"/>
      <c r="K41" s="267"/>
      <c r="L41" s="267"/>
      <c r="M41" s="267"/>
      <c r="N41" s="267"/>
      <c r="O41" s="267"/>
      <c r="P41" s="267"/>
      <c r="Q41" s="267"/>
      <c r="R41" s="267"/>
      <c r="S41" s="267"/>
      <c r="T41" s="267"/>
      <c r="U41" s="267"/>
      <c r="V41" s="267"/>
      <c r="W41" s="268"/>
    </row>
    <row r="42" spans="2:23" ht="37.5" customHeight="1" thickTop="1" x14ac:dyDescent="0.2">
      <c r="B42" s="263" t="s">
        <v>2291</v>
      </c>
      <c r="C42" s="264"/>
      <c r="D42" s="264"/>
      <c r="E42" s="264"/>
      <c r="F42" s="264"/>
      <c r="G42" s="264"/>
      <c r="H42" s="264"/>
      <c r="I42" s="264"/>
      <c r="J42" s="264"/>
      <c r="K42" s="264"/>
      <c r="L42" s="264"/>
      <c r="M42" s="264"/>
      <c r="N42" s="264"/>
      <c r="O42" s="264"/>
      <c r="P42" s="264"/>
      <c r="Q42" s="264"/>
      <c r="R42" s="264"/>
      <c r="S42" s="264"/>
      <c r="T42" s="264"/>
      <c r="U42" s="264"/>
      <c r="V42" s="264"/>
      <c r="W42" s="265"/>
    </row>
    <row r="43" spans="2:23" ht="145.5" customHeight="1" thickBot="1" x14ac:dyDescent="0.25">
      <c r="B43" s="266"/>
      <c r="C43" s="267"/>
      <c r="D43" s="267"/>
      <c r="E43" s="267"/>
      <c r="F43" s="267"/>
      <c r="G43" s="267"/>
      <c r="H43" s="267"/>
      <c r="I43" s="267"/>
      <c r="J43" s="267"/>
      <c r="K43" s="267"/>
      <c r="L43" s="267"/>
      <c r="M43" s="267"/>
      <c r="N43" s="267"/>
      <c r="O43" s="267"/>
      <c r="P43" s="267"/>
      <c r="Q43" s="267"/>
      <c r="R43" s="267"/>
      <c r="S43" s="267"/>
      <c r="T43" s="267"/>
      <c r="U43" s="267"/>
      <c r="V43" s="267"/>
      <c r="W43" s="268"/>
    </row>
    <row r="44" spans="2:23" ht="37.5" customHeight="1" thickTop="1" x14ac:dyDescent="0.2">
      <c r="B44" s="263" t="s">
        <v>2290</v>
      </c>
      <c r="C44" s="264"/>
      <c r="D44" s="264"/>
      <c r="E44" s="264"/>
      <c r="F44" s="264"/>
      <c r="G44" s="264"/>
      <c r="H44" s="264"/>
      <c r="I44" s="264"/>
      <c r="J44" s="264"/>
      <c r="K44" s="264"/>
      <c r="L44" s="264"/>
      <c r="M44" s="264"/>
      <c r="N44" s="264"/>
      <c r="O44" s="264"/>
      <c r="P44" s="264"/>
      <c r="Q44" s="264"/>
      <c r="R44" s="264"/>
      <c r="S44" s="264"/>
      <c r="T44" s="264"/>
      <c r="U44" s="264"/>
      <c r="V44" s="264"/>
      <c r="W44" s="265"/>
    </row>
    <row r="45" spans="2:23" ht="246.75" customHeight="1" thickBot="1" x14ac:dyDescent="0.25">
      <c r="B45" s="269"/>
      <c r="C45" s="270"/>
      <c r="D45" s="270"/>
      <c r="E45" s="270"/>
      <c r="F45" s="270"/>
      <c r="G45" s="270"/>
      <c r="H45" s="270"/>
      <c r="I45" s="270"/>
      <c r="J45" s="270"/>
      <c r="K45" s="270"/>
      <c r="L45" s="270"/>
      <c r="M45" s="270"/>
      <c r="N45" s="270"/>
      <c r="O45" s="270"/>
      <c r="P45" s="270"/>
      <c r="Q45" s="270"/>
      <c r="R45" s="270"/>
      <c r="S45" s="270"/>
      <c r="T45" s="270"/>
      <c r="U45" s="270"/>
      <c r="V45" s="270"/>
      <c r="W45" s="271"/>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9:Q30"/>
    <mergeCell ref="S29:T29"/>
    <mergeCell ref="V29:W29"/>
    <mergeCell ref="B31:D31"/>
    <mergeCell ref="B32:D32"/>
    <mergeCell ref="B33:D33"/>
    <mergeCell ref="B40:W41"/>
    <mergeCell ref="B42:W43"/>
    <mergeCell ref="B44:W45"/>
    <mergeCell ref="B34:D34"/>
    <mergeCell ref="B35:D35"/>
    <mergeCell ref="B36:D36"/>
    <mergeCell ref="B37:D37"/>
    <mergeCell ref="B38:D38"/>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15" min="1" max="22" man="1"/>
    <brk id="33"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101.25" customHeight="1" thickTop="1" thickBot="1" x14ac:dyDescent="0.25">
      <c r="B4" s="11" t="s">
        <v>3</v>
      </c>
      <c r="C4" s="12" t="s">
        <v>1470</v>
      </c>
      <c r="D4" s="248" t="s">
        <v>1469</v>
      </c>
      <c r="E4" s="248"/>
      <c r="F4" s="248"/>
      <c r="G4" s="248"/>
      <c r="H4" s="249"/>
      <c r="J4" s="250" t="s">
        <v>6</v>
      </c>
      <c r="K4" s="248"/>
      <c r="L4" s="12" t="s">
        <v>1468</v>
      </c>
      <c r="M4" s="251" t="s">
        <v>1467</v>
      </c>
      <c r="N4" s="251"/>
      <c r="O4" s="251"/>
      <c r="P4" s="251"/>
      <c r="Q4" s="252"/>
      <c r="R4" s="13"/>
      <c r="S4" s="253" t="s">
        <v>1920</v>
      </c>
      <c r="T4" s="254"/>
      <c r="U4" s="254"/>
      <c r="V4" s="241" t="s">
        <v>1466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1434</v>
      </c>
      <c r="D6" s="237" t="s">
        <v>1465</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1464</v>
      </c>
      <c r="M8" s="19" t="s">
        <v>1463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57.5" customHeight="1" thickTop="1" thickBot="1" x14ac:dyDescent="0.25">
      <c r="B10" s="20" t="s">
        <v>21</v>
      </c>
      <c r="C10" s="241" t="s">
        <v>1462</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1461</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78" customHeight="1" x14ac:dyDescent="0.2">
      <c r="B21" s="196" t="s">
        <v>1460</v>
      </c>
      <c r="C21" s="197"/>
      <c r="D21" s="197"/>
      <c r="E21" s="197"/>
      <c r="F21" s="197"/>
      <c r="G21" s="197"/>
      <c r="H21" s="197"/>
      <c r="I21" s="197"/>
      <c r="J21" s="197"/>
      <c r="K21" s="197"/>
      <c r="L21" s="197"/>
      <c r="M21" s="198" t="s">
        <v>1434</v>
      </c>
      <c r="N21" s="198"/>
      <c r="O21" s="198" t="s">
        <v>48</v>
      </c>
      <c r="P21" s="198"/>
      <c r="Q21" s="198" t="s">
        <v>67</v>
      </c>
      <c r="R21" s="198"/>
      <c r="S21" s="29" t="s">
        <v>50</v>
      </c>
      <c r="T21" s="29" t="s">
        <v>137</v>
      </c>
      <c r="U21" s="29" t="s">
        <v>137</v>
      </c>
      <c r="V21" s="29" t="str">
        <f t="shared" ref="V21:V32" si="0">+IF(ISERR(U21/T21*100),"N/A",ROUND(U21/T21*100,2))</f>
        <v>N/A</v>
      </c>
      <c r="W21" s="30" t="str">
        <f t="shared" ref="W21:W32" si="1">+IF(ISERR(U21/S21*100),"N/A",ROUND(U21/S21*100,2))</f>
        <v>N/A</v>
      </c>
    </row>
    <row r="22" spans="2:27" ht="78" customHeight="1" x14ac:dyDescent="0.2">
      <c r="B22" s="196" t="s">
        <v>1459</v>
      </c>
      <c r="C22" s="197"/>
      <c r="D22" s="197"/>
      <c r="E22" s="197"/>
      <c r="F22" s="197"/>
      <c r="G22" s="197"/>
      <c r="H22" s="197"/>
      <c r="I22" s="197"/>
      <c r="J22" s="197"/>
      <c r="K22" s="197"/>
      <c r="L22" s="197"/>
      <c r="M22" s="198" t="s">
        <v>1434</v>
      </c>
      <c r="N22" s="198"/>
      <c r="O22" s="198" t="s">
        <v>48</v>
      </c>
      <c r="P22" s="198"/>
      <c r="Q22" s="198" t="s">
        <v>67</v>
      </c>
      <c r="R22" s="198"/>
      <c r="S22" s="29" t="s">
        <v>50</v>
      </c>
      <c r="T22" s="29" t="s">
        <v>137</v>
      </c>
      <c r="U22" s="29" t="s">
        <v>137</v>
      </c>
      <c r="V22" s="29" t="str">
        <f t="shared" si="0"/>
        <v>N/A</v>
      </c>
      <c r="W22" s="30" t="str">
        <f t="shared" si="1"/>
        <v>N/A</v>
      </c>
    </row>
    <row r="23" spans="2:27" ht="78" customHeight="1" x14ac:dyDescent="0.2">
      <c r="B23" s="196" t="s">
        <v>1458</v>
      </c>
      <c r="C23" s="197"/>
      <c r="D23" s="197"/>
      <c r="E23" s="197"/>
      <c r="F23" s="197"/>
      <c r="G23" s="197"/>
      <c r="H23" s="197"/>
      <c r="I23" s="197"/>
      <c r="J23" s="197"/>
      <c r="K23" s="197"/>
      <c r="L23" s="197"/>
      <c r="M23" s="198" t="s">
        <v>1434</v>
      </c>
      <c r="N23" s="198"/>
      <c r="O23" s="198" t="s">
        <v>48</v>
      </c>
      <c r="P23" s="198"/>
      <c r="Q23" s="198" t="s">
        <v>155</v>
      </c>
      <c r="R23" s="198"/>
      <c r="S23" s="29" t="s">
        <v>50</v>
      </c>
      <c r="T23" s="29" t="s">
        <v>137</v>
      </c>
      <c r="U23" s="29" t="s">
        <v>137</v>
      </c>
      <c r="V23" s="29" t="str">
        <f t="shared" si="0"/>
        <v>N/A</v>
      </c>
      <c r="W23" s="30" t="str">
        <f t="shared" si="1"/>
        <v>N/A</v>
      </c>
    </row>
    <row r="24" spans="2:27" ht="78" customHeight="1" x14ac:dyDescent="0.2">
      <c r="B24" s="196" t="s">
        <v>1457</v>
      </c>
      <c r="C24" s="197"/>
      <c r="D24" s="197"/>
      <c r="E24" s="197"/>
      <c r="F24" s="197"/>
      <c r="G24" s="197"/>
      <c r="H24" s="197"/>
      <c r="I24" s="197"/>
      <c r="J24" s="197"/>
      <c r="K24" s="197"/>
      <c r="L24" s="197"/>
      <c r="M24" s="198" t="s">
        <v>1434</v>
      </c>
      <c r="N24" s="198"/>
      <c r="O24" s="198" t="s">
        <v>48</v>
      </c>
      <c r="P24" s="198"/>
      <c r="Q24" s="198" t="s">
        <v>49</v>
      </c>
      <c r="R24" s="198"/>
      <c r="S24" s="29" t="s">
        <v>50</v>
      </c>
      <c r="T24" s="29" t="s">
        <v>50</v>
      </c>
      <c r="U24" s="29" t="s">
        <v>50</v>
      </c>
      <c r="V24" s="29">
        <f t="shared" si="0"/>
        <v>100</v>
      </c>
      <c r="W24" s="30">
        <f t="shared" si="1"/>
        <v>100</v>
      </c>
    </row>
    <row r="25" spans="2:27" ht="56.25" customHeight="1" x14ac:dyDescent="0.2">
      <c r="B25" s="196" t="s">
        <v>1456</v>
      </c>
      <c r="C25" s="197"/>
      <c r="D25" s="197"/>
      <c r="E25" s="197"/>
      <c r="F25" s="197"/>
      <c r="G25" s="197"/>
      <c r="H25" s="197"/>
      <c r="I25" s="197"/>
      <c r="J25" s="197"/>
      <c r="K25" s="197"/>
      <c r="L25" s="197"/>
      <c r="M25" s="198" t="s">
        <v>1434</v>
      </c>
      <c r="N25" s="198"/>
      <c r="O25" s="198" t="s">
        <v>48</v>
      </c>
      <c r="P25" s="198"/>
      <c r="Q25" s="198" t="s">
        <v>155</v>
      </c>
      <c r="R25" s="198"/>
      <c r="S25" s="29" t="s">
        <v>673</v>
      </c>
      <c r="T25" s="29" t="s">
        <v>137</v>
      </c>
      <c r="U25" s="29" t="s">
        <v>137</v>
      </c>
      <c r="V25" s="29" t="str">
        <f t="shared" si="0"/>
        <v>N/A</v>
      </c>
      <c r="W25" s="30" t="str">
        <f t="shared" si="1"/>
        <v>N/A</v>
      </c>
    </row>
    <row r="26" spans="2:27" ht="56.25" customHeight="1" x14ac:dyDescent="0.2">
      <c r="B26" s="196" t="s">
        <v>1455</v>
      </c>
      <c r="C26" s="197"/>
      <c r="D26" s="197"/>
      <c r="E26" s="197"/>
      <c r="F26" s="197"/>
      <c r="G26" s="197"/>
      <c r="H26" s="197"/>
      <c r="I26" s="197"/>
      <c r="J26" s="197"/>
      <c r="K26" s="197"/>
      <c r="L26" s="197"/>
      <c r="M26" s="198" t="s">
        <v>1434</v>
      </c>
      <c r="N26" s="198"/>
      <c r="O26" s="198" t="s">
        <v>48</v>
      </c>
      <c r="P26" s="198"/>
      <c r="Q26" s="198" t="s">
        <v>49</v>
      </c>
      <c r="R26" s="198"/>
      <c r="S26" s="29" t="s">
        <v>50</v>
      </c>
      <c r="T26" s="29" t="s">
        <v>50</v>
      </c>
      <c r="U26" s="29" t="s">
        <v>50</v>
      </c>
      <c r="V26" s="29">
        <f t="shared" si="0"/>
        <v>100</v>
      </c>
      <c r="W26" s="30">
        <f t="shared" si="1"/>
        <v>100</v>
      </c>
    </row>
    <row r="27" spans="2:27" ht="56.25" customHeight="1" x14ac:dyDescent="0.2">
      <c r="B27" s="196" t="s">
        <v>1454</v>
      </c>
      <c r="C27" s="197"/>
      <c r="D27" s="197"/>
      <c r="E27" s="197"/>
      <c r="F27" s="197"/>
      <c r="G27" s="197"/>
      <c r="H27" s="197"/>
      <c r="I27" s="197"/>
      <c r="J27" s="197"/>
      <c r="K27" s="197"/>
      <c r="L27" s="197"/>
      <c r="M27" s="198" t="s">
        <v>1434</v>
      </c>
      <c r="N27" s="198"/>
      <c r="O27" s="198" t="s">
        <v>48</v>
      </c>
      <c r="P27" s="198"/>
      <c r="Q27" s="198" t="s">
        <v>49</v>
      </c>
      <c r="R27" s="198"/>
      <c r="S27" s="29" t="s">
        <v>50</v>
      </c>
      <c r="T27" s="29" t="s">
        <v>50</v>
      </c>
      <c r="U27" s="29" t="s">
        <v>50</v>
      </c>
      <c r="V27" s="29">
        <f t="shared" si="0"/>
        <v>100</v>
      </c>
      <c r="W27" s="30">
        <f t="shared" si="1"/>
        <v>100</v>
      </c>
    </row>
    <row r="28" spans="2:27" ht="56.25" customHeight="1" x14ac:dyDescent="0.2">
      <c r="B28" s="196" t="s">
        <v>1453</v>
      </c>
      <c r="C28" s="197"/>
      <c r="D28" s="197"/>
      <c r="E28" s="197"/>
      <c r="F28" s="197"/>
      <c r="G28" s="197"/>
      <c r="H28" s="197"/>
      <c r="I28" s="197"/>
      <c r="J28" s="197"/>
      <c r="K28" s="197"/>
      <c r="L28" s="197"/>
      <c r="M28" s="198" t="s">
        <v>1434</v>
      </c>
      <c r="N28" s="198"/>
      <c r="O28" s="198" t="s">
        <v>48</v>
      </c>
      <c r="P28" s="198"/>
      <c r="Q28" s="198" t="s">
        <v>67</v>
      </c>
      <c r="R28" s="198"/>
      <c r="S28" s="29" t="s">
        <v>50</v>
      </c>
      <c r="T28" s="29" t="s">
        <v>137</v>
      </c>
      <c r="U28" s="29" t="s">
        <v>137</v>
      </c>
      <c r="V28" s="29" t="str">
        <f t="shared" si="0"/>
        <v>N/A</v>
      </c>
      <c r="W28" s="30" t="str">
        <f t="shared" si="1"/>
        <v>N/A</v>
      </c>
    </row>
    <row r="29" spans="2:27" ht="56.25" customHeight="1" x14ac:dyDescent="0.2">
      <c r="B29" s="196" t="s">
        <v>1452</v>
      </c>
      <c r="C29" s="197"/>
      <c r="D29" s="197"/>
      <c r="E29" s="197"/>
      <c r="F29" s="197"/>
      <c r="G29" s="197"/>
      <c r="H29" s="197"/>
      <c r="I29" s="197"/>
      <c r="J29" s="197"/>
      <c r="K29" s="197"/>
      <c r="L29" s="197"/>
      <c r="M29" s="198" t="s">
        <v>1434</v>
      </c>
      <c r="N29" s="198"/>
      <c r="O29" s="198" t="s">
        <v>48</v>
      </c>
      <c r="P29" s="198"/>
      <c r="Q29" s="198" t="s">
        <v>49</v>
      </c>
      <c r="R29" s="198"/>
      <c r="S29" s="29" t="s">
        <v>50</v>
      </c>
      <c r="T29" s="29" t="s">
        <v>50</v>
      </c>
      <c r="U29" s="29" t="s">
        <v>50</v>
      </c>
      <c r="V29" s="29">
        <f t="shared" si="0"/>
        <v>100</v>
      </c>
      <c r="W29" s="30">
        <f t="shared" si="1"/>
        <v>100</v>
      </c>
    </row>
    <row r="30" spans="2:27" ht="56.25" customHeight="1" x14ac:dyDescent="0.2">
      <c r="B30" s="196" t="s">
        <v>1451</v>
      </c>
      <c r="C30" s="197"/>
      <c r="D30" s="197"/>
      <c r="E30" s="197"/>
      <c r="F30" s="197"/>
      <c r="G30" s="197"/>
      <c r="H30" s="197"/>
      <c r="I30" s="197"/>
      <c r="J30" s="197"/>
      <c r="K30" s="197"/>
      <c r="L30" s="197"/>
      <c r="M30" s="198" t="s">
        <v>1434</v>
      </c>
      <c r="N30" s="198"/>
      <c r="O30" s="198" t="s">
        <v>48</v>
      </c>
      <c r="P30" s="198"/>
      <c r="Q30" s="198" t="s">
        <v>49</v>
      </c>
      <c r="R30" s="198"/>
      <c r="S30" s="29" t="s">
        <v>50</v>
      </c>
      <c r="T30" s="29" t="s">
        <v>50</v>
      </c>
      <c r="U30" s="29" t="s">
        <v>50</v>
      </c>
      <c r="V30" s="29">
        <f t="shared" si="0"/>
        <v>100</v>
      </c>
      <c r="W30" s="30">
        <f t="shared" si="1"/>
        <v>100</v>
      </c>
    </row>
    <row r="31" spans="2:27" ht="56.25" customHeight="1" x14ac:dyDescent="0.2">
      <c r="B31" s="196" t="s">
        <v>1450</v>
      </c>
      <c r="C31" s="197"/>
      <c r="D31" s="197"/>
      <c r="E31" s="197"/>
      <c r="F31" s="197"/>
      <c r="G31" s="197"/>
      <c r="H31" s="197"/>
      <c r="I31" s="197"/>
      <c r="J31" s="197"/>
      <c r="K31" s="197"/>
      <c r="L31" s="197"/>
      <c r="M31" s="198" t="s">
        <v>1434</v>
      </c>
      <c r="N31" s="198"/>
      <c r="O31" s="198" t="s">
        <v>48</v>
      </c>
      <c r="P31" s="198"/>
      <c r="Q31" s="198" t="s">
        <v>49</v>
      </c>
      <c r="R31" s="198"/>
      <c r="S31" s="29" t="s">
        <v>50</v>
      </c>
      <c r="T31" s="29" t="s">
        <v>50</v>
      </c>
      <c r="U31" s="29" t="s">
        <v>50</v>
      </c>
      <c r="V31" s="29">
        <f t="shared" si="0"/>
        <v>100</v>
      </c>
      <c r="W31" s="30">
        <f t="shared" si="1"/>
        <v>100</v>
      </c>
    </row>
    <row r="32" spans="2:27" ht="56.25" customHeight="1" thickBot="1" x14ac:dyDescent="0.25">
      <c r="B32" s="196" t="s">
        <v>1449</v>
      </c>
      <c r="C32" s="197"/>
      <c r="D32" s="197"/>
      <c r="E32" s="197"/>
      <c r="F32" s="197"/>
      <c r="G32" s="197"/>
      <c r="H32" s="197"/>
      <c r="I32" s="197"/>
      <c r="J32" s="197"/>
      <c r="K32" s="197"/>
      <c r="L32" s="197"/>
      <c r="M32" s="198" t="s">
        <v>1434</v>
      </c>
      <c r="N32" s="198"/>
      <c r="O32" s="198" t="s">
        <v>48</v>
      </c>
      <c r="P32" s="198"/>
      <c r="Q32" s="198" t="s">
        <v>49</v>
      </c>
      <c r="R32" s="198"/>
      <c r="S32" s="29" t="s">
        <v>673</v>
      </c>
      <c r="T32" s="29" t="s">
        <v>1448</v>
      </c>
      <c r="U32" s="29" t="s">
        <v>1447</v>
      </c>
      <c r="V32" s="29">
        <f t="shared" si="0"/>
        <v>99.1</v>
      </c>
      <c r="W32" s="30">
        <f t="shared" si="1"/>
        <v>73.180000000000007</v>
      </c>
    </row>
    <row r="33" spans="2:25" ht="21.75" customHeight="1" thickTop="1" thickBot="1" x14ac:dyDescent="0.25">
      <c r="B33" s="7" t="s">
        <v>62</v>
      </c>
      <c r="C33" s="8"/>
      <c r="D33" s="8"/>
      <c r="E33" s="8"/>
      <c r="F33" s="8"/>
      <c r="G33" s="8"/>
      <c r="H33" s="9"/>
      <c r="I33" s="9"/>
      <c r="J33" s="9"/>
      <c r="K33" s="9"/>
      <c r="L33" s="9"/>
      <c r="M33" s="9"/>
      <c r="N33" s="9"/>
      <c r="O33" s="9"/>
      <c r="P33" s="9"/>
      <c r="Q33" s="9"/>
      <c r="R33" s="9"/>
      <c r="S33" s="9"/>
      <c r="T33" s="9"/>
      <c r="U33" s="9"/>
      <c r="V33" s="9"/>
      <c r="W33" s="10"/>
      <c r="X33" s="18"/>
    </row>
    <row r="34" spans="2:25" ht="29.25" customHeight="1" thickTop="1" thickBot="1" x14ac:dyDescent="0.25">
      <c r="B34" s="205" t="s">
        <v>2163</v>
      </c>
      <c r="C34" s="206"/>
      <c r="D34" s="206"/>
      <c r="E34" s="206"/>
      <c r="F34" s="206"/>
      <c r="G34" s="206"/>
      <c r="H34" s="206"/>
      <c r="I34" s="206"/>
      <c r="J34" s="206"/>
      <c r="K34" s="206"/>
      <c r="L34" s="206"/>
      <c r="M34" s="206"/>
      <c r="N34" s="206"/>
      <c r="O34" s="206"/>
      <c r="P34" s="206"/>
      <c r="Q34" s="207"/>
      <c r="R34" s="31" t="s">
        <v>41</v>
      </c>
      <c r="S34" s="211" t="s">
        <v>42</v>
      </c>
      <c r="T34" s="211"/>
      <c r="U34" s="26" t="s">
        <v>63</v>
      </c>
      <c r="V34" s="212" t="s">
        <v>64</v>
      </c>
      <c r="W34" s="213"/>
    </row>
    <row r="35" spans="2:25" ht="30.75" customHeight="1" thickBot="1" x14ac:dyDescent="0.25">
      <c r="B35" s="208"/>
      <c r="C35" s="209"/>
      <c r="D35" s="209"/>
      <c r="E35" s="209"/>
      <c r="F35" s="209"/>
      <c r="G35" s="209"/>
      <c r="H35" s="209"/>
      <c r="I35" s="209"/>
      <c r="J35" s="209"/>
      <c r="K35" s="209"/>
      <c r="L35" s="209"/>
      <c r="M35" s="209"/>
      <c r="N35" s="209"/>
      <c r="O35" s="209"/>
      <c r="P35" s="209"/>
      <c r="Q35" s="210"/>
      <c r="R35" s="27" t="s">
        <v>65</v>
      </c>
      <c r="S35" s="27" t="s">
        <v>65</v>
      </c>
      <c r="T35" s="27" t="s">
        <v>48</v>
      </c>
      <c r="U35" s="27" t="s">
        <v>65</v>
      </c>
      <c r="V35" s="27" t="s">
        <v>66</v>
      </c>
      <c r="W35" s="32" t="s">
        <v>67</v>
      </c>
      <c r="Y35" s="18"/>
    </row>
    <row r="36" spans="2:25" ht="23.25" customHeight="1" thickBot="1" x14ac:dyDescent="0.25">
      <c r="B36" s="214" t="s">
        <v>68</v>
      </c>
      <c r="C36" s="215"/>
      <c r="D36" s="215"/>
      <c r="E36" s="33" t="s">
        <v>1433</v>
      </c>
      <c r="F36" s="33"/>
      <c r="G36" s="33"/>
      <c r="H36" s="34"/>
      <c r="I36" s="34"/>
      <c r="J36" s="34"/>
      <c r="K36" s="34"/>
      <c r="L36" s="34"/>
      <c r="M36" s="34"/>
      <c r="N36" s="34"/>
      <c r="O36" s="34"/>
      <c r="P36" s="35"/>
      <c r="Q36" s="35"/>
      <c r="R36" s="36" t="s">
        <v>1446</v>
      </c>
      <c r="S36" s="36" t="s">
        <v>10</v>
      </c>
      <c r="T36" s="35"/>
      <c r="U36" s="36" t="s">
        <v>1444</v>
      </c>
      <c r="V36" s="35"/>
      <c r="W36" s="37">
        <f>+IF(ISERR(U36/R36*100),"N/A",ROUND(U36/R36*100,2))</f>
        <v>12.36</v>
      </c>
    </row>
    <row r="37" spans="2:25" ht="26.25" customHeight="1" thickBot="1" x14ac:dyDescent="0.25">
      <c r="B37" s="216" t="s">
        <v>71</v>
      </c>
      <c r="C37" s="217"/>
      <c r="D37" s="217"/>
      <c r="E37" s="38" t="s">
        <v>1433</v>
      </c>
      <c r="F37" s="38"/>
      <c r="G37" s="38"/>
      <c r="H37" s="39"/>
      <c r="I37" s="39"/>
      <c r="J37" s="39"/>
      <c r="K37" s="39"/>
      <c r="L37" s="39"/>
      <c r="M37" s="39"/>
      <c r="N37" s="39"/>
      <c r="O37" s="39"/>
      <c r="P37" s="40"/>
      <c r="Q37" s="40"/>
      <c r="R37" s="41" t="s">
        <v>1446</v>
      </c>
      <c r="S37" s="41" t="s">
        <v>1445</v>
      </c>
      <c r="T37" s="41">
        <f>+IF(ISERR(S37/R37*100),"N/A",ROUND(S37/R37*100,2))</f>
        <v>21.48</v>
      </c>
      <c r="U37" s="41" t="s">
        <v>1444</v>
      </c>
      <c r="V37" s="41">
        <f>+IF(ISERR(U37/S37*100),"N/A",ROUND(U37/S37*100,2))</f>
        <v>57.53</v>
      </c>
      <c r="W37" s="42">
        <f>+IF(ISERR(U37/R37*100),"N/A",ROUND(U37/R37*100,2))</f>
        <v>12.36</v>
      </c>
    </row>
    <row r="38" spans="2:25" ht="22.5" customHeight="1" thickTop="1" thickBot="1" x14ac:dyDescent="0.25">
      <c r="B38" s="7" t="s">
        <v>73</v>
      </c>
      <c r="C38" s="8"/>
      <c r="D38" s="8"/>
      <c r="E38" s="8"/>
      <c r="F38" s="8"/>
      <c r="G38" s="8"/>
      <c r="H38" s="9"/>
      <c r="I38" s="9"/>
      <c r="J38" s="9"/>
      <c r="K38" s="9"/>
      <c r="L38" s="9"/>
      <c r="M38" s="9"/>
      <c r="N38" s="9"/>
      <c r="O38" s="9"/>
      <c r="P38" s="9"/>
      <c r="Q38" s="9"/>
      <c r="R38" s="9"/>
      <c r="S38" s="9"/>
      <c r="T38" s="9"/>
      <c r="U38" s="9"/>
      <c r="V38" s="9"/>
      <c r="W38" s="10"/>
    </row>
    <row r="39" spans="2:25" ht="37.5" customHeight="1" thickTop="1" x14ac:dyDescent="0.2">
      <c r="B39" s="199" t="s">
        <v>1991</v>
      </c>
      <c r="C39" s="200"/>
      <c r="D39" s="200"/>
      <c r="E39" s="200"/>
      <c r="F39" s="200"/>
      <c r="G39" s="200"/>
      <c r="H39" s="200"/>
      <c r="I39" s="200"/>
      <c r="J39" s="200"/>
      <c r="K39" s="200"/>
      <c r="L39" s="200"/>
      <c r="M39" s="200"/>
      <c r="N39" s="200"/>
      <c r="O39" s="200"/>
      <c r="P39" s="200"/>
      <c r="Q39" s="200"/>
      <c r="R39" s="200"/>
      <c r="S39" s="200"/>
      <c r="T39" s="200"/>
      <c r="U39" s="200"/>
      <c r="V39" s="200"/>
      <c r="W39" s="201"/>
    </row>
    <row r="40" spans="2:25" ht="126" customHeight="1" thickBot="1" x14ac:dyDescent="0.25">
      <c r="B40" s="218"/>
      <c r="C40" s="219"/>
      <c r="D40" s="219"/>
      <c r="E40" s="219"/>
      <c r="F40" s="219"/>
      <c r="G40" s="219"/>
      <c r="H40" s="219"/>
      <c r="I40" s="219"/>
      <c r="J40" s="219"/>
      <c r="K40" s="219"/>
      <c r="L40" s="219"/>
      <c r="M40" s="219"/>
      <c r="N40" s="219"/>
      <c r="O40" s="219"/>
      <c r="P40" s="219"/>
      <c r="Q40" s="219"/>
      <c r="R40" s="219"/>
      <c r="S40" s="219"/>
      <c r="T40" s="219"/>
      <c r="U40" s="219"/>
      <c r="V40" s="219"/>
      <c r="W40" s="220"/>
    </row>
    <row r="41" spans="2:25" ht="37.5" customHeight="1" thickTop="1" x14ac:dyDescent="0.2">
      <c r="B41" s="199" t="s">
        <v>1992</v>
      </c>
      <c r="C41" s="200"/>
      <c r="D41" s="200"/>
      <c r="E41" s="200"/>
      <c r="F41" s="200"/>
      <c r="G41" s="200"/>
      <c r="H41" s="200"/>
      <c r="I41" s="200"/>
      <c r="J41" s="200"/>
      <c r="K41" s="200"/>
      <c r="L41" s="200"/>
      <c r="M41" s="200"/>
      <c r="N41" s="200"/>
      <c r="O41" s="200"/>
      <c r="P41" s="200"/>
      <c r="Q41" s="200"/>
      <c r="R41" s="200"/>
      <c r="S41" s="200"/>
      <c r="T41" s="200"/>
      <c r="U41" s="200"/>
      <c r="V41" s="200"/>
      <c r="W41" s="201"/>
    </row>
    <row r="42" spans="2:25" ht="108.75" customHeight="1" thickBot="1" x14ac:dyDescent="0.25">
      <c r="B42" s="218"/>
      <c r="C42" s="219"/>
      <c r="D42" s="219"/>
      <c r="E42" s="219"/>
      <c r="F42" s="219"/>
      <c r="G42" s="219"/>
      <c r="H42" s="219"/>
      <c r="I42" s="219"/>
      <c r="J42" s="219"/>
      <c r="K42" s="219"/>
      <c r="L42" s="219"/>
      <c r="M42" s="219"/>
      <c r="N42" s="219"/>
      <c r="O42" s="219"/>
      <c r="P42" s="219"/>
      <c r="Q42" s="219"/>
      <c r="R42" s="219"/>
      <c r="S42" s="219"/>
      <c r="T42" s="219"/>
      <c r="U42" s="219"/>
      <c r="V42" s="219"/>
      <c r="W42" s="220"/>
    </row>
    <row r="43" spans="2:25" ht="37.5" customHeight="1" thickTop="1" x14ac:dyDescent="0.2">
      <c r="B43" s="199" t="s">
        <v>1993</v>
      </c>
      <c r="C43" s="200"/>
      <c r="D43" s="200"/>
      <c r="E43" s="200"/>
      <c r="F43" s="200"/>
      <c r="G43" s="200"/>
      <c r="H43" s="200"/>
      <c r="I43" s="200"/>
      <c r="J43" s="200"/>
      <c r="K43" s="200"/>
      <c r="L43" s="200"/>
      <c r="M43" s="200"/>
      <c r="N43" s="200"/>
      <c r="O43" s="200"/>
      <c r="P43" s="200"/>
      <c r="Q43" s="200"/>
      <c r="R43" s="200"/>
      <c r="S43" s="200"/>
      <c r="T43" s="200"/>
      <c r="U43" s="200"/>
      <c r="V43" s="200"/>
      <c r="W43" s="201"/>
    </row>
    <row r="44" spans="2:25" ht="38.2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4"/>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0" min="1" max="22" man="1"/>
    <brk id="29"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9"/>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1470</v>
      </c>
      <c r="D4" s="248" t="s">
        <v>1469</v>
      </c>
      <c r="E4" s="248"/>
      <c r="F4" s="248"/>
      <c r="G4" s="248"/>
      <c r="H4" s="249"/>
      <c r="J4" s="250" t="s">
        <v>6</v>
      </c>
      <c r="K4" s="248"/>
      <c r="L4" s="12" t="s">
        <v>1492</v>
      </c>
      <c r="M4" s="251" t="s">
        <v>1491</v>
      </c>
      <c r="N4" s="251"/>
      <c r="O4" s="251"/>
      <c r="P4" s="251"/>
      <c r="Q4" s="252"/>
      <c r="R4" s="13"/>
      <c r="S4" s="253" t="s">
        <v>1920</v>
      </c>
      <c r="T4" s="254"/>
      <c r="U4" s="254"/>
      <c r="V4" s="241" t="s">
        <v>1490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1476</v>
      </c>
      <c r="D6" s="237" t="s">
        <v>1489</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1488</v>
      </c>
      <c r="K8" s="19" t="s">
        <v>1487</v>
      </c>
      <c r="L8" s="19" t="s">
        <v>1486</v>
      </c>
      <c r="M8" s="19" t="s">
        <v>1352</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1485</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1484</v>
      </c>
      <c r="C21" s="197"/>
      <c r="D21" s="197"/>
      <c r="E21" s="197"/>
      <c r="F21" s="197"/>
      <c r="G21" s="197"/>
      <c r="H21" s="197"/>
      <c r="I21" s="197"/>
      <c r="J21" s="197"/>
      <c r="K21" s="197"/>
      <c r="L21" s="197"/>
      <c r="M21" s="198" t="s">
        <v>1476</v>
      </c>
      <c r="N21" s="198"/>
      <c r="O21" s="198" t="s">
        <v>48</v>
      </c>
      <c r="P21" s="198"/>
      <c r="Q21" s="198" t="s">
        <v>49</v>
      </c>
      <c r="R21" s="198"/>
      <c r="S21" s="29" t="s">
        <v>50</v>
      </c>
      <c r="T21" s="29" t="s">
        <v>50</v>
      </c>
      <c r="U21" s="29" t="s">
        <v>50</v>
      </c>
      <c r="V21" s="29">
        <f t="shared" ref="V21:V27" si="0">+IF(ISERR(U21/T21*100),"N/A",ROUND(U21/T21*100,2))</f>
        <v>100</v>
      </c>
      <c r="W21" s="30">
        <f t="shared" ref="W21:W27" si="1">+IF(ISERR(U21/S21*100),"N/A",ROUND(U21/S21*100,2))</f>
        <v>100</v>
      </c>
    </row>
    <row r="22" spans="2:27" ht="56.25" customHeight="1" x14ac:dyDescent="0.2">
      <c r="B22" s="196" t="s">
        <v>1483</v>
      </c>
      <c r="C22" s="197"/>
      <c r="D22" s="197"/>
      <c r="E22" s="197"/>
      <c r="F22" s="197"/>
      <c r="G22" s="197"/>
      <c r="H22" s="197"/>
      <c r="I22" s="197"/>
      <c r="J22" s="197"/>
      <c r="K22" s="197"/>
      <c r="L22" s="197"/>
      <c r="M22" s="198" t="s">
        <v>1476</v>
      </c>
      <c r="N22" s="198"/>
      <c r="O22" s="198" t="s">
        <v>48</v>
      </c>
      <c r="P22" s="198"/>
      <c r="Q22" s="198" t="s">
        <v>67</v>
      </c>
      <c r="R22" s="198"/>
      <c r="S22" s="29" t="s">
        <v>236</v>
      </c>
      <c r="T22" s="29" t="s">
        <v>137</v>
      </c>
      <c r="U22" s="29" t="s">
        <v>137</v>
      </c>
      <c r="V22" s="29" t="str">
        <f t="shared" si="0"/>
        <v>N/A</v>
      </c>
      <c r="W22" s="30" t="str">
        <f t="shared" si="1"/>
        <v>N/A</v>
      </c>
    </row>
    <row r="23" spans="2:27" ht="56.25" customHeight="1" x14ac:dyDescent="0.2">
      <c r="B23" s="196" t="s">
        <v>1482</v>
      </c>
      <c r="C23" s="197"/>
      <c r="D23" s="197"/>
      <c r="E23" s="197"/>
      <c r="F23" s="197"/>
      <c r="G23" s="197"/>
      <c r="H23" s="197"/>
      <c r="I23" s="197"/>
      <c r="J23" s="197"/>
      <c r="K23" s="197"/>
      <c r="L23" s="197"/>
      <c r="M23" s="198" t="s">
        <v>1476</v>
      </c>
      <c r="N23" s="198"/>
      <c r="O23" s="198" t="s">
        <v>48</v>
      </c>
      <c r="P23" s="198"/>
      <c r="Q23" s="198" t="s">
        <v>49</v>
      </c>
      <c r="R23" s="198"/>
      <c r="S23" s="29" t="s">
        <v>50</v>
      </c>
      <c r="T23" s="29" t="s">
        <v>50</v>
      </c>
      <c r="U23" s="29" t="s">
        <v>50</v>
      </c>
      <c r="V23" s="29">
        <f t="shared" si="0"/>
        <v>100</v>
      </c>
      <c r="W23" s="30">
        <f t="shared" si="1"/>
        <v>100</v>
      </c>
    </row>
    <row r="24" spans="2:27" ht="56.25" customHeight="1" x14ac:dyDescent="0.2">
      <c r="B24" s="196" t="s">
        <v>1481</v>
      </c>
      <c r="C24" s="197"/>
      <c r="D24" s="197"/>
      <c r="E24" s="197"/>
      <c r="F24" s="197"/>
      <c r="G24" s="197"/>
      <c r="H24" s="197"/>
      <c r="I24" s="197"/>
      <c r="J24" s="197"/>
      <c r="K24" s="197"/>
      <c r="L24" s="197"/>
      <c r="M24" s="198" t="s">
        <v>1476</v>
      </c>
      <c r="N24" s="198"/>
      <c r="O24" s="198" t="s">
        <v>48</v>
      </c>
      <c r="P24" s="198"/>
      <c r="Q24" s="198" t="s">
        <v>49</v>
      </c>
      <c r="R24" s="198"/>
      <c r="S24" s="29" t="s">
        <v>50</v>
      </c>
      <c r="T24" s="29" t="s">
        <v>50</v>
      </c>
      <c r="U24" s="29" t="s">
        <v>1478</v>
      </c>
      <c r="V24" s="29">
        <f t="shared" si="0"/>
        <v>200</v>
      </c>
      <c r="W24" s="30">
        <f t="shared" si="1"/>
        <v>200</v>
      </c>
    </row>
    <row r="25" spans="2:27" ht="56.25" customHeight="1" x14ac:dyDescent="0.2">
      <c r="B25" s="196" t="s">
        <v>1480</v>
      </c>
      <c r="C25" s="197"/>
      <c r="D25" s="197"/>
      <c r="E25" s="197"/>
      <c r="F25" s="197"/>
      <c r="G25" s="197"/>
      <c r="H25" s="197"/>
      <c r="I25" s="197"/>
      <c r="J25" s="197"/>
      <c r="K25" s="197"/>
      <c r="L25" s="197"/>
      <c r="M25" s="198" t="s">
        <v>1476</v>
      </c>
      <c r="N25" s="198"/>
      <c r="O25" s="198" t="s">
        <v>48</v>
      </c>
      <c r="P25" s="198"/>
      <c r="Q25" s="198" t="s">
        <v>67</v>
      </c>
      <c r="R25" s="198"/>
      <c r="S25" s="29" t="s">
        <v>50</v>
      </c>
      <c r="T25" s="29" t="s">
        <v>137</v>
      </c>
      <c r="U25" s="29" t="s">
        <v>137</v>
      </c>
      <c r="V25" s="29" t="str">
        <f t="shared" si="0"/>
        <v>N/A</v>
      </c>
      <c r="W25" s="30" t="str">
        <f t="shared" si="1"/>
        <v>N/A</v>
      </c>
    </row>
    <row r="26" spans="2:27" ht="56.25" customHeight="1" x14ac:dyDescent="0.2">
      <c r="B26" s="196" t="s">
        <v>1479</v>
      </c>
      <c r="C26" s="197"/>
      <c r="D26" s="197"/>
      <c r="E26" s="197"/>
      <c r="F26" s="197"/>
      <c r="G26" s="197"/>
      <c r="H26" s="197"/>
      <c r="I26" s="197"/>
      <c r="J26" s="197"/>
      <c r="K26" s="197"/>
      <c r="L26" s="197"/>
      <c r="M26" s="198" t="s">
        <v>1476</v>
      </c>
      <c r="N26" s="198"/>
      <c r="O26" s="198" t="s">
        <v>48</v>
      </c>
      <c r="P26" s="198"/>
      <c r="Q26" s="198" t="s">
        <v>49</v>
      </c>
      <c r="R26" s="198"/>
      <c r="S26" s="29" t="s">
        <v>50</v>
      </c>
      <c r="T26" s="29" t="s">
        <v>50</v>
      </c>
      <c r="U26" s="29" t="s">
        <v>1478</v>
      </c>
      <c r="V26" s="29">
        <f t="shared" si="0"/>
        <v>200</v>
      </c>
      <c r="W26" s="30">
        <f t="shared" si="1"/>
        <v>200</v>
      </c>
    </row>
    <row r="27" spans="2:27" ht="56.25" customHeight="1" thickBot="1" x14ac:dyDescent="0.25">
      <c r="B27" s="196" t="s">
        <v>1477</v>
      </c>
      <c r="C27" s="197"/>
      <c r="D27" s="197"/>
      <c r="E27" s="197"/>
      <c r="F27" s="197"/>
      <c r="G27" s="197"/>
      <c r="H27" s="197"/>
      <c r="I27" s="197"/>
      <c r="J27" s="197"/>
      <c r="K27" s="197"/>
      <c r="L27" s="197"/>
      <c r="M27" s="198" t="s">
        <v>1476</v>
      </c>
      <c r="N27" s="198"/>
      <c r="O27" s="198" t="s">
        <v>48</v>
      </c>
      <c r="P27" s="198"/>
      <c r="Q27" s="198" t="s">
        <v>1475</v>
      </c>
      <c r="R27" s="198"/>
      <c r="S27" s="29" t="s">
        <v>50</v>
      </c>
      <c r="T27" s="29" t="s">
        <v>50</v>
      </c>
      <c r="U27" s="29" t="s">
        <v>50</v>
      </c>
      <c r="V27" s="29">
        <f t="shared" si="0"/>
        <v>100</v>
      </c>
      <c r="W27" s="30">
        <f t="shared" si="1"/>
        <v>100</v>
      </c>
    </row>
    <row r="28" spans="2:27" ht="21.75" customHeight="1" thickTop="1" thickBot="1" x14ac:dyDescent="0.25">
      <c r="B28" s="7" t="s">
        <v>62</v>
      </c>
      <c r="C28" s="8"/>
      <c r="D28" s="8"/>
      <c r="E28" s="8"/>
      <c r="F28" s="8"/>
      <c r="G28" s="8"/>
      <c r="H28" s="9"/>
      <c r="I28" s="9"/>
      <c r="J28" s="9"/>
      <c r="K28" s="9"/>
      <c r="L28" s="9"/>
      <c r="M28" s="9"/>
      <c r="N28" s="9"/>
      <c r="O28" s="9"/>
      <c r="P28" s="9"/>
      <c r="Q28" s="9"/>
      <c r="R28" s="9"/>
      <c r="S28" s="9"/>
      <c r="T28" s="9"/>
      <c r="U28" s="9"/>
      <c r="V28" s="9"/>
      <c r="W28" s="10"/>
      <c r="X28" s="18"/>
    </row>
    <row r="29" spans="2:27" ht="29.25" customHeight="1" thickTop="1" thickBot="1" x14ac:dyDescent="0.25">
      <c r="B29" s="205" t="s">
        <v>2163</v>
      </c>
      <c r="C29" s="206"/>
      <c r="D29" s="206"/>
      <c r="E29" s="206"/>
      <c r="F29" s="206"/>
      <c r="G29" s="206"/>
      <c r="H29" s="206"/>
      <c r="I29" s="206"/>
      <c r="J29" s="206"/>
      <c r="K29" s="206"/>
      <c r="L29" s="206"/>
      <c r="M29" s="206"/>
      <c r="N29" s="206"/>
      <c r="O29" s="206"/>
      <c r="P29" s="206"/>
      <c r="Q29" s="207"/>
      <c r="R29" s="31" t="s">
        <v>41</v>
      </c>
      <c r="S29" s="211" t="s">
        <v>42</v>
      </c>
      <c r="T29" s="211"/>
      <c r="U29" s="26" t="s">
        <v>63</v>
      </c>
      <c r="V29" s="212" t="s">
        <v>64</v>
      </c>
      <c r="W29" s="213"/>
    </row>
    <row r="30" spans="2:27" ht="30.75" customHeight="1" thickBot="1" x14ac:dyDescent="0.25">
      <c r="B30" s="208"/>
      <c r="C30" s="209"/>
      <c r="D30" s="209"/>
      <c r="E30" s="209"/>
      <c r="F30" s="209"/>
      <c r="G30" s="209"/>
      <c r="H30" s="209"/>
      <c r="I30" s="209"/>
      <c r="J30" s="209"/>
      <c r="K30" s="209"/>
      <c r="L30" s="209"/>
      <c r="M30" s="209"/>
      <c r="N30" s="209"/>
      <c r="O30" s="209"/>
      <c r="P30" s="209"/>
      <c r="Q30" s="210"/>
      <c r="R30" s="27" t="s">
        <v>65</v>
      </c>
      <c r="S30" s="27" t="s">
        <v>65</v>
      </c>
      <c r="T30" s="27" t="s">
        <v>48</v>
      </c>
      <c r="U30" s="27" t="s">
        <v>65</v>
      </c>
      <c r="V30" s="27" t="s">
        <v>66</v>
      </c>
      <c r="W30" s="32" t="s">
        <v>67</v>
      </c>
      <c r="Y30" s="18"/>
    </row>
    <row r="31" spans="2:27" ht="23.25" customHeight="1" thickBot="1" x14ac:dyDescent="0.25">
      <c r="B31" s="214" t="s">
        <v>68</v>
      </c>
      <c r="C31" s="215"/>
      <c r="D31" s="215"/>
      <c r="E31" s="33" t="s">
        <v>1474</v>
      </c>
      <c r="F31" s="33"/>
      <c r="G31" s="33"/>
      <c r="H31" s="34"/>
      <c r="I31" s="34"/>
      <c r="J31" s="34"/>
      <c r="K31" s="34"/>
      <c r="L31" s="34"/>
      <c r="M31" s="34"/>
      <c r="N31" s="34"/>
      <c r="O31" s="34"/>
      <c r="P31" s="35"/>
      <c r="Q31" s="35"/>
      <c r="R31" s="36" t="s">
        <v>1473</v>
      </c>
      <c r="S31" s="36" t="s">
        <v>10</v>
      </c>
      <c r="T31" s="35"/>
      <c r="U31" s="36" t="s">
        <v>1471</v>
      </c>
      <c r="V31" s="35"/>
      <c r="W31" s="37">
        <f>+IF(ISERR(U31/R31*100),"N/A",ROUND(U31/R31*100,2))</f>
        <v>11.2</v>
      </c>
    </row>
    <row r="32" spans="2:27" ht="26.25" customHeight="1" thickBot="1" x14ac:dyDescent="0.25">
      <c r="B32" s="216" t="s">
        <v>71</v>
      </c>
      <c r="C32" s="217"/>
      <c r="D32" s="217"/>
      <c r="E32" s="38" t="s">
        <v>1474</v>
      </c>
      <c r="F32" s="38"/>
      <c r="G32" s="38"/>
      <c r="H32" s="39"/>
      <c r="I32" s="39"/>
      <c r="J32" s="39"/>
      <c r="K32" s="39"/>
      <c r="L32" s="39"/>
      <c r="M32" s="39"/>
      <c r="N32" s="39"/>
      <c r="O32" s="39"/>
      <c r="P32" s="40"/>
      <c r="Q32" s="40"/>
      <c r="R32" s="41" t="s">
        <v>1473</v>
      </c>
      <c r="S32" s="41" t="s">
        <v>1472</v>
      </c>
      <c r="T32" s="41">
        <f>+IF(ISERR(S32/R32*100),"N/A",ROUND(S32/R32*100,2))</f>
        <v>20.98</v>
      </c>
      <c r="U32" s="41" t="s">
        <v>1471</v>
      </c>
      <c r="V32" s="41">
        <f>+IF(ISERR(U32/S32*100),"N/A",ROUND(U32/S32*100,2))</f>
        <v>53.4</v>
      </c>
      <c r="W32" s="42">
        <f>+IF(ISERR(U32/R32*100),"N/A",ROUND(U32/R32*100,2))</f>
        <v>11.2</v>
      </c>
    </row>
    <row r="33" spans="2:23" ht="22.5" customHeight="1" thickTop="1" thickBot="1" x14ac:dyDescent="0.25">
      <c r="B33" s="7" t="s">
        <v>73</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99" t="s">
        <v>1988</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67.25"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1989</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47.75" customHeight="1" thickBot="1" x14ac:dyDescent="0.25">
      <c r="B37" s="218"/>
      <c r="C37" s="219"/>
      <c r="D37" s="219"/>
      <c r="E37" s="219"/>
      <c r="F37" s="219"/>
      <c r="G37" s="219"/>
      <c r="H37" s="219"/>
      <c r="I37" s="219"/>
      <c r="J37" s="219"/>
      <c r="K37" s="219"/>
      <c r="L37" s="219"/>
      <c r="M37" s="219"/>
      <c r="N37" s="219"/>
      <c r="O37" s="219"/>
      <c r="P37" s="219"/>
      <c r="Q37" s="219"/>
      <c r="R37" s="219"/>
      <c r="S37" s="219"/>
      <c r="T37" s="219"/>
      <c r="U37" s="219"/>
      <c r="V37" s="219"/>
      <c r="W37" s="220"/>
    </row>
    <row r="38" spans="2:23" ht="37.5" customHeight="1" thickTop="1" x14ac:dyDescent="0.2">
      <c r="B38" s="199" t="s">
        <v>1990</v>
      </c>
      <c r="C38" s="200"/>
      <c r="D38" s="200"/>
      <c r="E38" s="200"/>
      <c r="F38" s="200"/>
      <c r="G38" s="200"/>
      <c r="H38" s="200"/>
      <c r="I38" s="200"/>
      <c r="J38" s="200"/>
      <c r="K38" s="200"/>
      <c r="L38" s="200"/>
      <c r="M38" s="200"/>
      <c r="N38" s="200"/>
      <c r="O38" s="200"/>
      <c r="P38" s="200"/>
      <c r="Q38" s="200"/>
      <c r="R38" s="200"/>
      <c r="S38" s="200"/>
      <c r="T38" s="200"/>
      <c r="U38" s="200"/>
      <c r="V38" s="200"/>
      <c r="W38" s="201"/>
    </row>
    <row r="39" spans="2:23" ht="53.25" customHeight="1" thickBot="1" x14ac:dyDescent="0.25">
      <c r="B39" s="202"/>
      <c r="C39" s="203"/>
      <c r="D39" s="203"/>
      <c r="E39" s="203"/>
      <c r="F39" s="203"/>
      <c r="G39" s="203"/>
      <c r="H39" s="203"/>
      <c r="I39" s="203"/>
      <c r="J39" s="203"/>
      <c r="K39" s="203"/>
      <c r="L39" s="203"/>
      <c r="M39" s="203"/>
      <c r="N39" s="203"/>
      <c r="O39" s="203"/>
      <c r="P39" s="203"/>
      <c r="Q39" s="203"/>
      <c r="R39" s="203"/>
      <c r="S39" s="203"/>
      <c r="T39" s="203"/>
      <c r="U39" s="203"/>
      <c r="V39" s="203"/>
      <c r="W39" s="204"/>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2" min="1" max="22" man="1"/>
    <brk id="35" min="1" max="22"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93.75" customHeight="1" thickTop="1" thickBot="1" x14ac:dyDescent="0.25">
      <c r="B4" s="11" t="s">
        <v>3</v>
      </c>
      <c r="C4" s="12" t="s">
        <v>1511</v>
      </c>
      <c r="D4" s="248" t="s">
        <v>1510</v>
      </c>
      <c r="E4" s="248"/>
      <c r="F4" s="248"/>
      <c r="G4" s="248"/>
      <c r="H4" s="249"/>
      <c r="J4" s="250" t="s">
        <v>6</v>
      </c>
      <c r="K4" s="248"/>
      <c r="L4" s="12" t="s">
        <v>331</v>
      </c>
      <c r="M4" s="251" t="s">
        <v>1509</v>
      </c>
      <c r="N4" s="251"/>
      <c r="O4" s="251"/>
      <c r="P4" s="251"/>
      <c r="Q4" s="252"/>
      <c r="R4" s="13"/>
      <c r="S4" s="253" t="s">
        <v>1920</v>
      </c>
      <c r="T4" s="254"/>
      <c r="U4" s="254"/>
      <c r="V4" s="241" t="s">
        <v>1508</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1501</v>
      </c>
      <c r="D6" s="237" t="s">
        <v>1507</v>
      </c>
      <c r="E6" s="237"/>
      <c r="F6" s="237"/>
      <c r="G6" s="237"/>
      <c r="H6" s="237"/>
      <c r="J6" s="255" t="s">
        <v>14</v>
      </c>
      <c r="K6" s="255"/>
      <c r="L6" s="255" t="s">
        <v>15</v>
      </c>
      <c r="M6" s="255"/>
      <c r="N6" s="240" t="s">
        <v>10</v>
      </c>
      <c r="O6" s="240"/>
      <c r="P6" s="240"/>
      <c r="Q6" s="240"/>
      <c r="R6" s="240"/>
      <c r="S6" s="240"/>
      <c r="T6" s="240"/>
      <c r="U6" s="240"/>
      <c r="V6" s="240"/>
      <c r="W6" s="240"/>
    </row>
    <row r="7" spans="1:25" ht="39" customHeight="1" thickBot="1" x14ac:dyDescent="0.25">
      <c r="B7" s="16"/>
      <c r="C7" s="15" t="s">
        <v>1498</v>
      </c>
      <c r="D7" s="239" t="s">
        <v>1506</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1505</v>
      </c>
      <c r="K8" s="19" t="s">
        <v>321</v>
      </c>
      <c r="L8" s="19" t="s">
        <v>1470</v>
      </c>
      <c r="M8" s="19" t="s">
        <v>1323</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261.75" customHeight="1" thickTop="1" thickBot="1" x14ac:dyDescent="0.25">
      <c r="B10" s="20" t="s">
        <v>21</v>
      </c>
      <c r="C10" s="241" t="s">
        <v>1504</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1503</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1502</v>
      </c>
      <c r="C21" s="197"/>
      <c r="D21" s="197"/>
      <c r="E21" s="197"/>
      <c r="F21" s="197"/>
      <c r="G21" s="197"/>
      <c r="H21" s="197"/>
      <c r="I21" s="197"/>
      <c r="J21" s="197"/>
      <c r="K21" s="197"/>
      <c r="L21" s="197"/>
      <c r="M21" s="198" t="s">
        <v>1501</v>
      </c>
      <c r="N21" s="198"/>
      <c r="O21" s="198" t="s">
        <v>48</v>
      </c>
      <c r="P21" s="198"/>
      <c r="Q21" s="198" t="s">
        <v>67</v>
      </c>
      <c r="R21" s="198"/>
      <c r="S21" s="29" t="s">
        <v>1500</v>
      </c>
      <c r="T21" s="29" t="s">
        <v>137</v>
      </c>
      <c r="U21" s="29" t="s">
        <v>137</v>
      </c>
      <c r="V21" s="29" t="str">
        <f>+IF(ISERR(U21/T21*100),"N/A",ROUND(U21/T21*100,2))</f>
        <v>N/A</v>
      </c>
      <c r="W21" s="30" t="str">
        <f>+IF(ISERR(U21/S21*100),"N/A",ROUND(U21/S21*100,2))</f>
        <v>N/A</v>
      </c>
    </row>
    <row r="22" spans="2:27" ht="56.25" customHeight="1" thickBot="1" x14ac:dyDescent="0.25">
      <c r="B22" s="196" t="s">
        <v>1499</v>
      </c>
      <c r="C22" s="197"/>
      <c r="D22" s="197"/>
      <c r="E22" s="197"/>
      <c r="F22" s="197"/>
      <c r="G22" s="197"/>
      <c r="H22" s="197"/>
      <c r="I22" s="197"/>
      <c r="J22" s="197"/>
      <c r="K22" s="197"/>
      <c r="L22" s="197"/>
      <c r="M22" s="198" t="s">
        <v>1498</v>
      </c>
      <c r="N22" s="198"/>
      <c r="O22" s="198" t="s">
        <v>48</v>
      </c>
      <c r="P22" s="198"/>
      <c r="Q22" s="198" t="s">
        <v>49</v>
      </c>
      <c r="R22" s="198"/>
      <c r="S22" s="29" t="s">
        <v>918</v>
      </c>
      <c r="T22" s="29" t="s">
        <v>53</v>
      </c>
      <c r="U22" s="29" t="s">
        <v>1497</v>
      </c>
      <c r="V22" s="29">
        <f>+IF(ISERR(U22/T22*100),"N/A",ROUND(U22/T22*100,2))</f>
        <v>10</v>
      </c>
      <c r="W22" s="30">
        <f>+IF(ISERR(U22/S22*100),"N/A",ROUND(U22/S22*100,2))</f>
        <v>6.25</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1495</v>
      </c>
      <c r="F26" s="33"/>
      <c r="G26" s="33"/>
      <c r="H26" s="34"/>
      <c r="I26" s="34"/>
      <c r="J26" s="34"/>
      <c r="K26" s="34"/>
      <c r="L26" s="34"/>
      <c r="M26" s="34"/>
      <c r="N26" s="34"/>
      <c r="O26" s="34"/>
      <c r="P26" s="35"/>
      <c r="Q26" s="35"/>
      <c r="R26" s="36" t="s">
        <v>1496</v>
      </c>
      <c r="S26" s="36" t="s">
        <v>10</v>
      </c>
      <c r="T26" s="35"/>
      <c r="U26" s="36" t="s">
        <v>61</v>
      </c>
      <c r="V26" s="35"/>
      <c r="W26" s="37">
        <f>+IF(ISERR(U26/R26*100),"N/A",ROUND(U26/R26*100,2))</f>
        <v>0</v>
      </c>
    </row>
    <row r="27" spans="2:27" ht="26.25" customHeight="1" x14ac:dyDescent="0.2">
      <c r="B27" s="216" t="s">
        <v>71</v>
      </c>
      <c r="C27" s="217"/>
      <c r="D27" s="217"/>
      <c r="E27" s="38" t="s">
        <v>1495</v>
      </c>
      <c r="F27" s="38"/>
      <c r="G27" s="38"/>
      <c r="H27" s="39"/>
      <c r="I27" s="39"/>
      <c r="J27" s="39"/>
      <c r="K27" s="39"/>
      <c r="L27" s="39"/>
      <c r="M27" s="39"/>
      <c r="N27" s="39"/>
      <c r="O27" s="39"/>
      <c r="P27" s="40"/>
      <c r="Q27" s="40"/>
      <c r="R27" s="41" t="s">
        <v>484</v>
      </c>
      <c r="S27" s="41" t="s">
        <v>61</v>
      </c>
      <c r="T27" s="41">
        <f>+IF(ISERR(S27/R27*100),"N/A",ROUND(S27/R27*100,2))</f>
        <v>0</v>
      </c>
      <c r="U27" s="41" t="s">
        <v>61</v>
      </c>
      <c r="V27" s="41" t="str">
        <f>+IF(ISERR(U27/S27*100),"N/A",ROUND(U27/S27*100,2))</f>
        <v>N/A</v>
      </c>
      <c r="W27" s="42">
        <f>+IF(ISERR(U27/R27*100),"N/A",ROUND(U27/R27*100,2))</f>
        <v>0</v>
      </c>
    </row>
    <row r="28" spans="2:27" ht="23.25" customHeight="1" thickBot="1" x14ac:dyDescent="0.25">
      <c r="B28" s="214" t="s">
        <v>68</v>
      </c>
      <c r="C28" s="215"/>
      <c r="D28" s="215"/>
      <c r="E28" s="33" t="s">
        <v>1494</v>
      </c>
      <c r="F28" s="33"/>
      <c r="G28" s="33"/>
      <c r="H28" s="34"/>
      <c r="I28" s="34"/>
      <c r="J28" s="34"/>
      <c r="K28" s="34"/>
      <c r="L28" s="34"/>
      <c r="M28" s="34"/>
      <c r="N28" s="34"/>
      <c r="O28" s="34"/>
      <c r="P28" s="35"/>
      <c r="Q28" s="35"/>
      <c r="R28" s="36" t="s">
        <v>1493</v>
      </c>
      <c r="S28" s="36" t="s">
        <v>10</v>
      </c>
      <c r="T28" s="35"/>
      <c r="U28" s="36" t="s">
        <v>61</v>
      </c>
      <c r="V28" s="35"/>
      <c r="W28" s="37">
        <f>+IF(ISERR(U28/R28*100),"N/A",ROUND(U28/R28*100,2))</f>
        <v>0</v>
      </c>
    </row>
    <row r="29" spans="2:27" ht="26.25" customHeight="1" thickBot="1" x14ac:dyDescent="0.25">
      <c r="B29" s="216" t="s">
        <v>71</v>
      </c>
      <c r="C29" s="217"/>
      <c r="D29" s="217"/>
      <c r="E29" s="38" t="s">
        <v>1494</v>
      </c>
      <c r="F29" s="38"/>
      <c r="G29" s="38"/>
      <c r="H29" s="39"/>
      <c r="I29" s="39"/>
      <c r="J29" s="39"/>
      <c r="K29" s="39"/>
      <c r="L29" s="39"/>
      <c r="M29" s="39"/>
      <c r="N29" s="39"/>
      <c r="O29" s="39"/>
      <c r="P29" s="40"/>
      <c r="Q29" s="40"/>
      <c r="R29" s="41" t="s">
        <v>1493</v>
      </c>
      <c r="S29" s="41" t="s">
        <v>61</v>
      </c>
      <c r="T29" s="41">
        <f>+IF(ISERR(S29/R29*100),"N/A",ROUND(S29/R29*100,2))</f>
        <v>0</v>
      </c>
      <c r="U29" s="41" t="s">
        <v>61</v>
      </c>
      <c r="V29" s="41" t="str">
        <f>+IF(ISERR(U29/S29*100),"N/A",ROUND(U29/S29*100,2))</f>
        <v>N/A</v>
      </c>
      <c r="W29" s="42">
        <f>+IF(ISERR(U29/R29*100),"N/A",ROUND(U29/R29*100,2))</f>
        <v>0</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1985</v>
      </c>
      <c r="C31" s="200"/>
      <c r="D31" s="200"/>
      <c r="E31" s="200"/>
      <c r="F31" s="200"/>
      <c r="G31" s="200"/>
      <c r="H31" s="200"/>
      <c r="I31" s="200"/>
      <c r="J31" s="200"/>
      <c r="K31" s="200"/>
      <c r="L31" s="200"/>
      <c r="M31" s="200"/>
      <c r="N31" s="200"/>
      <c r="O31" s="200"/>
      <c r="P31" s="200"/>
      <c r="Q31" s="200"/>
      <c r="R31" s="200"/>
      <c r="S31" s="200"/>
      <c r="T31" s="200"/>
      <c r="U31" s="200"/>
      <c r="V31" s="200"/>
      <c r="W31" s="201"/>
    </row>
    <row r="32" spans="2:27" ht="54.7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1986</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1987</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8"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0"/>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1540</v>
      </c>
      <c r="D4" s="248" t="s">
        <v>1539</v>
      </c>
      <c r="E4" s="248"/>
      <c r="F4" s="248"/>
      <c r="G4" s="248"/>
      <c r="H4" s="249"/>
      <c r="J4" s="250" t="s">
        <v>6</v>
      </c>
      <c r="K4" s="248"/>
      <c r="L4" s="12" t="s">
        <v>1538</v>
      </c>
      <c r="M4" s="251" t="s">
        <v>1537</v>
      </c>
      <c r="N4" s="251"/>
      <c r="O4" s="251"/>
      <c r="P4" s="251"/>
      <c r="Q4" s="252"/>
      <c r="R4" s="13"/>
      <c r="S4" s="253" t="s">
        <v>1920</v>
      </c>
      <c r="T4" s="254"/>
      <c r="U4" s="254"/>
      <c r="V4" s="241" t="s">
        <v>1536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10</v>
      </c>
      <c r="D6" s="237" t="s">
        <v>10</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1535</v>
      </c>
      <c r="K8" s="19" t="s">
        <v>1534</v>
      </c>
      <c r="L8" s="19" t="s">
        <v>1533</v>
      </c>
      <c r="M8" s="19" t="s">
        <v>1532</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1531</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1530</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1529</v>
      </c>
      <c r="C21" s="197"/>
      <c r="D21" s="197"/>
      <c r="E21" s="197"/>
      <c r="F21" s="197"/>
      <c r="G21" s="197"/>
      <c r="H21" s="197"/>
      <c r="I21" s="197"/>
      <c r="J21" s="197"/>
      <c r="K21" s="197"/>
      <c r="L21" s="197"/>
      <c r="M21" s="198" t="s">
        <v>1517</v>
      </c>
      <c r="N21" s="198"/>
      <c r="O21" s="198" t="s">
        <v>48</v>
      </c>
      <c r="P21" s="198"/>
      <c r="Q21" s="198" t="s">
        <v>67</v>
      </c>
      <c r="R21" s="198"/>
      <c r="S21" s="29" t="s">
        <v>1528</v>
      </c>
      <c r="T21" s="29" t="s">
        <v>137</v>
      </c>
      <c r="U21" s="29" t="s">
        <v>137</v>
      </c>
      <c r="V21" s="29" t="str">
        <f t="shared" ref="V21:V28" si="0">+IF(ISERR(U21/T21*100),"N/A",ROUND(U21/T21*100,2))</f>
        <v>N/A</v>
      </c>
      <c r="W21" s="30" t="str">
        <f t="shared" ref="W21:W28" si="1">+IF(ISERR(U21/S21*100),"N/A",ROUND(U21/S21*100,2))</f>
        <v>N/A</v>
      </c>
    </row>
    <row r="22" spans="2:27" ht="30" customHeight="1" x14ac:dyDescent="0.2">
      <c r="B22" s="196" t="s">
        <v>1527</v>
      </c>
      <c r="C22" s="197"/>
      <c r="D22" s="197"/>
      <c r="E22" s="197"/>
      <c r="F22" s="197"/>
      <c r="G22" s="197"/>
      <c r="H22" s="197"/>
      <c r="I22" s="197"/>
      <c r="J22" s="197"/>
      <c r="K22" s="197"/>
      <c r="L22" s="197"/>
      <c r="M22" s="198" t="s">
        <v>1517</v>
      </c>
      <c r="N22" s="198"/>
      <c r="O22" s="198" t="s">
        <v>48</v>
      </c>
      <c r="P22" s="198"/>
      <c r="Q22" s="198" t="s">
        <v>67</v>
      </c>
      <c r="R22" s="198"/>
      <c r="S22" s="29" t="s">
        <v>50</v>
      </c>
      <c r="T22" s="29" t="s">
        <v>137</v>
      </c>
      <c r="U22" s="29" t="s">
        <v>137</v>
      </c>
      <c r="V22" s="29" t="str">
        <f t="shared" si="0"/>
        <v>N/A</v>
      </c>
      <c r="W22" s="30" t="str">
        <f t="shared" si="1"/>
        <v>N/A</v>
      </c>
    </row>
    <row r="23" spans="2:27" ht="30" customHeight="1" x14ac:dyDescent="0.2">
      <c r="B23" s="196" t="s">
        <v>1526</v>
      </c>
      <c r="C23" s="197"/>
      <c r="D23" s="197"/>
      <c r="E23" s="197"/>
      <c r="F23" s="197"/>
      <c r="G23" s="197"/>
      <c r="H23" s="197"/>
      <c r="I23" s="197"/>
      <c r="J23" s="197"/>
      <c r="K23" s="197"/>
      <c r="L23" s="197"/>
      <c r="M23" s="198" t="s">
        <v>1517</v>
      </c>
      <c r="N23" s="198"/>
      <c r="O23" s="198" t="s">
        <v>1423</v>
      </c>
      <c r="P23" s="198"/>
      <c r="Q23" s="198" t="s">
        <v>67</v>
      </c>
      <c r="R23" s="198"/>
      <c r="S23" s="29" t="s">
        <v>50</v>
      </c>
      <c r="T23" s="29" t="s">
        <v>137</v>
      </c>
      <c r="U23" s="29" t="s">
        <v>137</v>
      </c>
      <c r="V23" s="29" t="str">
        <f t="shared" si="0"/>
        <v>N/A</v>
      </c>
      <c r="W23" s="30" t="str">
        <f t="shared" si="1"/>
        <v>N/A</v>
      </c>
    </row>
    <row r="24" spans="2:27" ht="30" customHeight="1" x14ac:dyDescent="0.2">
      <c r="B24" s="196" t="s">
        <v>1525</v>
      </c>
      <c r="C24" s="197"/>
      <c r="D24" s="197"/>
      <c r="E24" s="197"/>
      <c r="F24" s="197"/>
      <c r="G24" s="197"/>
      <c r="H24" s="197"/>
      <c r="I24" s="197"/>
      <c r="J24" s="197"/>
      <c r="K24" s="197"/>
      <c r="L24" s="197"/>
      <c r="M24" s="198" t="s">
        <v>1517</v>
      </c>
      <c r="N24" s="198"/>
      <c r="O24" s="198" t="s">
        <v>48</v>
      </c>
      <c r="P24" s="198"/>
      <c r="Q24" s="198" t="s">
        <v>67</v>
      </c>
      <c r="R24" s="198"/>
      <c r="S24" s="29" t="s">
        <v>236</v>
      </c>
      <c r="T24" s="29" t="s">
        <v>137</v>
      </c>
      <c r="U24" s="29" t="s">
        <v>137</v>
      </c>
      <c r="V24" s="29" t="str">
        <f t="shared" si="0"/>
        <v>N/A</v>
      </c>
      <c r="W24" s="30" t="str">
        <f t="shared" si="1"/>
        <v>N/A</v>
      </c>
    </row>
    <row r="25" spans="2:27" ht="56.25" customHeight="1" x14ac:dyDescent="0.2">
      <c r="B25" s="196" t="s">
        <v>1524</v>
      </c>
      <c r="C25" s="197"/>
      <c r="D25" s="197"/>
      <c r="E25" s="197"/>
      <c r="F25" s="197"/>
      <c r="G25" s="197"/>
      <c r="H25" s="197"/>
      <c r="I25" s="197"/>
      <c r="J25" s="197"/>
      <c r="K25" s="197"/>
      <c r="L25" s="197"/>
      <c r="M25" s="198" t="s">
        <v>1517</v>
      </c>
      <c r="N25" s="198"/>
      <c r="O25" s="198" t="s">
        <v>48</v>
      </c>
      <c r="P25" s="198"/>
      <c r="Q25" s="198" t="s">
        <v>67</v>
      </c>
      <c r="R25" s="198"/>
      <c r="S25" s="29" t="s">
        <v>50</v>
      </c>
      <c r="T25" s="29" t="s">
        <v>137</v>
      </c>
      <c r="U25" s="29" t="s">
        <v>137</v>
      </c>
      <c r="V25" s="29" t="str">
        <f t="shared" si="0"/>
        <v>N/A</v>
      </c>
      <c r="W25" s="30" t="str">
        <f t="shared" si="1"/>
        <v>N/A</v>
      </c>
    </row>
    <row r="26" spans="2:27" ht="30" customHeight="1" x14ac:dyDescent="0.2">
      <c r="B26" s="196" t="s">
        <v>1523</v>
      </c>
      <c r="C26" s="197"/>
      <c r="D26" s="197"/>
      <c r="E26" s="197"/>
      <c r="F26" s="197"/>
      <c r="G26" s="197"/>
      <c r="H26" s="197"/>
      <c r="I26" s="197"/>
      <c r="J26" s="197"/>
      <c r="K26" s="197"/>
      <c r="L26" s="197"/>
      <c r="M26" s="198" t="s">
        <v>1517</v>
      </c>
      <c r="N26" s="198"/>
      <c r="O26" s="198" t="s">
        <v>48</v>
      </c>
      <c r="P26" s="198"/>
      <c r="Q26" s="198" t="s">
        <v>49</v>
      </c>
      <c r="R26" s="198"/>
      <c r="S26" s="29" t="s">
        <v>1522</v>
      </c>
      <c r="T26" s="29" t="s">
        <v>1311</v>
      </c>
      <c r="U26" s="29" t="s">
        <v>1519</v>
      </c>
      <c r="V26" s="29">
        <f t="shared" si="0"/>
        <v>300</v>
      </c>
      <c r="W26" s="30">
        <f t="shared" si="1"/>
        <v>0.61</v>
      </c>
    </row>
    <row r="27" spans="2:27" ht="30" customHeight="1" x14ac:dyDescent="0.2">
      <c r="B27" s="196" t="s">
        <v>1521</v>
      </c>
      <c r="C27" s="197"/>
      <c r="D27" s="197"/>
      <c r="E27" s="197"/>
      <c r="F27" s="197"/>
      <c r="G27" s="197"/>
      <c r="H27" s="197"/>
      <c r="I27" s="197"/>
      <c r="J27" s="197"/>
      <c r="K27" s="197"/>
      <c r="L27" s="197"/>
      <c r="M27" s="198" t="s">
        <v>1517</v>
      </c>
      <c r="N27" s="198"/>
      <c r="O27" s="198" t="s">
        <v>48</v>
      </c>
      <c r="P27" s="198"/>
      <c r="Q27" s="198" t="s">
        <v>49</v>
      </c>
      <c r="R27" s="198"/>
      <c r="S27" s="29" t="s">
        <v>1520</v>
      </c>
      <c r="T27" s="29" t="s">
        <v>1519</v>
      </c>
      <c r="U27" s="29" t="s">
        <v>1311</v>
      </c>
      <c r="V27" s="29">
        <f t="shared" si="0"/>
        <v>33.33</v>
      </c>
      <c r="W27" s="30">
        <f t="shared" si="1"/>
        <v>0.17</v>
      </c>
    </row>
    <row r="28" spans="2:27" ht="30" customHeight="1" thickBot="1" x14ac:dyDescent="0.25">
      <c r="B28" s="196" t="s">
        <v>1518</v>
      </c>
      <c r="C28" s="197"/>
      <c r="D28" s="197"/>
      <c r="E28" s="197"/>
      <c r="F28" s="197"/>
      <c r="G28" s="197"/>
      <c r="H28" s="197"/>
      <c r="I28" s="197"/>
      <c r="J28" s="197"/>
      <c r="K28" s="197"/>
      <c r="L28" s="197"/>
      <c r="M28" s="198" t="s">
        <v>1517</v>
      </c>
      <c r="N28" s="198"/>
      <c r="O28" s="198" t="s">
        <v>48</v>
      </c>
      <c r="P28" s="198"/>
      <c r="Q28" s="198" t="s">
        <v>49</v>
      </c>
      <c r="R28" s="198"/>
      <c r="S28" s="29" t="s">
        <v>1516</v>
      </c>
      <c r="T28" s="29" t="s">
        <v>1311</v>
      </c>
      <c r="U28" s="29" t="s">
        <v>821</v>
      </c>
      <c r="V28" s="29">
        <f t="shared" si="0"/>
        <v>600</v>
      </c>
      <c r="W28" s="30">
        <f t="shared" si="1"/>
        <v>1.3</v>
      </c>
    </row>
    <row r="29" spans="2:27" ht="21.75" customHeight="1" thickTop="1" thickBot="1" x14ac:dyDescent="0.25">
      <c r="B29" s="7" t="s">
        <v>62</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205" t="s">
        <v>2163</v>
      </c>
      <c r="C30" s="206"/>
      <c r="D30" s="206"/>
      <c r="E30" s="206"/>
      <c r="F30" s="206"/>
      <c r="G30" s="206"/>
      <c r="H30" s="206"/>
      <c r="I30" s="206"/>
      <c r="J30" s="206"/>
      <c r="K30" s="206"/>
      <c r="L30" s="206"/>
      <c r="M30" s="206"/>
      <c r="N30" s="206"/>
      <c r="O30" s="206"/>
      <c r="P30" s="206"/>
      <c r="Q30" s="207"/>
      <c r="R30" s="31" t="s">
        <v>41</v>
      </c>
      <c r="S30" s="211" t="s">
        <v>42</v>
      </c>
      <c r="T30" s="211"/>
      <c r="U30" s="26" t="s">
        <v>63</v>
      </c>
      <c r="V30" s="212" t="s">
        <v>64</v>
      </c>
      <c r="W30" s="213"/>
    </row>
    <row r="31" spans="2:27" ht="30.75" customHeight="1" thickBot="1" x14ac:dyDescent="0.25">
      <c r="B31" s="208"/>
      <c r="C31" s="209"/>
      <c r="D31" s="209"/>
      <c r="E31" s="209"/>
      <c r="F31" s="209"/>
      <c r="G31" s="209"/>
      <c r="H31" s="209"/>
      <c r="I31" s="209"/>
      <c r="J31" s="209"/>
      <c r="K31" s="209"/>
      <c r="L31" s="209"/>
      <c r="M31" s="209"/>
      <c r="N31" s="209"/>
      <c r="O31" s="209"/>
      <c r="P31" s="209"/>
      <c r="Q31" s="210"/>
      <c r="R31" s="27" t="s">
        <v>65</v>
      </c>
      <c r="S31" s="27" t="s">
        <v>65</v>
      </c>
      <c r="T31" s="27" t="s">
        <v>48</v>
      </c>
      <c r="U31" s="27" t="s">
        <v>65</v>
      </c>
      <c r="V31" s="27" t="s">
        <v>66</v>
      </c>
      <c r="W31" s="32" t="s">
        <v>67</v>
      </c>
      <c r="Y31" s="18"/>
    </row>
    <row r="32" spans="2:27" ht="23.25" customHeight="1" thickBot="1" x14ac:dyDescent="0.25">
      <c r="B32" s="214" t="s">
        <v>68</v>
      </c>
      <c r="C32" s="215"/>
      <c r="D32" s="215"/>
      <c r="E32" s="33" t="s">
        <v>1515</v>
      </c>
      <c r="F32" s="33"/>
      <c r="G32" s="33"/>
      <c r="H32" s="34"/>
      <c r="I32" s="34"/>
      <c r="J32" s="34"/>
      <c r="K32" s="34"/>
      <c r="L32" s="34"/>
      <c r="M32" s="34"/>
      <c r="N32" s="34"/>
      <c r="O32" s="34"/>
      <c r="P32" s="35"/>
      <c r="Q32" s="35"/>
      <c r="R32" s="36" t="s">
        <v>1514</v>
      </c>
      <c r="S32" s="36" t="s">
        <v>10</v>
      </c>
      <c r="T32" s="35"/>
      <c r="U32" s="36" t="s">
        <v>1512</v>
      </c>
      <c r="V32" s="35"/>
      <c r="W32" s="37">
        <f>+IF(ISERR(U32/R32*100),"N/A",ROUND(U32/R32*100,2))</f>
        <v>23.39</v>
      </c>
    </row>
    <row r="33" spans="2:23" ht="26.25" customHeight="1" thickBot="1" x14ac:dyDescent="0.25">
      <c r="B33" s="216" t="s">
        <v>71</v>
      </c>
      <c r="C33" s="217"/>
      <c r="D33" s="217"/>
      <c r="E33" s="38" t="s">
        <v>1515</v>
      </c>
      <c r="F33" s="38"/>
      <c r="G33" s="38"/>
      <c r="H33" s="39"/>
      <c r="I33" s="39"/>
      <c r="J33" s="39"/>
      <c r="K33" s="39"/>
      <c r="L33" s="39"/>
      <c r="M33" s="39"/>
      <c r="N33" s="39"/>
      <c r="O33" s="39"/>
      <c r="P33" s="40"/>
      <c r="Q33" s="40"/>
      <c r="R33" s="41" t="s">
        <v>1514</v>
      </c>
      <c r="S33" s="41" t="s">
        <v>1513</v>
      </c>
      <c r="T33" s="41">
        <f>+IF(ISERR(S33/R33*100),"N/A",ROUND(S33/R33*100,2))</f>
        <v>23.4</v>
      </c>
      <c r="U33" s="41" t="s">
        <v>1512</v>
      </c>
      <c r="V33" s="41">
        <f>+IF(ISERR(U33/S33*100),"N/A",ROUND(U33/S33*100,2))</f>
        <v>99.93</v>
      </c>
      <c r="W33" s="42">
        <f>+IF(ISERR(U33/R33*100),"N/A",ROUND(U33/R33*100,2))</f>
        <v>23.39</v>
      </c>
    </row>
    <row r="34" spans="2:23" ht="22.5" customHeight="1" thickTop="1" thickBot="1" x14ac:dyDescent="0.25">
      <c r="B34" s="7" t="s">
        <v>73</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99" t="s">
        <v>1982</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10.25"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1983</v>
      </c>
      <c r="C37" s="200"/>
      <c r="D37" s="200"/>
      <c r="E37" s="200"/>
      <c r="F37" s="200"/>
      <c r="G37" s="200"/>
      <c r="H37" s="200"/>
      <c r="I37" s="200"/>
      <c r="J37" s="200"/>
      <c r="K37" s="200"/>
      <c r="L37" s="200"/>
      <c r="M37" s="200"/>
      <c r="N37" s="200"/>
      <c r="O37" s="200"/>
      <c r="P37" s="200"/>
      <c r="Q37" s="200"/>
      <c r="R37" s="200"/>
      <c r="S37" s="200"/>
      <c r="T37" s="200"/>
      <c r="U37" s="200"/>
      <c r="V37" s="200"/>
      <c r="W37" s="201"/>
    </row>
    <row r="38" spans="2:23" ht="94.5" customHeight="1" thickBot="1" x14ac:dyDescent="0.25">
      <c r="B38" s="218"/>
      <c r="C38" s="219"/>
      <c r="D38" s="219"/>
      <c r="E38" s="219"/>
      <c r="F38" s="219"/>
      <c r="G38" s="219"/>
      <c r="H38" s="219"/>
      <c r="I38" s="219"/>
      <c r="J38" s="219"/>
      <c r="K38" s="219"/>
      <c r="L38" s="219"/>
      <c r="M38" s="219"/>
      <c r="N38" s="219"/>
      <c r="O38" s="219"/>
      <c r="P38" s="219"/>
      <c r="Q38" s="219"/>
      <c r="R38" s="219"/>
      <c r="S38" s="219"/>
      <c r="T38" s="219"/>
      <c r="U38" s="219"/>
      <c r="V38" s="219"/>
      <c r="W38" s="220"/>
    </row>
    <row r="39" spans="2:23" ht="37.5" customHeight="1" thickTop="1" x14ac:dyDescent="0.2">
      <c r="B39" s="199" t="s">
        <v>1984</v>
      </c>
      <c r="C39" s="200"/>
      <c r="D39" s="200"/>
      <c r="E39" s="200"/>
      <c r="F39" s="200"/>
      <c r="G39" s="200"/>
      <c r="H39" s="200"/>
      <c r="I39" s="200"/>
      <c r="J39" s="200"/>
      <c r="K39" s="200"/>
      <c r="L39" s="200"/>
      <c r="M39" s="200"/>
      <c r="N39" s="200"/>
      <c r="O39" s="200"/>
      <c r="P39" s="200"/>
      <c r="Q39" s="200"/>
      <c r="R39" s="200"/>
      <c r="S39" s="200"/>
      <c r="T39" s="200"/>
      <c r="U39" s="200"/>
      <c r="V39" s="200"/>
      <c r="W39" s="201"/>
    </row>
    <row r="40" spans="2:23" ht="69" customHeight="1" thickBot="1" x14ac:dyDescent="0.25">
      <c r="B40" s="202"/>
      <c r="C40" s="203"/>
      <c r="D40" s="203"/>
      <c r="E40" s="203"/>
      <c r="F40" s="203"/>
      <c r="G40" s="203"/>
      <c r="H40" s="203"/>
      <c r="I40" s="203"/>
      <c r="J40" s="203"/>
      <c r="K40" s="203"/>
      <c r="L40" s="203"/>
      <c r="M40" s="203"/>
      <c r="N40" s="203"/>
      <c r="O40" s="203"/>
      <c r="P40" s="203"/>
      <c r="Q40" s="203"/>
      <c r="R40" s="203"/>
      <c r="S40" s="203"/>
      <c r="T40" s="203"/>
      <c r="U40" s="203"/>
      <c r="V40" s="203"/>
      <c r="W40" s="204"/>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4"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1"/>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1562</v>
      </c>
      <c r="D4" s="248" t="s">
        <v>1561</v>
      </c>
      <c r="E4" s="248"/>
      <c r="F4" s="248"/>
      <c r="G4" s="248"/>
      <c r="H4" s="249"/>
      <c r="J4" s="250" t="s">
        <v>6</v>
      </c>
      <c r="K4" s="248"/>
      <c r="L4" s="12" t="s">
        <v>1204</v>
      </c>
      <c r="M4" s="251" t="s">
        <v>1560</v>
      </c>
      <c r="N4" s="251"/>
      <c r="O4" s="251"/>
      <c r="P4" s="251"/>
      <c r="Q4" s="252"/>
      <c r="R4" s="13"/>
      <c r="S4" s="253" t="s">
        <v>1920</v>
      </c>
      <c r="T4" s="254"/>
      <c r="U4" s="254"/>
      <c r="V4" s="241" t="s">
        <v>1559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1544</v>
      </c>
      <c r="D6" s="237" t="s">
        <v>1558</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1557</v>
      </c>
      <c r="K8" s="19" t="s">
        <v>1556</v>
      </c>
      <c r="L8" s="19" t="s">
        <v>1557</v>
      </c>
      <c r="M8" s="19" t="s">
        <v>1556</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1555</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1554</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1553</v>
      </c>
      <c r="C21" s="197"/>
      <c r="D21" s="197"/>
      <c r="E21" s="197"/>
      <c r="F21" s="197"/>
      <c r="G21" s="197"/>
      <c r="H21" s="197"/>
      <c r="I21" s="197"/>
      <c r="J21" s="197"/>
      <c r="K21" s="197"/>
      <c r="L21" s="197"/>
      <c r="M21" s="198" t="s">
        <v>1544</v>
      </c>
      <c r="N21" s="198"/>
      <c r="O21" s="198" t="s">
        <v>48</v>
      </c>
      <c r="P21" s="198"/>
      <c r="Q21" s="198" t="s">
        <v>49</v>
      </c>
      <c r="R21" s="198"/>
      <c r="S21" s="29" t="s">
        <v>50</v>
      </c>
      <c r="T21" s="29" t="s">
        <v>53</v>
      </c>
      <c r="U21" s="29" t="s">
        <v>53</v>
      </c>
      <c r="V21" s="29">
        <f t="shared" ref="V21:V29" si="0">+IF(ISERR(U21/T21*100),"N/A",ROUND(U21/T21*100,2))</f>
        <v>100</v>
      </c>
      <c r="W21" s="30">
        <f t="shared" ref="W21:W29" si="1">+IF(ISERR(U21/S21*100),"N/A",ROUND(U21/S21*100,2))</f>
        <v>25</v>
      </c>
    </row>
    <row r="22" spans="2:27" ht="56.25" customHeight="1" x14ac:dyDescent="0.2">
      <c r="B22" s="196" t="s">
        <v>1552</v>
      </c>
      <c r="C22" s="197"/>
      <c r="D22" s="197"/>
      <c r="E22" s="197"/>
      <c r="F22" s="197"/>
      <c r="G22" s="197"/>
      <c r="H22" s="197"/>
      <c r="I22" s="197"/>
      <c r="J22" s="197"/>
      <c r="K22" s="197"/>
      <c r="L22" s="197"/>
      <c r="M22" s="198" t="s">
        <v>1544</v>
      </c>
      <c r="N22" s="198"/>
      <c r="O22" s="198" t="s">
        <v>48</v>
      </c>
      <c r="P22" s="198"/>
      <c r="Q22" s="198" t="s">
        <v>49</v>
      </c>
      <c r="R22" s="198"/>
      <c r="S22" s="29" t="s">
        <v>50</v>
      </c>
      <c r="T22" s="29" t="s">
        <v>53</v>
      </c>
      <c r="U22" s="29" t="s">
        <v>53</v>
      </c>
      <c r="V22" s="29">
        <f t="shared" si="0"/>
        <v>100</v>
      </c>
      <c r="W22" s="30">
        <f t="shared" si="1"/>
        <v>25</v>
      </c>
    </row>
    <row r="23" spans="2:27" ht="56.25" customHeight="1" x14ac:dyDescent="0.2">
      <c r="B23" s="196" t="s">
        <v>1551</v>
      </c>
      <c r="C23" s="197"/>
      <c r="D23" s="197"/>
      <c r="E23" s="197"/>
      <c r="F23" s="197"/>
      <c r="G23" s="197"/>
      <c r="H23" s="197"/>
      <c r="I23" s="197"/>
      <c r="J23" s="197"/>
      <c r="K23" s="197"/>
      <c r="L23" s="197"/>
      <c r="M23" s="198" t="s">
        <v>1544</v>
      </c>
      <c r="N23" s="198"/>
      <c r="O23" s="198" t="s">
        <v>48</v>
      </c>
      <c r="P23" s="198"/>
      <c r="Q23" s="198" t="s">
        <v>49</v>
      </c>
      <c r="R23" s="198"/>
      <c r="S23" s="29" t="s">
        <v>50</v>
      </c>
      <c r="T23" s="29" t="s">
        <v>53</v>
      </c>
      <c r="U23" s="29" t="s">
        <v>53</v>
      </c>
      <c r="V23" s="29">
        <f t="shared" si="0"/>
        <v>100</v>
      </c>
      <c r="W23" s="30">
        <f t="shared" si="1"/>
        <v>25</v>
      </c>
    </row>
    <row r="24" spans="2:27" ht="56.25" customHeight="1" x14ac:dyDescent="0.2">
      <c r="B24" s="196" t="s">
        <v>1550</v>
      </c>
      <c r="C24" s="197"/>
      <c r="D24" s="197"/>
      <c r="E24" s="197"/>
      <c r="F24" s="197"/>
      <c r="G24" s="197"/>
      <c r="H24" s="197"/>
      <c r="I24" s="197"/>
      <c r="J24" s="197"/>
      <c r="K24" s="197"/>
      <c r="L24" s="197"/>
      <c r="M24" s="198" t="s">
        <v>1544</v>
      </c>
      <c r="N24" s="198"/>
      <c r="O24" s="198" t="s">
        <v>48</v>
      </c>
      <c r="P24" s="198"/>
      <c r="Q24" s="198" t="s">
        <v>49</v>
      </c>
      <c r="R24" s="198"/>
      <c r="S24" s="29" t="s">
        <v>50</v>
      </c>
      <c r="T24" s="29" t="s">
        <v>53</v>
      </c>
      <c r="U24" s="29" t="s">
        <v>53</v>
      </c>
      <c r="V24" s="29">
        <f t="shared" si="0"/>
        <v>100</v>
      </c>
      <c r="W24" s="30">
        <f t="shared" si="1"/>
        <v>25</v>
      </c>
    </row>
    <row r="25" spans="2:27" ht="56.25" customHeight="1" x14ac:dyDescent="0.2">
      <c r="B25" s="196" t="s">
        <v>1549</v>
      </c>
      <c r="C25" s="197"/>
      <c r="D25" s="197"/>
      <c r="E25" s="197"/>
      <c r="F25" s="197"/>
      <c r="G25" s="197"/>
      <c r="H25" s="197"/>
      <c r="I25" s="197"/>
      <c r="J25" s="197"/>
      <c r="K25" s="197"/>
      <c r="L25" s="197"/>
      <c r="M25" s="198" t="s">
        <v>1544</v>
      </c>
      <c r="N25" s="198"/>
      <c r="O25" s="198" t="s">
        <v>48</v>
      </c>
      <c r="P25" s="198"/>
      <c r="Q25" s="198" t="s">
        <v>49</v>
      </c>
      <c r="R25" s="198"/>
      <c r="S25" s="29" t="s">
        <v>50</v>
      </c>
      <c r="T25" s="29" t="s">
        <v>53</v>
      </c>
      <c r="U25" s="29" t="s">
        <v>53</v>
      </c>
      <c r="V25" s="29">
        <f t="shared" si="0"/>
        <v>100</v>
      </c>
      <c r="W25" s="30">
        <f t="shared" si="1"/>
        <v>25</v>
      </c>
    </row>
    <row r="26" spans="2:27" ht="56.25" customHeight="1" x14ac:dyDescent="0.2">
      <c r="B26" s="196" t="s">
        <v>1548</v>
      </c>
      <c r="C26" s="197"/>
      <c r="D26" s="197"/>
      <c r="E26" s="197"/>
      <c r="F26" s="197"/>
      <c r="G26" s="197"/>
      <c r="H26" s="197"/>
      <c r="I26" s="197"/>
      <c r="J26" s="197"/>
      <c r="K26" s="197"/>
      <c r="L26" s="197"/>
      <c r="M26" s="198" t="s">
        <v>1544</v>
      </c>
      <c r="N26" s="198"/>
      <c r="O26" s="198" t="s">
        <v>48</v>
      </c>
      <c r="P26" s="198"/>
      <c r="Q26" s="198" t="s">
        <v>49</v>
      </c>
      <c r="R26" s="198"/>
      <c r="S26" s="29" t="s">
        <v>50</v>
      </c>
      <c r="T26" s="29" t="s">
        <v>53</v>
      </c>
      <c r="U26" s="29" t="s">
        <v>53</v>
      </c>
      <c r="V26" s="29">
        <f t="shared" si="0"/>
        <v>100</v>
      </c>
      <c r="W26" s="30">
        <f t="shared" si="1"/>
        <v>25</v>
      </c>
    </row>
    <row r="27" spans="2:27" ht="56.25" customHeight="1" x14ac:dyDescent="0.2">
      <c r="B27" s="196" t="s">
        <v>1547</v>
      </c>
      <c r="C27" s="197"/>
      <c r="D27" s="197"/>
      <c r="E27" s="197"/>
      <c r="F27" s="197"/>
      <c r="G27" s="197"/>
      <c r="H27" s="197"/>
      <c r="I27" s="197"/>
      <c r="J27" s="197"/>
      <c r="K27" s="197"/>
      <c r="L27" s="197"/>
      <c r="M27" s="198" t="s">
        <v>1544</v>
      </c>
      <c r="N27" s="198"/>
      <c r="O27" s="198" t="s">
        <v>48</v>
      </c>
      <c r="P27" s="198"/>
      <c r="Q27" s="198" t="s">
        <v>49</v>
      </c>
      <c r="R27" s="198"/>
      <c r="S27" s="29" t="s">
        <v>50</v>
      </c>
      <c r="T27" s="29" t="s">
        <v>53</v>
      </c>
      <c r="U27" s="29" t="s">
        <v>53</v>
      </c>
      <c r="V27" s="29">
        <f t="shared" si="0"/>
        <v>100</v>
      </c>
      <c r="W27" s="30">
        <f t="shared" si="1"/>
        <v>25</v>
      </c>
    </row>
    <row r="28" spans="2:27" ht="56.25" customHeight="1" x14ac:dyDescent="0.2">
      <c r="B28" s="196" t="s">
        <v>1546</v>
      </c>
      <c r="C28" s="197"/>
      <c r="D28" s="197"/>
      <c r="E28" s="197"/>
      <c r="F28" s="197"/>
      <c r="G28" s="197"/>
      <c r="H28" s="197"/>
      <c r="I28" s="197"/>
      <c r="J28" s="197"/>
      <c r="K28" s="197"/>
      <c r="L28" s="197"/>
      <c r="M28" s="198" t="s">
        <v>1544</v>
      </c>
      <c r="N28" s="198"/>
      <c r="O28" s="198" t="s">
        <v>48</v>
      </c>
      <c r="P28" s="198"/>
      <c r="Q28" s="198" t="s">
        <v>49</v>
      </c>
      <c r="R28" s="198"/>
      <c r="S28" s="29" t="s">
        <v>50</v>
      </c>
      <c r="T28" s="29" t="s">
        <v>53</v>
      </c>
      <c r="U28" s="29" t="s">
        <v>53</v>
      </c>
      <c r="V28" s="29">
        <f t="shared" si="0"/>
        <v>100</v>
      </c>
      <c r="W28" s="30">
        <f t="shared" si="1"/>
        <v>25</v>
      </c>
    </row>
    <row r="29" spans="2:27" ht="56.25" customHeight="1" thickBot="1" x14ac:dyDescent="0.25">
      <c r="B29" s="196" t="s">
        <v>1545</v>
      </c>
      <c r="C29" s="197"/>
      <c r="D29" s="197"/>
      <c r="E29" s="197"/>
      <c r="F29" s="197"/>
      <c r="G29" s="197"/>
      <c r="H29" s="197"/>
      <c r="I29" s="197"/>
      <c r="J29" s="197"/>
      <c r="K29" s="197"/>
      <c r="L29" s="197"/>
      <c r="M29" s="198" t="s">
        <v>1544</v>
      </c>
      <c r="N29" s="198"/>
      <c r="O29" s="198" t="s">
        <v>48</v>
      </c>
      <c r="P29" s="198"/>
      <c r="Q29" s="198" t="s">
        <v>49</v>
      </c>
      <c r="R29" s="198"/>
      <c r="S29" s="29" t="s">
        <v>50</v>
      </c>
      <c r="T29" s="29" t="s">
        <v>53</v>
      </c>
      <c r="U29" s="29" t="s">
        <v>53</v>
      </c>
      <c r="V29" s="29">
        <f t="shared" si="0"/>
        <v>100</v>
      </c>
      <c r="W29" s="30">
        <f t="shared" si="1"/>
        <v>25</v>
      </c>
    </row>
    <row r="30" spans="2:27" ht="21.75" customHeight="1" thickTop="1" thickBot="1" x14ac:dyDescent="0.25">
      <c r="B30" s="7" t="s">
        <v>62</v>
      </c>
      <c r="C30" s="8"/>
      <c r="D30" s="8"/>
      <c r="E30" s="8"/>
      <c r="F30" s="8"/>
      <c r="G30" s="8"/>
      <c r="H30" s="9"/>
      <c r="I30" s="9"/>
      <c r="J30" s="9"/>
      <c r="K30" s="9"/>
      <c r="L30" s="9"/>
      <c r="M30" s="9"/>
      <c r="N30" s="9"/>
      <c r="O30" s="9"/>
      <c r="P30" s="9"/>
      <c r="Q30" s="9"/>
      <c r="R30" s="9"/>
      <c r="S30" s="9"/>
      <c r="T30" s="9"/>
      <c r="U30" s="9"/>
      <c r="V30" s="9"/>
      <c r="W30" s="10"/>
      <c r="X30" s="18"/>
    </row>
    <row r="31" spans="2:27" ht="29.25" customHeight="1" thickTop="1" thickBot="1" x14ac:dyDescent="0.25">
      <c r="B31" s="205" t="s">
        <v>2163</v>
      </c>
      <c r="C31" s="206"/>
      <c r="D31" s="206"/>
      <c r="E31" s="206"/>
      <c r="F31" s="206"/>
      <c r="G31" s="206"/>
      <c r="H31" s="206"/>
      <c r="I31" s="206"/>
      <c r="J31" s="206"/>
      <c r="K31" s="206"/>
      <c r="L31" s="206"/>
      <c r="M31" s="206"/>
      <c r="N31" s="206"/>
      <c r="O31" s="206"/>
      <c r="P31" s="206"/>
      <c r="Q31" s="207"/>
      <c r="R31" s="31" t="s">
        <v>41</v>
      </c>
      <c r="S31" s="211" t="s">
        <v>42</v>
      </c>
      <c r="T31" s="211"/>
      <c r="U31" s="26" t="s">
        <v>63</v>
      </c>
      <c r="V31" s="212" t="s">
        <v>64</v>
      </c>
      <c r="W31" s="213"/>
    </row>
    <row r="32" spans="2:27" ht="30.75" customHeight="1" thickBot="1" x14ac:dyDescent="0.25">
      <c r="B32" s="208"/>
      <c r="C32" s="209"/>
      <c r="D32" s="209"/>
      <c r="E32" s="209"/>
      <c r="F32" s="209"/>
      <c r="G32" s="209"/>
      <c r="H32" s="209"/>
      <c r="I32" s="209"/>
      <c r="J32" s="209"/>
      <c r="K32" s="209"/>
      <c r="L32" s="209"/>
      <c r="M32" s="209"/>
      <c r="N32" s="209"/>
      <c r="O32" s="209"/>
      <c r="P32" s="209"/>
      <c r="Q32" s="210"/>
      <c r="R32" s="27" t="s">
        <v>65</v>
      </c>
      <c r="S32" s="27" t="s">
        <v>65</v>
      </c>
      <c r="T32" s="27" t="s">
        <v>48</v>
      </c>
      <c r="U32" s="27" t="s">
        <v>65</v>
      </c>
      <c r="V32" s="27" t="s">
        <v>66</v>
      </c>
      <c r="W32" s="32" t="s">
        <v>67</v>
      </c>
      <c r="Y32" s="18"/>
    </row>
    <row r="33" spans="2:23" ht="23.25" customHeight="1" thickBot="1" x14ac:dyDescent="0.25">
      <c r="B33" s="214" t="s">
        <v>68</v>
      </c>
      <c r="C33" s="215"/>
      <c r="D33" s="215"/>
      <c r="E33" s="33" t="s">
        <v>1543</v>
      </c>
      <c r="F33" s="33"/>
      <c r="G33" s="33"/>
      <c r="H33" s="34"/>
      <c r="I33" s="34"/>
      <c r="J33" s="34"/>
      <c r="K33" s="34"/>
      <c r="L33" s="34"/>
      <c r="M33" s="34"/>
      <c r="N33" s="34"/>
      <c r="O33" s="34"/>
      <c r="P33" s="35"/>
      <c r="Q33" s="35"/>
      <c r="R33" s="36" t="s">
        <v>1542</v>
      </c>
      <c r="S33" s="36" t="s">
        <v>10</v>
      </c>
      <c r="T33" s="35"/>
      <c r="U33" s="36" t="s">
        <v>1541</v>
      </c>
      <c r="V33" s="35"/>
      <c r="W33" s="37">
        <f>+IF(ISERR(U33/R33*100),"N/A",ROUND(U33/R33*100,2))</f>
        <v>25</v>
      </c>
    </row>
    <row r="34" spans="2:23" ht="26.25" customHeight="1" thickBot="1" x14ac:dyDescent="0.25">
      <c r="B34" s="216" t="s">
        <v>71</v>
      </c>
      <c r="C34" s="217"/>
      <c r="D34" s="217"/>
      <c r="E34" s="38" t="s">
        <v>1543</v>
      </c>
      <c r="F34" s="38"/>
      <c r="G34" s="38"/>
      <c r="H34" s="39"/>
      <c r="I34" s="39"/>
      <c r="J34" s="39"/>
      <c r="K34" s="39"/>
      <c r="L34" s="39"/>
      <c r="M34" s="39"/>
      <c r="N34" s="39"/>
      <c r="O34" s="39"/>
      <c r="P34" s="40"/>
      <c r="Q34" s="40"/>
      <c r="R34" s="41" t="s">
        <v>1542</v>
      </c>
      <c r="S34" s="41" t="s">
        <v>1541</v>
      </c>
      <c r="T34" s="41">
        <f>+IF(ISERR(S34/R34*100),"N/A",ROUND(S34/R34*100,2))</f>
        <v>25</v>
      </c>
      <c r="U34" s="41" t="s">
        <v>1541</v>
      </c>
      <c r="V34" s="41">
        <f>+IF(ISERR(U34/S34*100),"N/A",ROUND(U34/S34*100,2))</f>
        <v>100</v>
      </c>
      <c r="W34" s="42">
        <f>+IF(ISERR(U34/R34*100),"N/A",ROUND(U34/R34*100,2))</f>
        <v>25</v>
      </c>
    </row>
    <row r="35" spans="2:23" ht="22.5" customHeight="1" thickTop="1" thickBot="1" x14ac:dyDescent="0.25">
      <c r="B35" s="7" t="s">
        <v>73</v>
      </c>
      <c r="C35" s="8"/>
      <c r="D35" s="8"/>
      <c r="E35" s="8"/>
      <c r="F35" s="8"/>
      <c r="G35" s="8"/>
      <c r="H35" s="9"/>
      <c r="I35" s="9"/>
      <c r="J35" s="9"/>
      <c r="K35" s="9"/>
      <c r="L35" s="9"/>
      <c r="M35" s="9"/>
      <c r="N35" s="9"/>
      <c r="O35" s="9"/>
      <c r="P35" s="9"/>
      <c r="Q35" s="9"/>
      <c r="R35" s="9"/>
      <c r="S35" s="9"/>
      <c r="T35" s="9"/>
      <c r="U35" s="9"/>
      <c r="V35" s="9"/>
      <c r="W35" s="10"/>
    </row>
    <row r="36" spans="2:23" ht="37.5" customHeight="1" thickTop="1" x14ac:dyDescent="0.2">
      <c r="B36" s="199" t="s">
        <v>1979</v>
      </c>
      <c r="C36" s="200"/>
      <c r="D36" s="200"/>
      <c r="E36" s="200"/>
      <c r="F36" s="200"/>
      <c r="G36" s="200"/>
      <c r="H36" s="200"/>
      <c r="I36" s="200"/>
      <c r="J36" s="200"/>
      <c r="K36" s="200"/>
      <c r="L36" s="200"/>
      <c r="M36" s="200"/>
      <c r="N36" s="200"/>
      <c r="O36" s="200"/>
      <c r="P36" s="200"/>
      <c r="Q36" s="200"/>
      <c r="R36" s="200"/>
      <c r="S36" s="200"/>
      <c r="T36" s="200"/>
      <c r="U36" s="200"/>
      <c r="V36" s="200"/>
      <c r="W36" s="201"/>
    </row>
    <row r="37" spans="2:23" ht="133.5" customHeight="1" thickBot="1" x14ac:dyDescent="0.25">
      <c r="B37" s="218"/>
      <c r="C37" s="219"/>
      <c r="D37" s="219"/>
      <c r="E37" s="219"/>
      <c r="F37" s="219"/>
      <c r="G37" s="219"/>
      <c r="H37" s="219"/>
      <c r="I37" s="219"/>
      <c r="J37" s="219"/>
      <c r="K37" s="219"/>
      <c r="L37" s="219"/>
      <c r="M37" s="219"/>
      <c r="N37" s="219"/>
      <c r="O37" s="219"/>
      <c r="P37" s="219"/>
      <c r="Q37" s="219"/>
      <c r="R37" s="219"/>
      <c r="S37" s="219"/>
      <c r="T37" s="219"/>
      <c r="U37" s="219"/>
      <c r="V37" s="219"/>
      <c r="W37" s="220"/>
    </row>
    <row r="38" spans="2:23" ht="37.5" customHeight="1" thickTop="1" x14ac:dyDescent="0.2">
      <c r="B38" s="199" t="s">
        <v>1980</v>
      </c>
      <c r="C38" s="200"/>
      <c r="D38" s="200"/>
      <c r="E38" s="200"/>
      <c r="F38" s="200"/>
      <c r="G38" s="200"/>
      <c r="H38" s="200"/>
      <c r="I38" s="200"/>
      <c r="J38" s="200"/>
      <c r="K38" s="200"/>
      <c r="L38" s="200"/>
      <c r="M38" s="200"/>
      <c r="N38" s="200"/>
      <c r="O38" s="200"/>
      <c r="P38" s="200"/>
      <c r="Q38" s="200"/>
      <c r="R38" s="200"/>
      <c r="S38" s="200"/>
      <c r="T38" s="200"/>
      <c r="U38" s="200"/>
      <c r="V38" s="200"/>
      <c r="W38" s="201"/>
    </row>
    <row r="39" spans="2:23" ht="15" customHeight="1" thickBot="1" x14ac:dyDescent="0.25">
      <c r="B39" s="218"/>
      <c r="C39" s="219"/>
      <c r="D39" s="219"/>
      <c r="E39" s="219"/>
      <c r="F39" s="219"/>
      <c r="G39" s="219"/>
      <c r="H39" s="219"/>
      <c r="I39" s="219"/>
      <c r="J39" s="219"/>
      <c r="K39" s="219"/>
      <c r="L39" s="219"/>
      <c r="M39" s="219"/>
      <c r="N39" s="219"/>
      <c r="O39" s="219"/>
      <c r="P39" s="219"/>
      <c r="Q39" s="219"/>
      <c r="R39" s="219"/>
      <c r="S39" s="219"/>
      <c r="T39" s="219"/>
      <c r="U39" s="219"/>
      <c r="V39" s="219"/>
      <c r="W39" s="220"/>
    </row>
    <row r="40" spans="2:23" ht="37.5" customHeight="1" thickTop="1" x14ac:dyDescent="0.2">
      <c r="B40" s="199" t="s">
        <v>1981</v>
      </c>
      <c r="C40" s="200"/>
      <c r="D40" s="200"/>
      <c r="E40" s="200"/>
      <c r="F40" s="200"/>
      <c r="G40" s="200"/>
      <c r="H40" s="200"/>
      <c r="I40" s="200"/>
      <c r="J40" s="200"/>
      <c r="K40" s="200"/>
      <c r="L40" s="200"/>
      <c r="M40" s="200"/>
      <c r="N40" s="200"/>
      <c r="O40" s="200"/>
      <c r="P40" s="200"/>
      <c r="Q40" s="200"/>
      <c r="R40" s="200"/>
      <c r="S40" s="200"/>
      <c r="T40" s="200"/>
      <c r="U40" s="200"/>
      <c r="V40" s="200"/>
      <c r="W40" s="201"/>
    </row>
    <row r="41" spans="2:23" ht="18" thickBot="1" x14ac:dyDescent="0.25">
      <c r="B41" s="202"/>
      <c r="C41" s="203"/>
      <c r="D41" s="203"/>
      <c r="E41" s="203"/>
      <c r="F41" s="203"/>
      <c r="G41" s="203"/>
      <c r="H41" s="203"/>
      <c r="I41" s="203"/>
      <c r="J41" s="203"/>
      <c r="K41" s="203"/>
      <c r="L41" s="203"/>
      <c r="M41" s="203"/>
      <c r="N41" s="203"/>
      <c r="O41" s="203"/>
      <c r="P41" s="203"/>
      <c r="Q41" s="203"/>
      <c r="R41" s="203"/>
      <c r="S41" s="203"/>
      <c r="T41" s="203"/>
      <c r="U41" s="203"/>
      <c r="V41" s="203"/>
      <c r="W41" s="204"/>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1580</v>
      </c>
      <c r="D4" s="248" t="s">
        <v>1579</v>
      </c>
      <c r="E4" s="248"/>
      <c r="F4" s="248"/>
      <c r="G4" s="248"/>
      <c r="H4" s="249"/>
      <c r="J4" s="250" t="s">
        <v>6</v>
      </c>
      <c r="K4" s="248"/>
      <c r="L4" s="12" t="s">
        <v>1578</v>
      </c>
      <c r="M4" s="251" t="s">
        <v>1577</v>
      </c>
      <c r="N4" s="251"/>
      <c r="O4" s="251"/>
      <c r="P4" s="251"/>
      <c r="Q4" s="252"/>
      <c r="R4" s="13"/>
      <c r="S4" s="253" t="s">
        <v>1920</v>
      </c>
      <c r="T4" s="254"/>
      <c r="U4" s="254"/>
      <c r="V4" s="241" t="s">
        <v>1576</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1567</v>
      </c>
      <c r="D6" s="237" t="s">
        <v>1575</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1574</v>
      </c>
      <c r="K8" s="19" t="s">
        <v>1517</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203.25" customHeight="1" thickTop="1" thickBot="1" x14ac:dyDescent="0.25">
      <c r="B10" s="20" t="s">
        <v>21</v>
      </c>
      <c r="C10" s="241" t="s">
        <v>1573</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1572</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1571</v>
      </c>
      <c r="C21" s="197"/>
      <c r="D21" s="197"/>
      <c r="E21" s="197"/>
      <c r="F21" s="197"/>
      <c r="G21" s="197"/>
      <c r="H21" s="197"/>
      <c r="I21" s="197"/>
      <c r="J21" s="197"/>
      <c r="K21" s="197"/>
      <c r="L21" s="197"/>
      <c r="M21" s="198" t="s">
        <v>1567</v>
      </c>
      <c r="N21" s="198"/>
      <c r="O21" s="198" t="s">
        <v>48</v>
      </c>
      <c r="P21" s="198"/>
      <c r="Q21" s="198" t="s">
        <v>67</v>
      </c>
      <c r="R21" s="198"/>
      <c r="S21" s="29" t="s">
        <v>411</v>
      </c>
      <c r="T21" s="29" t="s">
        <v>137</v>
      </c>
      <c r="U21" s="29" t="s">
        <v>137</v>
      </c>
      <c r="V21" s="29" t="str">
        <f>+IF(ISERR(U21/T21*100),"N/A",ROUND(U21/T21*100,2))</f>
        <v>N/A</v>
      </c>
      <c r="W21" s="30" t="str">
        <f>+IF(ISERR(U21/S21*100),"N/A",ROUND(U21/S21*100,2))</f>
        <v>N/A</v>
      </c>
    </row>
    <row r="22" spans="2:27" ht="56.25" customHeight="1" x14ac:dyDescent="0.2">
      <c r="B22" s="196" t="s">
        <v>1570</v>
      </c>
      <c r="C22" s="197"/>
      <c r="D22" s="197"/>
      <c r="E22" s="197"/>
      <c r="F22" s="197"/>
      <c r="G22" s="197"/>
      <c r="H22" s="197"/>
      <c r="I22" s="197"/>
      <c r="J22" s="197"/>
      <c r="K22" s="197"/>
      <c r="L22" s="197"/>
      <c r="M22" s="198" t="s">
        <v>1567</v>
      </c>
      <c r="N22" s="198"/>
      <c r="O22" s="198" t="s">
        <v>48</v>
      </c>
      <c r="P22" s="198"/>
      <c r="Q22" s="198" t="s">
        <v>67</v>
      </c>
      <c r="R22" s="198"/>
      <c r="S22" s="29" t="s">
        <v>517</v>
      </c>
      <c r="T22" s="29" t="s">
        <v>137</v>
      </c>
      <c r="U22" s="29" t="s">
        <v>137</v>
      </c>
      <c r="V22" s="29" t="str">
        <f>+IF(ISERR(U22/T22*100),"N/A",ROUND(U22/T22*100,2))</f>
        <v>N/A</v>
      </c>
      <c r="W22" s="30" t="str">
        <f>+IF(ISERR(U22/S22*100),"N/A",ROUND(U22/S22*100,2))</f>
        <v>N/A</v>
      </c>
    </row>
    <row r="23" spans="2:27" ht="56.25" customHeight="1" x14ac:dyDescent="0.2">
      <c r="B23" s="196" t="s">
        <v>1569</v>
      </c>
      <c r="C23" s="197"/>
      <c r="D23" s="197"/>
      <c r="E23" s="197"/>
      <c r="F23" s="197"/>
      <c r="G23" s="197"/>
      <c r="H23" s="197"/>
      <c r="I23" s="197"/>
      <c r="J23" s="197"/>
      <c r="K23" s="197"/>
      <c r="L23" s="197"/>
      <c r="M23" s="198" t="s">
        <v>1567</v>
      </c>
      <c r="N23" s="198"/>
      <c r="O23" s="198" t="s">
        <v>48</v>
      </c>
      <c r="P23" s="198"/>
      <c r="Q23" s="198" t="s">
        <v>49</v>
      </c>
      <c r="R23" s="198"/>
      <c r="S23" s="29" t="s">
        <v>1019</v>
      </c>
      <c r="T23" s="29" t="s">
        <v>1640</v>
      </c>
      <c r="U23" s="29" t="s">
        <v>1639</v>
      </c>
      <c r="V23" s="29">
        <f>+IF(ISERR(U23/T23*100),"N/A",ROUND(U23/T23*100,2))</f>
        <v>103.39</v>
      </c>
      <c r="W23" s="30">
        <f>+IF(ISERR(U23/S23*100),"N/A",ROUND(U23/S23*100,2))</f>
        <v>20.329999999999998</v>
      </c>
    </row>
    <row r="24" spans="2:27" ht="56.25" customHeight="1" thickBot="1" x14ac:dyDescent="0.25">
      <c r="B24" s="196" t="s">
        <v>1568</v>
      </c>
      <c r="C24" s="197"/>
      <c r="D24" s="197"/>
      <c r="E24" s="197"/>
      <c r="F24" s="197"/>
      <c r="G24" s="197"/>
      <c r="H24" s="197"/>
      <c r="I24" s="197"/>
      <c r="J24" s="197"/>
      <c r="K24" s="197"/>
      <c r="L24" s="197"/>
      <c r="M24" s="198" t="s">
        <v>1567</v>
      </c>
      <c r="N24" s="198"/>
      <c r="O24" s="198" t="s">
        <v>48</v>
      </c>
      <c r="P24" s="198"/>
      <c r="Q24" s="198" t="s">
        <v>49</v>
      </c>
      <c r="R24" s="198"/>
      <c r="S24" s="29" t="s">
        <v>1566</v>
      </c>
      <c r="T24" s="29" t="s">
        <v>1638</v>
      </c>
      <c r="U24" s="29" t="s">
        <v>1637</v>
      </c>
      <c r="V24" s="29">
        <f>+IF(ISERR(U24/T24*100),"N/A",ROUND(U24/T24*100,2))</f>
        <v>101.9</v>
      </c>
      <c r="W24" s="30">
        <f>+IF(ISERR(U24/S24*100),"N/A",ROUND(U24/S24*100,2))</f>
        <v>22.53</v>
      </c>
    </row>
    <row r="25" spans="2:27" ht="21.75" customHeight="1" thickTop="1" thickBot="1" x14ac:dyDescent="0.25">
      <c r="B25" s="7" t="s">
        <v>62</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205" t="s">
        <v>2163</v>
      </c>
      <c r="C26" s="206"/>
      <c r="D26" s="206"/>
      <c r="E26" s="206"/>
      <c r="F26" s="206"/>
      <c r="G26" s="206"/>
      <c r="H26" s="206"/>
      <c r="I26" s="206"/>
      <c r="J26" s="206"/>
      <c r="K26" s="206"/>
      <c r="L26" s="206"/>
      <c r="M26" s="206"/>
      <c r="N26" s="206"/>
      <c r="O26" s="206"/>
      <c r="P26" s="206"/>
      <c r="Q26" s="207"/>
      <c r="R26" s="31" t="s">
        <v>41</v>
      </c>
      <c r="S26" s="211" t="s">
        <v>42</v>
      </c>
      <c r="T26" s="211"/>
      <c r="U26" s="26" t="s">
        <v>63</v>
      </c>
      <c r="V26" s="212" t="s">
        <v>64</v>
      </c>
      <c r="W26" s="213"/>
    </row>
    <row r="27" spans="2:27" ht="30.75" customHeight="1" thickBot="1" x14ac:dyDescent="0.25">
      <c r="B27" s="208"/>
      <c r="C27" s="209"/>
      <c r="D27" s="209"/>
      <c r="E27" s="209"/>
      <c r="F27" s="209"/>
      <c r="G27" s="209"/>
      <c r="H27" s="209"/>
      <c r="I27" s="209"/>
      <c r="J27" s="209"/>
      <c r="K27" s="209"/>
      <c r="L27" s="209"/>
      <c r="M27" s="209"/>
      <c r="N27" s="209"/>
      <c r="O27" s="209"/>
      <c r="P27" s="209"/>
      <c r="Q27" s="210"/>
      <c r="R27" s="27" t="s">
        <v>65</v>
      </c>
      <c r="S27" s="27" t="s">
        <v>65</v>
      </c>
      <c r="T27" s="27" t="s">
        <v>48</v>
      </c>
      <c r="U27" s="27" t="s">
        <v>65</v>
      </c>
      <c r="V27" s="27" t="s">
        <v>66</v>
      </c>
      <c r="W27" s="32" t="s">
        <v>67</v>
      </c>
      <c r="Y27" s="18"/>
    </row>
    <row r="28" spans="2:27" ht="23.25" customHeight="1" thickBot="1" x14ac:dyDescent="0.25">
      <c r="B28" s="214" t="s">
        <v>68</v>
      </c>
      <c r="C28" s="215"/>
      <c r="D28" s="215"/>
      <c r="E28" s="33" t="s">
        <v>1565</v>
      </c>
      <c r="F28" s="33"/>
      <c r="G28" s="33"/>
      <c r="H28" s="34"/>
      <c r="I28" s="34"/>
      <c r="J28" s="34"/>
      <c r="K28" s="34"/>
      <c r="L28" s="34"/>
      <c r="M28" s="34"/>
      <c r="N28" s="34"/>
      <c r="O28" s="34"/>
      <c r="P28" s="35"/>
      <c r="Q28" s="35"/>
      <c r="R28" s="36" t="s">
        <v>1564</v>
      </c>
      <c r="S28" s="36" t="s">
        <v>10</v>
      </c>
      <c r="T28" s="35"/>
      <c r="U28" s="36" t="s">
        <v>1636</v>
      </c>
      <c r="V28" s="35"/>
      <c r="W28" s="37">
        <f>+IF(ISERR(U28/R28*100),"N/A",ROUND(U28/R28*100,2))</f>
        <v>6.3</v>
      </c>
    </row>
    <row r="29" spans="2:27" ht="26.25" customHeight="1" thickBot="1" x14ac:dyDescent="0.25">
      <c r="B29" s="216" t="s">
        <v>71</v>
      </c>
      <c r="C29" s="217"/>
      <c r="D29" s="217"/>
      <c r="E29" s="38" t="s">
        <v>1565</v>
      </c>
      <c r="F29" s="38"/>
      <c r="G29" s="38"/>
      <c r="H29" s="39"/>
      <c r="I29" s="39"/>
      <c r="J29" s="39"/>
      <c r="K29" s="39"/>
      <c r="L29" s="39"/>
      <c r="M29" s="39"/>
      <c r="N29" s="39"/>
      <c r="O29" s="39"/>
      <c r="P29" s="40"/>
      <c r="Q29" s="40"/>
      <c r="R29" s="41" t="s">
        <v>1564</v>
      </c>
      <c r="S29" s="41" t="s">
        <v>1636</v>
      </c>
      <c r="T29" s="41">
        <f>+IF(ISERR(S29/R29*100),"N/A",ROUND(S29/R29*100,2))</f>
        <v>6.3</v>
      </c>
      <c r="U29" s="41" t="s">
        <v>1636</v>
      </c>
      <c r="V29" s="41">
        <f>+IF(ISERR(U29/S29*100),"N/A",ROUND(U29/S29*100,2))</f>
        <v>100</v>
      </c>
      <c r="W29" s="42">
        <f>+IF(ISERR(U29/R29*100),"N/A",ROUND(U29/R29*100,2))</f>
        <v>6.3</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1976</v>
      </c>
      <c r="C31" s="200"/>
      <c r="D31" s="200"/>
      <c r="E31" s="200"/>
      <c r="F31" s="200"/>
      <c r="G31" s="200"/>
      <c r="H31" s="200"/>
      <c r="I31" s="200"/>
      <c r="J31" s="200"/>
      <c r="K31" s="200"/>
      <c r="L31" s="200"/>
      <c r="M31" s="200"/>
      <c r="N31" s="200"/>
      <c r="O31" s="200"/>
      <c r="P31" s="200"/>
      <c r="Q31" s="200"/>
      <c r="R31" s="200"/>
      <c r="S31" s="200"/>
      <c r="T31" s="200"/>
      <c r="U31" s="200"/>
      <c r="V31" s="200"/>
      <c r="W31" s="201"/>
    </row>
    <row r="32" spans="2:27" ht="60"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1977</v>
      </c>
      <c r="C33" s="200"/>
      <c r="D33" s="200"/>
      <c r="E33" s="200"/>
      <c r="F33" s="200"/>
      <c r="G33" s="200"/>
      <c r="H33" s="200"/>
      <c r="I33" s="200"/>
      <c r="J33" s="200"/>
      <c r="K33" s="200"/>
      <c r="L33" s="200"/>
      <c r="M33" s="200"/>
      <c r="N33" s="200"/>
      <c r="O33" s="200"/>
      <c r="P33" s="200"/>
      <c r="Q33" s="200"/>
      <c r="R33" s="200"/>
      <c r="S33" s="200"/>
      <c r="T33" s="200"/>
      <c r="U33" s="200"/>
      <c r="V33" s="200"/>
      <c r="W33" s="201"/>
    </row>
    <row r="34" spans="2:23" ht="54"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1978</v>
      </c>
      <c r="C35" s="200"/>
      <c r="D35" s="200"/>
      <c r="E35" s="200"/>
      <c r="F35" s="200"/>
      <c r="G35" s="200"/>
      <c r="H35" s="200"/>
      <c r="I35" s="200"/>
      <c r="J35" s="200"/>
      <c r="K35" s="200"/>
      <c r="L35" s="200"/>
      <c r="M35" s="200"/>
      <c r="N35" s="200"/>
      <c r="O35" s="200"/>
      <c r="P35" s="200"/>
      <c r="Q35" s="200"/>
      <c r="R35" s="200"/>
      <c r="S35" s="200"/>
      <c r="T35" s="200"/>
      <c r="U35" s="200"/>
      <c r="V35" s="200"/>
      <c r="W35" s="201"/>
    </row>
    <row r="36" spans="2:23" ht="24.75" customHeight="1"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0"/>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1580</v>
      </c>
      <c r="D4" s="248" t="s">
        <v>1579</v>
      </c>
      <c r="E4" s="248"/>
      <c r="F4" s="248"/>
      <c r="G4" s="248"/>
      <c r="H4" s="249"/>
      <c r="J4" s="250" t="s">
        <v>6</v>
      </c>
      <c r="K4" s="248"/>
      <c r="L4" s="12" t="s">
        <v>1606</v>
      </c>
      <c r="M4" s="251" t="s">
        <v>1605</v>
      </c>
      <c r="N4" s="251"/>
      <c r="O4" s="251"/>
      <c r="P4" s="251"/>
      <c r="Q4" s="252"/>
      <c r="R4" s="13"/>
      <c r="S4" s="253" t="s">
        <v>1920</v>
      </c>
      <c r="T4" s="254"/>
      <c r="U4" s="254"/>
      <c r="V4" s="241" t="s">
        <v>1604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1584</v>
      </c>
      <c r="D6" s="237" t="s">
        <v>1603</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1602</v>
      </c>
      <c r="K8" s="19" t="s">
        <v>1601</v>
      </c>
      <c r="L8" s="19" t="s">
        <v>1600</v>
      </c>
      <c r="M8" s="19" t="s">
        <v>1599</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54.5" customHeight="1" thickTop="1" thickBot="1" x14ac:dyDescent="0.25">
      <c r="B10" s="20" t="s">
        <v>21</v>
      </c>
      <c r="C10" s="241" t="s">
        <v>1598</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1597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1596</v>
      </c>
      <c r="C21" s="197"/>
      <c r="D21" s="197"/>
      <c r="E21" s="197"/>
      <c r="F21" s="197"/>
      <c r="G21" s="197"/>
      <c r="H21" s="197"/>
      <c r="I21" s="197"/>
      <c r="J21" s="197"/>
      <c r="K21" s="197"/>
      <c r="L21" s="197"/>
      <c r="M21" s="198" t="s">
        <v>1584</v>
      </c>
      <c r="N21" s="198"/>
      <c r="O21" s="198" t="s">
        <v>48</v>
      </c>
      <c r="P21" s="198"/>
      <c r="Q21" s="198" t="s">
        <v>49</v>
      </c>
      <c r="R21" s="198"/>
      <c r="S21" s="29" t="s">
        <v>1595</v>
      </c>
      <c r="T21" s="29" t="s">
        <v>1648</v>
      </c>
      <c r="U21" s="29" t="s">
        <v>92</v>
      </c>
      <c r="V21" s="29">
        <f t="shared" ref="V21:V28" si="0">+IF(ISERR(U21/T21*100),"N/A",ROUND(U21/T21*100,2))</f>
        <v>50</v>
      </c>
      <c r="W21" s="30">
        <f t="shared" ref="W21:W28" si="1">+IF(ISERR(U21/S21*100),"N/A",ROUND(U21/S21*100,2))</f>
        <v>0</v>
      </c>
    </row>
    <row r="22" spans="2:27" ht="56.25" customHeight="1" x14ac:dyDescent="0.2">
      <c r="B22" s="196" t="s">
        <v>1594</v>
      </c>
      <c r="C22" s="197"/>
      <c r="D22" s="197"/>
      <c r="E22" s="197"/>
      <c r="F22" s="197"/>
      <c r="G22" s="197"/>
      <c r="H22" s="197"/>
      <c r="I22" s="197"/>
      <c r="J22" s="197"/>
      <c r="K22" s="197"/>
      <c r="L22" s="197"/>
      <c r="M22" s="198" t="s">
        <v>1584</v>
      </c>
      <c r="N22" s="198"/>
      <c r="O22" s="198" t="s">
        <v>48</v>
      </c>
      <c r="P22" s="198"/>
      <c r="Q22" s="198" t="s">
        <v>49</v>
      </c>
      <c r="R22" s="198"/>
      <c r="S22" s="29" t="s">
        <v>1593</v>
      </c>
      <c r="T22" s="29" t="s">
        <v>826</v>
      </c>
      <c r="U22" s="29" t="s">
        <v>826</v>
      </c>
      <c r="V22" s="29">
        <f t="shared" si="0"/>
        <v>100</v>
      </c>
      <c r="W22" s="30">
        <f t="shared" si="1"/>
        <v>7.0000000000000007E-2</v>
      </c>
    </row>
    <row r="23" spans="2:27" ht="56.25" customHeight="1" x14ac:dyDescent="0.2">
      <c r="B23" s="196" t="s">
        <v>1592</v>
      </c>
      <c r="C23" s="197"/>
      <c r="D23" s="197"/>
      <c r="E23" s="197"/>
      <c r="F23" s="197"/>
      <c r="G23" s="197"/>
      <c r="H23" s="197"/>
      <c r="I23" s="197"/>
      <c r="J23" s="197"/>
      <c r="K23" s="197"/>
      <c r="L23" s="197"/>
      <c r="M23" s="198" t="s">
        <v>1584</v>
      </c>
      <c r="N23" s="198"/>
      <c r="O23" s="198" t="s">
        <v>48</v>
      </c>
      <c r="P23" s="198"/>
      <c r="Q23" s="198" t="s">
        <v>49</v>
      </c>
      <c r="R23" s="198"/>
      <c r="S23" s="29" t="s">
        <v>1591</v>
      </c>
      <c r="T23" s="29" t="s">
        <v>53</v>
      </c>
      <c r="U23" s="29" t="s">
        <v>1647</v>
      </c>
      <c r="V23" s="29">
        <f t="shared" si="0"/>
        <v>160.08000000000001</v>
      </c>
      <c r="W23" s="30">
        <f t="shared" si="1"/>
        <v>1</v>
      </c>
    </row>
    <row r="24" spans="2:27" ht="56.25" customHeight="1" x14ac:dyDescent="0.2">
      <c r="B24" s="196" t="s">
        <v>1590</v>
      </c>
      <c r="C24" s="197"/>
      <c r="D24" s="197"/>
      <c r="E24" s="197"/>
      <c r="F24" s="197"/>
      <c r="G24" s="197"/>
      <c r="H24" s="197"/>
      <c r="I24" s="197"/>
      <c r="J24" s="197"/>
      <c r="K24" s="197"/>
      <c r="L24" s="197"/>
      <c r="M24" s="198" t="s">
        <v>1584</v>
      </c>
      <c r="N24" s="198"/>
      <c r="O24" s="198" t="s">
        <v>48</v>
      </c>
      <c r="P24" s="198"/>
      <c r="Q24" s="198" t="s">
        <v>49</v>
      </c>
      <c r="R24" s="198"/>
      <c r="S24" s="29" t="s">
        <v>1589</v>
      </c>
      <c r="T24" s="29" t="s">
        <v>754</v>
      </c>
      <c r="U24" s="29" t="s">
        <v>1519</v>
      </c>
      <c r="V24" s="29">
        <f t="shared" si="0"/>
        <v>6</v>
      </c>
      <c r="W24" s="30">
        <f t="shared" si="1"/>
        <v>0.67</v>
      </c>
    </row>
    <row r="25" spans="2:27" ht="56.25" customHeight="1" x14ac:dyDescent="0.2">
      <c r="B25" s="196" t="s">
        <v>1588</v>
      </c>
      <c r="C25" s="197"/>
      <c r="D25" s="197"/>
      <c r="E25" s="197"/>
      <c r="F25" s="197"/>
      <c r="G25" s="197"/>
      <c r="H25" s="197"/>
      <c r="I25" s="197"/>
      <c r="J25" s="197"/>
      <c r="K25" s="197"/>
      <c r="L25" s="197"/>
      <c r="M25" s="198" t="s">
        <v>1584</v>
      </c>
      <c r="N25" s="198"/>
      <c r="O25" s="198" t="s">
        <v>48</v>
      </c>
      <c r="P25" s="198"/>
      <c r="Q25" s="198" t="s">
        <v>49</v>
      </c>
      <c r="R25" s="198"/>
      <c r="S25" s="29" t="s">
        <v>164</v>
      </c>
      <c r="T25" s="29" t="s">
        <v>1646</v>
      </c>
      <c r="U25" s="29" t="s">
        <v>61</v>
      </c>
      <c r="V25" s="29">
        <f t="shared" si="0"/>
        <v>0</v>
      </c>
      <c r="W25" s="30">
        <f t="shared" si="1"/>
        <v>0</v>
      </c>
    </row>
    <row r="26" spans="2:27" ht="56.25" customHeight="1" x14ac:dyDescent="0.2">
      <c r="B26" s="196" t="s">
        <v>1587</v>
      </c>
      <c r="C26" s="197"/>
      <c r="D26" s="197"/>
      <c r="E26" s="197"/>
      <c r="F26" s="197"/>
      <c r="G26" s="197"/>
      <c r="H26" s="197"/>
      <c r="I26" s="197"/>
      <c r="J26" s="197"/>
      <c r="K26" s="197"/>
      <c r="L26" s="197"/>
      <c r="M26" s="198" t="s">
        <v>1584</v>
      </c>
      <c r="N26" s="198"/>
      <c r="O26" s="198" t="s">
        <v>48</v>
      </c>
      <c r="P26" s="198"/>
      <c r="Q26" s="198" t="s">
        <v>49</v>
      </c>
      <c r="R26" s="198"/>
      <c r="S26" s="29" t="s">
        <v>164</v>
      </c>
      <c r="T26" s="29" t="s">
        <v>1645</v>
      </c>
      <c r="U26" s="29" t="s">
        <v>61</v>
      </c>
      <c r="V26" s="29">
        <f t="shared" si="0"/>
        <v>0</v>
      </c>
      <c r="W26" s="30">
        <f t="shared" si="1"/>
        <v>0</v>
      </c>
    </row>
    <row r="27" spans="2:27" ht="56.25" customHeight="1" x14ac:dyDescent="0.2">
      <c r="B27" s="196" t="s">
        <v>1586</v>
      </c>
      <c r="C27" s="197"/>
      <c r="D27" s="197"/>
      <c r="E27" s="197"/>
      <c r="F27" s="197"/>
      <c r="G27" s="197"/>
      <c r="H27" s="197"/>
      <c r="I27" s="197"/>
      <c r="J27" s="197"/>
      <c r="K27" s="197"/>
      <c r="L27" s="197"/>
      <c r="M27" s="198" t="s">
        <v>1584</v>
      </c>
      <c r="N27" s="198"/>
      <c r="O27" s="198" t="s">
        <v>48</v>
      </c>
      <c r="P27" s="198"/>
      <c r="Q27" s="198" t="s">
        <v>49</v>
      </c>
      <c r="R27" s="198"/>
      <c r="S27" s="29" t="s">
        <v>918</v>
      </c>
      <c r="T27" s="29" t="s">
        <v>61</v>
      </c>
      <c r="U27" s="29" t="s">
        <v>137</v>
      </c>
      <c r="V27" s="29" t="str">
        <f t="shared" si="0"/>
        <v>N/A</v>
      </c>
      <c r="W27" s="30" t="str">
        <f t="shared" si="1"/>
        <v>N/A</v>
      </c>
    </row>
    <row r="28" spans="2:27" ht="56.25" customHeight="1" thickBot="1" x14ac:dyDescent="0.25">
      <c r="B28" s="196" t="s">
        <v>1585</v>
      </c>
      <c r="C28" s="197"/>
      <c r="D28" s="197"/>
      <c r="E28" s="197"/>
      <c r="F28" s="197"/>
      <c r="G28" s="197"/>
      <c r="H28" s="197"/>
      <c r="I28" s="197"/>
      <c r="J28" s="197"/>
      <c r="K28" s="197"/>
      <c r="L28" s="197"/>
      <c r="M28" s="198" t="s">
        <v>1584</v>
      </c>
      <c r="N28" s="198"/>
      <c r="O28" s="198" t="s">
        <v>48</v>
      </c>
      <c r="P28" s="198"/>
      <c r="Q28" s="198" t="s">
        <v>49</v>
      </c>
      <c r="R28" s="198"/>
      <c r="S28" s="29" t="s">
        <v>1583</v>
      </c>
      <c r="T28" s="29" t="s">
        <v>1644</v>
      </c>
      <c r="U28" s="29" t="s">
        <v>418</v>
      </c>
      <c r="V28" s="29">
        <f t="shared" si="0"/>
        <v>579.12</v>
      </c>
      <c r="W28" s="30">
        <f t="shared" si="1"/>
        <v>101.74</v>
      </c>
    </row>
    <row r="29" spans="2:27" ht="21.75" customHeight="1" thickTop="1" thickBot="1" x14ac:dyDescent="0.25">
      <c r="B29" s="7" t="s">
        <v>62</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205" t="s">
        <v>2163</v>
      </c>
      <c r="C30" s="206"/>
      <c r="D30" s="206"/>
      <c r="E30" s="206"/>
      <c r="F30" s="206"/>
      <c r="G30" s="206"/>
      <c r="H30" s="206"/>
      <c r="I30" s="206"/>
      <c r="J30" s="206"/>
      <c r="K30" s="206"/>
      <c r="L30" s="206"/>
      <c r="M30" s="206"/>
      <c r="N30" s="206"/>
      <c r="O30" s="206"/>
      <c r="P30" s="206"/>
      <c r="Q30" s="207"/>
      <c r="R30" s="31" t="s">
        <v>41</v>
      </c>
      <c r="S30" s="211" t="s">
        <v>42</v>
      </c>
      <c r="T30" s="211"/>
      <c r="U30" s="26" t="s">
        <v>63</v>
      </c>
      <c r="V30" s="212" t="s">
        <v>64</v>
      </c>
      <c r="W30" s="213"/>
    </row>
    <row r="31" spans="2:27" ht="30.75" customHeight="1" thickBot="1" x14ac:dyDescent="0.25">
      <c r="B31" s="208"/>
      <c r="C31" s="209"/>
      <c r="D31" s="209"/>
      <c r="E31" s="209"/>
      <c r="F31" s="209"/>
      <c r="G31" s="209"/>
      <c r="H31" s="209"/>
      <c r="I31" s="209"/>
      <c r="J31" s="209"/>
      <c r="K31" s="209"/>
      <c r="L31" s="209"/>
      <c r="M31" s="209"/>
      <c r="N31" s="209"/>
      <c r="O31" s="209"/>
      <c r="P31" s="209"/>
      <c r="Q31" s="210"/>
      <c r="R31" s="27" t="s">
        <v>65</v>
      </c>
      <c r="S31" s="27" t="s">
        <v>65</v>
      </c>
      <c r="T31" s="27" t="s">
        <v>48</v>
      </c>
      <c r="U31" s="27" t="s">
        <v>65</v>
      </c>
      <c r="V31" s="27" t="s">
        <v>66</v>
      </c>
      <c r="W31" s="32" t="s">
        <v>67</v>
      </c>
      <c r="Y31" s="18"/>
    </row>
    <row r="32" spans="2:27" ht="23.25" customHeight="1" thickBot="1" x14ac:dyDescent="0.25">
      <c r="B32" s="214" t="s">
        <v>68</v>
      </c>
      <c r="C32" s="215"/>
      <c r="D32" s="215"/>
      <c r="E32" s="33" t="s">
        <v>1582</v>
      </c>
      <c r="F32" s="33"/>
      <c r="G32" s="33"/>
      <c r="H32" s="34"/>
      <c r="I32" s="34"/>
      <c r="J32" s="34"/>
      <c r="K32" s="34"/>
      <c r="L32" s="34"/>
      <c r="M32" s="34"/>
      <c r="N32" s="34"/>
      <c r="O32" s="34"/>
      <c r="P32" s="35"/>
      <c r="Q32" s="35"/>
      <c r="R32" s="36" t="s">
        <v>1581</v>
      </c>
      <c r="S32" s="36" t="s">
        <v>10</v>
      </c>
      <c r="T32" s="35"/>
      <c r="U32" s="36" t="s">
        <v>1641</v>
      </c>
      <c r="V32" s="35"/>
      <c r="W32" s="37">
        <f>+IF(ISERR(U32/R32*100),"N/A",ROUND(U32/R32*100,2))</f>
        <v>10.94</v>
      </c>
    </row>
    <row r="33" spans="2:23" ht="26.25" customHeight="1" thickBot="1" x14ac:dyDescent="0.25">
      <c r="B33" s="216" t="s">
        <v>71</v>
      </c>
      <c r="C33" s="217"/>
      <c r="D33" s="217"/>
      <c r="E33" s="38" t="s">
        <v>1582</v>
      </c>
      <c r="F33" s="38"/>
      <c r="G33" s="38"/>
      <c r="H33" s="39"/>
      <c r="I33" s="39"/>
      <c r="J33" s="39"/>
      <c r="K33" s="39"/>
      <c r="L33" s="39"/>
      <c r="M33" s="39"/>
      <c r="N33" s="39"/>
      <c r="O33" s="39"/>
      <c r="P33" s="40"/>
      <c r="Q33" s="40"/>
      <c r="R33" s="41" t="s">
        <v>1643</v>
      </c>
      <c r="S33" s="41" t="s">
        <v>1642</v>
      </c>
      <c r="T33" s="41">
        <f>+IF(ISERR(S33/R33*100),"N/A",ROUND(S33/R33*100,2))</f>
        <v>25.95</v>
      </c>
      <c r="U33" s="41" t="s">
        <v>1641</v>
      </c>
      <c r="V33" s="41">
        <f>+IF(ISERR(U33/S33*100),"N/A",ROUND(U33/S33*100,2))</f>
        <v>39.97</v>
      </c>
      <c r="W33" s="42">
        <f>+IF(ISERR(U33/R33*100),"N/A",ROUND(U33/R33*100,2))</f>
        <v>10.37</v>
      </c>
    </row>
    <row r="34" spans="2:23" ht="22.5" customHeight="1" thickTop="1" thickBot="1" x14ac:dyDescent="0.25">
      <c r="B34" s="7" t="s">
        <v>73</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99" t="s">
        <v>1973</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5"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1974</v>
      </c>
      <c r="C37" s="200"/>
      <c r="D37" s="200"/>
      <c r="E37" s="200"/>
      <c r="F37" s="200"/>
      <c r="G37" s="200"/>
      <c r="H37" s="200"/>
      <c r="I37" s="200"/>
      <c r="J37" s="200"/>
      <c r="K37" s="200"/>
      <c r="L37" s="200"/>
      <c r="M37" s="200"/>
      <c r="N37" s="200"/>
      <c r="O37" s="200"/>
      <c r="P37" s="200"/>
      <c r="Q37" s="200"/>
      <c r="R37" s="200"/>
      <c r="S37" s="200"/>
      <c r="T37" s="200"/>
      <c r="U37" s="200"/>
      <c r="V37" s="200"/>
      <c r="W37" s="201"/>
    </row>
    <row r="38" spans="2:23" ht="15" customHeight="1" thickBot="1" x14ac:dyDescent="0.25">
      <c r="B38" s="218"/>
      <c r="C38" s="219"/>
      <c r="D38" s="219"/>
      <c r="E38" s="219"/>
      <c r="F38" s="219"/>
      <c r="G38" s="219"/>
      <c r="H38" s="219"/>
      <c r="I38" s="219"/>
      <c r="J38" s="219"/>
      <c r="K38" s="219"/>
      <c r="L38" s="219"/>
      <c r="M38" s="219"/>
      <c r="N38" s="219"/>
      <c r="O38" s="219"/>
      <c r="P38" s="219"/>
      <c r="Q38" s="219"/>
      <c r="R38" s="219"/>
      <c r="S38" s="219"/>
      <c r="T38" s="219"/>
      <c r="U38" s="219"/>
      <c r="V38" s="219"/>
      <c r="W38" s="220"/>
    </row>
    <row r="39" spans="2:23" ht="37.5" customHeight="1" thickTop="1" x14ac:dyDescent="0.2">
      <c r="B39" s="199" t="s">
        <v>1975</v>
      </c>
      <c r="C39" s="200"/>
      <c r="D39" s="200"/>
      <c r="E39" s="200"/>
      <c r="F39" s="200"/>
      <c r="G39" s="200"/>
      <c r="H39" s="200"/>
      <c r="I39" s="200"/>
      <c r="J39" s="200"/>
      <c r="K39" s="200"/>
      <c r="L39" s="200"/>
      <c r="M39" s="200"/>
      <c r="N39" s="200"/>
      <c r="O39" s="200"/>
      <c r="P39" s="200"/>
      <c r="Q39" s="200"/>
      <c r="R39" s="200"/>
      <c r="S39" s="200"/>
      <c r="T39" s="200"/>
      <c r="U39" s="200"/>
      <c r="V39" s="200"/>
      <c r="W39" s="201"/>
    </row>
    <row r="40" spans="2:23" ht="18" thickBot="1" x14ac:dyDescent="0.25">
      <c r="B40" s="202"/>
      <c r="C40" s="203"/>
      <c r="D40" s="203"/>
      <c r="E40" s="203"/>
      <c r="F40" s="203"/>
      <c r="G40" s="203"/>
      <c r="H40" s="203"/>
      <c r="I40" s="203"/>
      <c r="J40" s="203"/>
      <c r="K40" s="203"/>
      <c r="L40" s="203"/>
      <c r="M40" s="203"/>
      <c r="N40" s="203"/>
      <c r="O40" s="203"/>
      <c r="P40" s="203"/>
      <c r="Q40" s="203"/>
      <c r="R40" s="203"/>
      <c r="S40" s="203"/>
      <c r="T40" s="203"/>
      <c r="U40" s="203"/>
      <c r="V40" s="203"/>
      <c r="W40" s="204"/>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1626</v>
      </c>
      <c r="D4" s="248" t="s">
        <v>1625</v>
      </c>
      <c r="E4" s="248"/>
      <c r="F4" s="248"/>
      <c r="G4" s="248"/>
      <c r="H4" s="249"/>
      <c r="J4" s="250" t="s">
        <v>6</v>
      </c>
      <c r="K4" s="248"/>
      <c r="L4" s="12" t="s">
        <v>1624</v>
      </c>
      <c r="M4" s="251" t="s">
        <v>1623</v>
      </c>
      <c r="N4" s="251"/>
      <c r="O4" s="251"/>
      <c r="P4" s="251"/>
      <c r="Q4" s="252"/>
      <c r="R4" s="13"/>
      <c r="S4" s="253" t="s">
        <v>1920</v>
      </c>
      <c r="T4" s="254"/>
      <c r="U4" s="254"/>
      <c r="V4" s="241" t="s">
        <v>1622</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1611</v>
      </c>
      <c r="D6" s="237" t="s">
        <v>1621</v>
      </c>
      <c r="E6" s="237"/>
      <c r="F6" s="237"/>
      <c r="G6" s="237"/>
      <c r="H6" s="237"/>
      <c r="J6" s="255" t="s">
        <v>14</v>
      </c>
      <c r="K6" s="255"/>
      <c r="L6" s="255" t="s">
        <v>15</v>
      </c>
      <c r="M6" s="255"/>
      <c r="N6" s="240" t="s">
        <v>10</v>
      </c>
      <c r="O6" s="240"/>
      <c r="P6" s="240"/>
      <c r="Q6" s="240"/>
      <c r="R6" s="240"/>
      <c r="S6" s="240"/>
      <c r="T6" s="240"/>
      <c r="U6" s="240"/>
      <c r="V6" s="240"/>
      <c r="W6" s="240"/>
    </row>
    <row r="7" spans="1:25" ht="34.5" customHeight="1" thickBot="1" x14ac:dyDescent="0.25">
      <c r="B7" s="16"/>
      <c r="C7" s="15" t="s">
        <v>1298</v>
      </c>
      <c r="D7" s="239" t="s">
        <v>1620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1619</v>
      </c>
      <c r="K8" s="19" t="s">
        <v>1618</v>
      </c>
      <c r="L8" s="19" t="s">
        <v>1617</v>
      </c>
      <c r="M8" s="19" t="s">
        <v>1616</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409.5" customHeight="1" thickTop="1" thickBot="1" x14ac:dyDescent="0.25">
      <c r="B10" s="20" t="s">
        <v>21</v>
      </c>
      <c r="C10" s="241" t="s">
        <v>1615</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1614</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1613</v>
      </c>
      <c r="C21" s="197"/>
      <c r="D21" s="197"/>
      <c r="E21" s="197"/>
      <c r="F21" s="197"/>
      <c r="G21" s="197"/>
      <c r="H21" s="197"/>
      <c r="I21" s="197"/>
      <c r="J21" s="197"/>
      <c r="K21" s="197"/>
      <c r="L21" s="197"/>
      <c r="M21" s="198" t="s">
        <v>1298</v>
      </c>
      <c r="N21" s="198"/>
      <c r="O21" s="198" t="s">
        <v>48</v>
      </c>
      <c r="P21" s="198"/>
      <c r="Q21" s="198" t="s">
        <v>49</v>
      </c>
      <c r="R21" s="198"/>
      <c r="S21" s="29" t="s">
        <v>50</v>
      </c>
      <c r="T21" s="29" t="s">
        <v>1656</v>
      </c>
      <c r="U21" s="29" t="s">
        <v>1655</v>
      </c>
      <c r="V21" s="29">
        <f>+IF(ISERR(U21/T21*100),"N/A",ROUND(U21/T21*100,2))</f>
        <v>88.59</v>
      </c>
      <c r="W21" s="30">
        <f>+IF(ISERR(U21/S21*100),"N/A",ROUND(U21/S21*100,2))</f>
        <v>23.75</v>
      </c>
    </row>
    <row r="22" spans="2:27" ht="56.25" customHeight="1" thickBot="1" x14ac:dyDescent="0.25">
      <c r="B22" s="196" t="s">
        <v>1612</v>
      </c>
      <c r="C22" s="197"/>
      <c r="D22" s="197"/>
      <c r="E22" s="197"/>
      <c r="F22" s="197"/>
      <c r="G22" s="197"/>
      <c r="H22" s="197"/>
      <c r="I22" s="197"/>
      <c r="J22" s="197"/>
      <c r="K22" s="197"/>
      <c r="L22" s="197"/>
      <c r="M22" s="198" t="s">
        <v>1611</v>
      </c>
      <c r="N22" s="198"/>
      <c r="O22" s="198" t="s">
        <v>48</v>
      </c>
      <c r="P22" s="198"/>
      <c r="Q22" s="198" t="s">
        <v>49</v>
      </c>
      <c r="R22" s="198"/>
      <c r="S22" s="29" t="s">
        <v>1610</v>
      </c>
      <c r="T22" s="29" t="s">
        <v>1610</v>
      </c>
      <c r="U22" s="29" t="s">
        <v>359</v>
      </c>
      <c r="V22" s="29">
        <f>+IF(ISERR(U22/T22*100),"N/A",ROUND(U22/T22*100,2))</f>
        <v>94.12</v>
      </c>
      <c r="W22" s="30">
        <f>+IF(ISERR(U22/S22*100),"N/A",ROUND(U22/S22*100,2))</f>
        <v>94.12</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1297</v>
      </c>
      <c r="F26" s="33"/>
      <c r="G26" s="33"/>
      <c r="H26" s="34"/>
      <c r="I26" s="34"/>
      <c r="J26" s="34"/>
      <c r="K26" s="34"/>
      <c r="L26" s="34"/>
      <c r="M26" s="34"/>
      <c r="N26" s="34"/>
      <c r="O26" s="34"/>
      <c r="P26" s="35"/>
      <c r="Q26" s="35"/>
      <c r="R26" s="36" t="s">
        <v>1609</v>
      </c>
      <c r="S26" s="36" t="s">
        <v>10</v>
      </c>
      <c r="T26" s="35"/>
      <c r="U26" s="36" t="s">
        <v>1652</v>
      </c>
      <c r="V26" s="35"/>
      <c r="W26" s="37">
        <f>+IF(ISERR(U26/R26*100),"N/A",ROUND(U26/R26*100,2))</f>
        <v>7.11</v>
      </c>
    </row>
    <row r="27" spans="2:27" ht="26.25" customHeight="1" x14ac:dyDescent="0.2">
      <c r="B27" s="216" t="s">
        <v>71</v>
      </c>
      <c r="C27" s="217"/>
      <c r="D27" s="217"/>
      <c r="E27" s="38" t="s">
        <v>1297</v>
      </c>
      <c r="F27" s="38"/>
      <c r="G27" s="38"/>
      <c r="H27" s="39"/>
      <c r="I27" s="39"/>
      <c r="J27" s="39"/>
      <c r="K27" s="39"/>
      <c r="L27" s="39"/>
      <c r="M27" s="39"/>
      <c r="N27" s="39"/>
      <c r="O27" s="39"/>
      <c r="P27" s="40"/>
      <c r="Q27" s="40"/>
      <c r="R27" s="41" t="s">
        <v>1654</v>
      </c>
      <c r="S27" s="41" t="s">
        <v>1653</v>
      </c>
      <c r="T27" s="41">
        <f>+IF(ISERR(S27/R27*100),"N/A",ROUND(S27/R27*100,2))</f>
        <v>7.38</v>
      </c>
      <c r="U27" s="41" t="s">
        <v>1652</v>
      </c>
      <c r="V27" s="41">
        <f>+IF(ISERR(U27/S27*100),"N/A",ROUND(U27/S27*100,2))</f>
        <v>98.59</v>
      </c>
      <c r="W27" s="42">
        <f>+IF(ISERR(U27/R27*100),"N/A",ROUND(U27/R27*100,2))</f>
        <v>7.27</v>
      </c>
    </row>
    <row r="28" spans="2:27" ht="23.25" customHeight="1" thickBot="1" x14ac:dyDescent="0.25">
      <c r="B28" s="214" t="s">
        <v>68</v>
      </c>
      <c r="C28" s="215"/>
      <c r="D28" s="215"/>
      <c r="E28" s="33" t="s">
        <v>1607</v>
      </c>
      <c r="F28" s="33"/>
      <c r="G28" s="33"/>
      <c r="H28" s="34"/>
      <c r="I28" s="34"/>
      <c r="J28" s="34"/>
      <c r="K28" s="34"/>
      <c r="L28" s="34"/>
      <c r="M28" s="34"/>
      <c r="N28" s="34"/>
      <c r="O28" s="34"/>
      <c r="P28" s="35"/>
      <c r="Q28" s="35"/>
      <c r="R28" s="36" t="s">
        <v>1608</v>
      </c>
      <c r="S28" s="36" t="s">
        <v>10</v>
      </c>
      <c r="T28" s="35"/>
      <c r="U28" s="36" t="s">
        <v>1649</v>
      </c>
      <c r="V28" s="35"/>
      <c r="W28" s="37">
        <f>+IF(ISERR(U28/R28*100),"N/A",ROUND(U28/R28*100,2))</f>
        <v>2.97</v>
      </c>
    </row>
    <row r="29" spans="2:27" ht="26.25" customHeight="1" thickBot="1" x14ac:dyDescent="0.25">
      <c r="B29" s="216" t="s">
        <v>71</v>
      </c>
      <c r="C29" s="217"/>
      <c r="D29" s="217"/>
      <c r="E29" s="38" t="s">
        <v>1607</v>
      </c>
      <c r="F29" s="38"/>
      <c r="G29" s="38"/>
      <c r="H29" s="39"/>
      <c r="I29" s="39"/>
      <c r="J29" s="39"/>
      <c r="K29" s="39"/>
      <c r="L29" s="39"/>
      <c r="M29" s="39"/>
      <c r="N29" s="39"/>
      <c r="O29" s="39"/>
      <c r="P29" s="40"/>
      <c r="Q29" s="40"/>
      <c r="R29" s="41" t="s">
        <v>1651</v>
      </c>
      <c r="S29" s="41" t="s">
        <v>1650</v>
      </c>
      <c r="T29" s="41">
        <f>+IF(ISERR(S29/R29*100),"N/A",ROUND(S29/R29*100,2))</f>
        <v>3.51</v>
      </c>
      <c r="U29" s="41" t="s">
        <v>1649</v>
      </c>
      <c r="V29" s="41">
        <f>+IF(ISERR(U29/S29*100),"N/A",ROUND(U29/S29*100,2))</f>
        <v>85.29</v>
      </c>
      <c r="W29" s="42">
        <f>+IF(ISERR(U29/R29*100),"N/A",ROUND(U29/R29*100,2))</f>
        <v>2.99</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1970</v>
      </c>
      <c r="C31" s="200"/>
      <c r="D31" s="200"/>
      <c r="E31" s="200"/>
      <c r="F31" s="200"/>
      <c r="G31" s="200"/>
      <c r="H31" s="200"/>
      <c r="I31" s="200"/>
      <c r="J31" s="200"/>
      <c r="K31" s="200"/>
      <c r="L31" s="200"/>
      <c r="M31" s="200"/>
      <c r="N31" s="200"/>
      <c r="O31" s="200"/>
      <c r="P31" s="200"/>
      <c r="Q31" s="200"/>
      <c r="R31" s="200"/>
      <c r="S31" s="200"/>
      <c r="T31" s="200"/>
      <c r="U31" s="200"/>
      <c r="V31" s="200"/>
      <c r="W31" s="201"/>
    </row>
    <row r="32" spans="2:27" ht="96"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1971</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40.2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1972</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43.25" customHeight="1"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14" min="1" max="22" man="1"/>
    <brk id="32"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1626</v>
      </c>
      <c r="D4" s="248" t="s">
        <v>1625</v>
      </c>
      <c r="E4" s="248"/>
      <c r="F4" s="248"/>
      <c r="G4" s="248"/>
      <c r="H4" s="249"/>
      <c r="J4" s="250" t="s">
        <v>6</v>
      </c>
      <c r="K4" s="248"/>
      <c r="L4" s="12" t="s">
        <v>1635</v>
      </c>
      <c r="M4" s="251" t="s">
        <v>1634</v>
      </c>
      <c r="N4" s="251"/>
      <c r="O4" s="251"/>
      <c r="P4" s="251"/>
      <c r="Q4" s="252"/>
      <c r="R4" s="13"/>
      <c r="S4" s="253" t="s">
        <v>1920</v>
      </c>
      <c r="T4" s="254"/>
      <c r="U4" s="254"/>
      <c r="V4" s="241" t="s">
        <v>1633</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1298</v>
      </c>
      <c r="D6" s="237" t="s">
        <v>1620</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1632</v>
      </c>
      <c r="K8" s="19" t="s">
        <v>1631</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1630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1629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1628</v>
      </c>
      <c r="C21" s="197"/>
      <c r="D21" s="197"/>
      <c r="E21" s="197"/>
      <c r="F21" s="197"/>
      <c r="G21" s="197"/>
      <c r="H21" s="197"/>
      <c r="I21" s="197"/>
      <c r="J21" s="197"/>
      <c r="K21" s="197"/>
      <c r="L21" s="197"/>
      <c r="M21" s="198" t="s">
        <v>1298</v>
      </c>
      <c r="N21" s="198"/>
      <c r="O21" s="198" t="s">
        <v>48</v>
      </c>
      <c r="P21" s="198"/>
      <c r="Q21" s="198" t="s">
        <v>49</v>
      </c>
      <c r="R21" s="198"/>
      <c r="S21" s="29" t="s">
        <v>236</v>
      </c>
      <c r="T21" s="29" t="s">
        <v>61</v>
      </c>
      <c r="U21" s="29" t="s">
        <v>61</v>
      </c>
      <c r="V21" s="29" t="str">
        <f>+IF(ISERR(U21/T21*100),"N/A",ROUND(U21/T21*100,2))</f>
        <v>N/A</v>
      </c>
      <c r="W21" s="30">
        <f>+IF(ISERR(U21/S21*100),"N/A",ROUND(U21/S21*100,2))</f>
        <v>0</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1297</v>
      </c>
      <c r="F25" s="33"/>
      <c r="G25" s="33"/>
      <c r="H25" s="34"/>
      <c r="I25" s="34"/>
      <c r="J25" s="34"/>
      <c r="K25" s="34"/>
      <c r="L25" s="34"/>
      <c r="M25" s="34"/>
      <c r="N25" s="34"/>
      <c r="O25" s="34"/>
      <c r="P25" s="35"/>
      <c r="Q25" s="35"/>
      <c r="R25" s="36" t="s">
        <v>1627</v>
      </c>
      <c r="S25" s="36" t="s">
        <v>10</v>
      </c>
      <c r="T25" s="35"/>
      <c r="U25" s="36" t="s">
        <v>61</v>
      </c>
      <c r="V25" s="35"/>
      <c r="W25" s="37">
        <f>+IF(ISERR(U25/R25*100),"N/A",ROUND(U25/R25*100,2))</f>
        <v>0</v>
      </c>
    </row>
    <row r="26" spans="2:27" ht="26.25" customHeight="1" thickBot="1" x14ac:dyDescent="0.25">
      <c r="B26" s="216" t="s">
        <v>71</v>
      </c>
      <c r="C26" s="217"/>
      <c r="D26" s="217"/>
      <c r="E26" s="38" t="s">
        <v>1297</v>
      </c>
      <c r="F26" s="38"/>
      <c r="G26" s="38"/>
      <c r="H26" s="39"/>
      <c r="I26" s="39"/>
      <c r="J26" s="39"/>
      <c r="K26" s="39"/>
      <c r="L26" s="39"/>
      <c r="M26" s="39"/>
      <c r="N26" s="39"/>
      <c r="O26" s="39"/>
      <c r="P26" s="40"/>
      <c r="Q26" s="40"/>
      <c r="R26" s="41" t="s">
        <v>1627</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1967</v>
      </c>
      <c r="C28" s="200"/>
      <c r="D28" s="200"/>
      <c r="E28" s="200"/>
      <c r="F28" s="200"/>
      <c r="G28" s="200"/>
      <c r="H28" s="200"/>
      <c r="I28" s="200"/>
      <c r="J28" s="200"/>
      <c r="K28" s="200"/>
      <c r="L28" s="200"/>
      <c r="M28" s="200"/>
      <c r="N28" s="200"/>
      <c r="O28" s="200"/>
      <c r="P28" s="200"/>
      <c r="Q28" s="200"/>
      <c r="R28" s="200"/>
      <c r="S28" s="200"/>
      <c r="T28" s="200"/>
      <c r="U28" s="200"/>
      <c r="V28" s="200"/>
      <c r="W28" s="201"/>
    </row>
    <row r="29" spans="2:27" ht="4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1968</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8.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1969</v>
      </c>
      <c r="C32" s="200"/>
      <c r="D32" s="200"/>
      <c r="E32" s="200"/>
      <c r="F32" s="200"/>
      <c r="G32" s="200"/>
      <c r="H32" s="200"/>
      <c r="I32" s="200"/>
      <c r="J32" s="200"/>
      <c r="K32" s="200"/>
      <c r="L32" s="200"/>
      <c r="M32" s="200"/>
      <c r="N32" s="200"/>
      <c r="O32" s="200"/>
      <c r="P32" s="200"/>
      <c r="Q32" s="200"/>
      <c r="R32" s="200"/>
      <c r="S32" s="200"/>
      <c r="T32" s="200"/>
      <c r="U32" s="200"/>
      <c r="V32" s="200"/>
      <c r="W32" s="201"/>
    </row>
    <row r="33" spans="2:23" ht="33.75"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1694</v>
      </c>
      <c r="D4" s="248" t="s">
        <v>1693</v>
      </c>
      <c r="E4" s="248"/>
      <c r="F4" s="248"/>
      <c r="G4" s="248"/>
      <c r="H4" s="249"/>
      <c r="J4" s="250" t="s">
        <v>6</v>
      </c>
      <c r="K4" s="248"/>
      <c r="L4" s="12" t="s">
        <v>1692</v>
      </c>
      <c r="M4" s="251" t="s">
        <v>1691</v>
      </c>
      <c r="N4" s="251"/>
      <c r="O4" s="251"/>
      <c r="P4" s="251"/>
      <c r="Q4" s="252"/>
      <c r="R4" s="13"/>
      <c r="S4" s="253" t="s">
        <v>1920</v>
      </c>
      <c r="T4" s="254"/>
      <c r="U4" s="254"/>
      <c r="V4" s="241" t="s">
        <v>1690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1544</v>
      </c>
      <c r="D6" s="237" t="s">
        <v>1689</v>
      </c>
      <c r="E6" s="237"/>
      <c r="F6" s="237"/>
      <c r="G6" s="237"/>
      <c r="H6" s="237"/>
      <c r="J6" s="255" t="s">
        <v>14</v>
      </c>
      <c r="K6" s="255"/>
      <c r="L6" s="255" t="s">
        <v>15</v>
      </c>
      <c r="M6" s="255"/>
      <c r="N6" s="240" t="s">
        <v>10</v>
      </c>
      <c r="O6" s="240"/>
      <c r="P6" s="240"/>
      <c r="Q6" s="240"/>
      <c r="R6" s="240"/>
      <c r="S6" s="240"/>
      <c r="T6" s="240"/>
      <c r="U6" s="240"/>
      <c r="V6" s="240"/>
      <c r="W6" s="240"/>
    </row>
    <row r="7" spans="1:25" ht="51" customHeight="1" thickBot="1" x14ac:dyDescent="0.25">
      <c r="B7" s="16"/>
      <c r="C7" s="15" t="s">
        <v>621</v>
      </c>
      <c r="D7" s="239" t="s">
        <v>1688</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1687</v>
      </c>
      <c r="K8" s="19" t="s">
        <v>1686</v>
      </c>
      <c r="L8" s="19" t="s">
        <v>1685</v>
      </c>
      <c r="M8" s="19" t="s">
        <v>1684</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207" customHeight="1" thickTop="1" thickBot="1" x14ac:dyDescent="0.25">
      <c r="B10" s="20" t="s">
        <v>21</v>
      </c>
      <c r="C10" s="241" t="s">
        <v>1683</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1682</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1681</v>
      </c>
      <c r="C21" s="197"/>
      <c r="D21" s="197"/>
      <c r="E21" s="197"/>
      <c r="F21" s="197"/>
      <c r="G21" s="197"/>
      <c r="H21" s="197"/>
      <c r="I21" s="197"/>
      <c r="J21" s="197"/>
      <c r="K21" s="197"/>
      <c r="L21" s="197"/>
      <c r="M21" s="198" t="s">
        <v>1544</v>
      </c>
      <c r="N21" s="198"/>
      <c r="O21" s="198" t="s">
        <v>48</v>
      </c>
      <c r="P21" s="198"/>
      <c r="Q21" s="198" t="s">
        <v>67</v>
      </c>
      <c r="R21" s="198"/>
      <c r="S21" s="29" t="s">
        <v>50</v>
      </c>
      <c r="T21" s="29" t="s">
        <v>137</v>
      </c>
      <c r="U21" s="29" t="s">
        <v>137</v>
      </c>
      <c r="V21" s="29" t="str">
        <f t="shared" ref="V21:V30" si="0">+IF(ISERR(U21/T21*100),"N/A",ROUND(U21/T21*100,2))</f>
        <v>N/A</v>
      </c>
      <c r="W21" s="30" t="str">
        <f t="shared" ref="W21:W30" si="1">+IF(ISERR(U21/S21*100),"N/A",ROUND(U21/S21*100,2))</f>
        <v>N/A</v>
      </c>
    </row>
    <row r="22" spans="2:27" ht="56.25" customHeight="1" x14ac:dyDescent="0.2">
      <c r="B22" s="196" t="s">
        <v>1680</v>
      </c>
      <c r="C22" s="197"/>
      <c r="D22" s="197"/>
      <c r="E22" s="197"/>
      <c r="F22" s="197"/>
      <c r="G22" s="197"/>
      <c r="H22" s="197"/>
      <c r="I22" s="197"/>
      <c r="J22" s="197"/>
      <c r="K22" s="197"/>
      <c r="L22" s="197"/>
      <c r="M22" s="198" t="s">
        <v>1544</v>
      </c>
      <c r="N22" s="198"/>
      <c r="O22" s="198" t="s">
        <v>48</v>
      </c>
      <c r="P22" s="198"/>
      <c r="Q22" s="198" t="s">
        <v>67</v>
      </c>
      <c r="R22" s="198"/>
      <c r="S22" s="29" t="s">
        <v>50</v>
      </c>
      <c r="T22" s="29" t="s">
        <v>137</v>
      </c>
      <c r="U22" s="29" t="s">
        <v>137</v>
      </c>
      <c r="V22" s="29" t="str">
        <f t="shared" si="0"/>
        <v>N/A</v>
      </c>
      <c r="W22" s="30" t="str">
        <f t="shared" si="1"/>
        <v>N/A</v>
      </c>
    </row>
    <row r="23" spans="2:27" ht="56.25" customHeight="1" x14ac:dyDescent="0.2">
      <c r="B23" s="196" t="s">
        <v>1679</v>
      </c>
      <c r="C23" s="197"/>
      <c r="D23" s="197"/>
      <c r="E23" s="197"/>
      <c r="F23" s="197"/>
      <c r="G23" s="197"/>
      <c r="H23" s="197"/>
      <c r="I23" s="197"/>
      <c r="J23" s="197"/>
      <c r="K23" s="197"/>
      <c r="L23" s="197"/>
      <c r="M23" s="198" t="s">
        <v>1544</v>
      </c>
      <c r="N23" s="198"/>
      <c r="O23" s="198" t="s">
        <v>48</v>
      </c>
      <c r="P23" s="198"/>
      <c r="Q23" s="198" t="s">
        <v>67</v>
      </c>
      <c r="R23" s="198"/>
      <c r="S23" s="29" t="s">
        <v>50</v>
      </c>
      <c r="T23" s="29" t="s">
        <v>137</v>
      </c>
      <c r="U23" s="29" t="s">
        <v>137</v>
      </c>
      <c r="V23" s="29" t="str">
        <f t="shared" si="0"/>
        <v>N/A</v>
      </c>
      <c r="W23" s="30" t="str">
        <f t="shared" si="1"/>
        <v>N/A</v>
      </c>
    </row>
    <row r="24" spans="2:27" ht="56.25" customHeight="1" x14ac:dyDescent="0.2">
      <c r="B24" s="196" t="s">
        <v>1678</v>
      </c>
      <c r="C24" s="197"/>
      <c r="D24" s="197"/>
      <c r="E24" s="197"/>
      <c r="F24" s="197"/>
      <c r="G24" s="197"/>
      <c r="H24" s="197"/>
      <c r="I24" s="197"/>
      <c r="J24" s="197"/>
      <c r="K24" s="197"/>
      <c r="L24" s="197"/>
      <c r="M24" s="198" t="s">
        <v>1544</v>
      </c>
      <c r="N24" s="198"/>
      <c r="O24" s="198" t="s">
        <v>48</v>
      </c>
      <c r="P24" s="198"/>
      <c r="Q24" s="198" t="s">
        <v>49</v>
      </c>
      <c r="R24" s="198"/>
      <c r="S24" s="29" t="s">
        <v>1677</v>
      </c>
      <c r="T24" s="29" t="s">
        <v>1677</v>
      </c>
      <c r="U24" s="29" t="s">
        <v>1676</v>
      </c>
      <c r="V24" s="29">
        <f t="shared" si="0"/>
        <v>98.35</v>
      </c>
      <c r="W24" s="30">
        <f t="shared" si="1"/>
        <v>98.35</v>
      </c>
    </row>
    <row r="25" spans="2:27" ht="56.25" customHeight="1" x14ac:dyDescent="0.2">
      <c r="B25" s="196" t="s">
        <v>1675</v>
      </c>
      <c r="C25" s="197"/>
      <c r="D25" s="197"/>
      <c r="E25" s="197"/>
      <c r="F25" s="197"/>
      <c r="G25" s="197"/>
      <c r="H25" s="197"/>
      <c r="I25" s="197"/>
      <c r="J25" s="197"/>
      <c r="K25" s="197"/>
      <c r="L25" s="197"/>
      <c r="M25" s="198" t="s">
        <v>1544</v>
      </c>
      <c r="N25" s="198"/>
      <c r="O25" s="198" t="s">
        <v>48</v>
      </c>
      <c r="P25" s="198"/>
      <c r="Q25" s="198" t="s">
        <v>67</v>
      </c>
      <c r="R25" s="198"/>
      <c r="S25" s="29" t="s">
        <v>50</v>
      </c>
      <c r="T25" s="29" t="s">
        <v>137</v>
      </c>
      <c r="U25" s="29" t="s">
        <v>137</v>
      </c>
      <c r="V25" s="29" t="str">
        <f t="shared" si="0"/>
        <v>N/A</v>
      </c>
      <c r="W25" s="30" t="str">
        <f t="shared" si="1"/>
        <v>N/A</v>
      </c>
    </row>
    <row r="26" spans="2:27" ht="56.25" customHeight="1" x14ac:dyDescent="0.2">
      <c r="B26" s="196" t="s">
        <v>1674</v>
      </c>
      <c r="C26" s="197"/>
      <c r="D26" s="197"/>
      <c r="E26" s="197"/>
      <c r="F26" s="197"/>
      <c r="G26" s="197"/>
      <c r="H26" s="197"/>
      <c r="I26" s="197"/>
      <c r="J26" s="197"/>
      <c r="K26" s="197"/>
      <c r="L26" s="197"/>
      <c r="M26" s="198" t="s">
        <v>621</v>
      </c>
      <c r="N26" s="198"/>
      <c r="O26" s="198" t="s">
        <v>48</v>
      </c>
      <c r="P26" s="198"/>
      <c r="Q26" s="198" t="s">
        <v>49</v>
      </c>
      <c r="R26" s="198"/>
      <c r="S26" s="29" t="s">
        <v>1673</v>
      </c>
      <c r="T26" s="29" t="s">
        <v>1672</v>
      </c>
      <c r="U26" s="29" t="s">
        <v>1671</v>
      </c>
      <c r="V26" s="29">
        <f t="shared" si="0"/>
        <v>86.44</v>
      </c>
      <c r="W26" s="30">
        <f t="shared" si="1"/>
        <v>27.96</v>
      </c>
    </row>
    <row r="27" spans="2:27" ht="56.25" customHeight="1" x14ac:dyDescent="0.2">
      <c r="B27" s="196" t="s">
        <v>1670</v>
      </c>
      <c r="C27" s="197"/>
      <c r="D27" s="197"/>
      <c r="E27" s="197"/>
      <c r="F27" s="197"/>
      <c r="G27" s="197"/>
      <c r="H27" s="197"/>
      <c r="I27" s="197"/>
      <c r="J27" s="197"/>
      <c r="K27" s="197"/>
      <c r="L27" s="197"/>
      <c r="M27" s="198" t="s">
        <v>621</v>
      </c>
      <c r="N27" s="198"/>
      <c r="O27" s="198" t="s">
        <v>48</v>
      </c>
      <c r="P27" s="198"/>
      <c r="Q27" s="198" t="s">
        <v>49</v>
      </c>
      <c r="R27" s="198"/>
      <c r="S27" s="29" t="s">
        <v>50</v>
      </c>
      <c r="T27" s="29" t="s">
        <v>50</v>
      </c>
      <c r="U27" s="29" t="s">
        <v>50</v>
      </c>
      <c r="V27" s="29">
        <f t="shared" si="0"/>
        <v>100</v>
      </c>
      <c r="W27" s="30">
        <f t="shared" si="1"/>
        <v>100</v>
      </c>
    </row>
    <row r="28" spans="2:27" ht="56.25" customHeight="1" x14ac:dyDescent="0.2">
      <c r="B28" s="196" t="s">
        <v>1669</v>
      </c>
      <c r="C28" s="197"/>
      <c r="D28" s="197"/>
      <c r="E28" s="197"/>
      <c r="F28" s="197"/>
      <c r="G28" s="197"/>
      <c r="H28" s="197"/>
      <c r="I28" s="197"/>
      <c r="J28" s="197"/>
      <c r="K28" s="197"/>
      <c r="L28" s="197"/>
      <c r="M28" s="198" t="s">
        <v>621</v>
      </c>
      <c r="N28" s="198"/>
      <c r="O28" s="198" t="s">
        <v>48</v>
      </c>
      <c r="P28" s="198"/>
      <c r="Q28" s="198" t="s">
        <v>49</v>
      </c>
      <c r="R28" s="198"/>
      <c r="S28" s="29" t="s">
        <v>411</v>
      </c>
      <c r="T28" s="29" t="s">
        <v>1668</v>
      </c>
      <c r="U28" s="29" t="s">
        <v>50</v>
      </c>
      <c r="V28" s="29">
        <f t="shared" si="0"/>
        <v>128.57</v>
      </c>
      <c r="W28" s="30">
        <f t="shared" si="1"/>
        <v>125</v>
      </c>
    </row>
    <row r="29" spans="2:27" ht="56.25" customHeight="1" x14ac:dyDescent="0.2">
      <c r="B29" s="196" t="s">
        <v>1667</v>
      </c>
      <c r="C29" s="197"/>
      <c r="D29" s="197"/>
      <c r="E29" s="197"/>
      <c r="F29" s="197"/>
      <c r="G29" s="197"/>
      <c r="H29" s="197"/>
      <c r="I29" s="197"/>
      <c r="J29" s="197"/>
      <c r="K29" s="197"/>
      <c r="L29" s="197"/>
      <c r="M29" s="198" t="s">
        <v>621</v>
      </c>
      <c r="N29" s="198"/>
      <c r="O29" s="198" t="s">
        <v>48</v>
      </c>
      <c r="P29" s="198"/>
      <c r="Q29" s="198" t="s">
        <v>49</v>
      </c>
      <c r="R29" s="198"/>
      <c r="S29" s="29" t="s">
        <v>324</v>
      </c>
      <c r="T29" s="29" t="s">
        <v>1666</v>
      </c>
      <c r="U29" s="29" t="s">
        <v>1665</v>
      </c>
      <c r="V29" s="29">
        <f t="shared" si="0"/>
        <v>106.26</v>
      </c>
      <c r="W29" s="30">
        <f t="shared" si="1"/>
        <v>103.79</v>
      </c>
    </row>
    <row r="30" spans="2:27" ht="56.25" customHeight="1" thickBot="1" x14ac:dyDescent="0.25">
      <c r="B30" s="196" t="s">
        <v>1664</v>
      </c>
      <c r="C30" s="197"/>
      <c r="D30" s="197"/>
      <c r="E30" s="197"/>
      <c r="F30" s="197"/>
      <c r="G30" s="197"/>
      <c r="H30" s="197"/>
      <c r="I30" s="197"/>
      <c r="J30" s="197"/>
      <c r="K30" s="197"/>
      <c r="L30" s="197"/>
      <c r="M30" s="198" t="s">
        <v>621</v>
      </c>
      <c r="N30" s="198"/>
      <c r="O30" s="198" t="s">
        <v>48</v>
      </c>
      <c r="P30" s="198"/>
      <c r="Q30" s="198" t="s">
        <v>49</v>
      </c>
      <c r="R30" s="198"/>
      <c r="S30" s="29" t="s">
        <v>1663</v>
      </c>
      <c r="T30" s="29" t="s">
        <v>964</v>
      </c>
      <c r="U30" s="29" t="s">
        <v>1662</v>
      </c>
      <c r="V30" s="29">
        <f t="shared" si="0"/>
        <v>171.81</v>
      </c>
      <c r="W30" s="30">
        <f t="shared" si="1"/>
        <v>167.12</v>
      </c>
    </row>
    <row r="31" spans="2:27" ht="21.75" customHeight="1" thickTop="1" thickBot="1" x14ac:dyDescent="0.25">
      <c r="B31" s="7" t="s">
        <v>62</v>
      </c>
      <c r="C31" s="8"/>
      <c r="D31" s="8"/>
      <c r="E31" s="8"/>
      <c r="F31" s="8"/>
      <c r="G31" s="8"/>
      <c r="H31" s="9"/>
      <c r="I31" s="9"/>
      <c r="J31" s="9"/>
      <c r="K31" s="9"/>
      <c r="L31" s="9"/>
      <c r="M31" s="9"/>
      <c r="N31" s="9"/>
      <c r="O31" s="9"/>
      <c r="P31" s="9"/>
      <c r="Q31" s="9"/>
      <c r="R31" s="9"/>
      <c r="S31" s="9"/>
      <c r="T31" s="9"/>
      <c r="U31" s="9"/>
      <c r="V31" s="9"/>
      <c r="W31" s="10"/>
      <c r="X31" s="18"/>
    </row>
    <row r="32" spans="2:27" ht="29.25" customHeight="1" thickTop="1" thickBot="1" x14ac:dyDescent="0.25">
      <c r="B32" s="205" t="s">
        <v>2163</v>
      </c>
      <c r="C32" s="206"/>
      <c r="D32" s="206"/>
      <c r="E32" s="206"/>
      <c r="F32" s="206"/>
      <c r="G32" s="206"/>
      <c r="H32" s="206"/>
      <c r="I32" s="206"/>
      <c r="J32" s="206"/>
      <c r="K32" s="206"/>
      <c r="L32" s="206"/>
      <c r="M32" s="206"/>
      <c r="N32" s="206"/>
      <c r="O32" s="206"/>
      <c r="P32" s="206"/>
      <c r="Q32" s="207"/>
      <c r="R32" s="31" t="s">
        <v>41</v>
      </c>
      <c r="S32" s="211" t="s">
        <v>42</v>
      </c>
      <c r="T32" s="211"/>
      <c r="U32" s="26" t="s">
        <v>63</v>
      </c>
      <c r="V32" s="212" t="s">
        <v>64</v>
      </c>
      <c r="W32" s="213"/>
    </row>
    <row r="33" spans="2:25" ht="30.75" customHeight="1" thickBot="1" x14ac:dyDescent="0.25">
      <c r="B33" s="208"/>
      <c r="C33" s="209"/>
      <c r="D33" s="209"/>
      <c r="E33" s="209"/>
      <c r="F33" s="209"/>
      <c r="G33" s="209"/>
      <c r="H33" s="209"/>
      <c r="I33" s="209"/>
      <c r="J33" s="209"/>
      <c r="K33" s="209"/>
      <c r="L33" s="209"/>
      <c r="M33" s="209"/>
      <c r="N33" s="209"/>
      <c r="O33" s="209"/>
      <c r="P33" s="209"/>
      <c r="Q33" s="210"/>
      <c r="R33" s="27" t="s">
        <v>65</v>
      </c>
      <c r="S33" s="27" t="s">
        <v>65</v>
      </c>
      <c r="T33" s="27" t="s">
        <v>48</v>
      </c>
      <c r="U33" s="27" t="s">
        <v>65</v>
      </c>
      <c r="V33" s="27" t="s">
        <v>66</v>
      </c>
      <c r="W33" s="32" t="s">
        <v>67</v>
      </c>
      <c r="Y33" s="18"/>
    </row>
    <row r="34" spans="2:25" ht="23.25" customHeight="1" thickBot="1" x14ac:dyDescent="0.25">
      <c r="B34" s="214" t="s">
        <v>68</v>
      </c>
      <c r="C34" s="215"/>
      <c r="D34" s="215"/>
      <c r="E34" s="33" t="s">
        <v>1543</v>
      </c>
      <c r="F34" s="33"/>
      <c r="G34" s="33"/>
      <c r="H34" s="34"/>
      <c r="I34" s="34"/>
      <c r="J34" s="34"/>
      <c r="K34" s="34"/>
      <c r="L34" s="34"/>
      <c r="M34" s="34"/>
      <c r="N34" s="34"/>
      <c r="O34" s="34"/>
      <c r="P34" s="35"/>
      <c r="Q34" s="35"/>
      <c r="R34" s="36" t="s">
        <v>1661</v>
      </c>
      <c r="S34" s="36" t="s">
        <v>10</v>
      </c>
      <c r="T34" s="35"/>
      <c r="U34" s="36" t="s">
        <v>78</v>
      </c>
      <c r="V34" s="35"/>
      <c r="W34" s="37">
        <f>+IF(ISERR(U34/R34*100),"N/A",ROUND(U34/R34*100,2))</f>
        <v>3.36</v>
      </c>
    </row>
    <row r="35" spans="2:25" ht="26.25" customHeight="1" x14ac:dyDescent="0.2">
      <c r="B35" s="216" t="s">
        <v>71</v>
      </c>
      <c r="C35" s="217"/>
      <c r="D35" s="217"/>
      <c r="E35" s="38" t="s">
        <v>1543</v>
      </c>
      <c r="F35" s="38"/>
      <c r="G35" s="38"/>
      <c r="H35" s="39"/>
      <c r="I35" s="39"/>
      <c r="J35" s="39"/>
      <c r="K35" s="39"/>
      <c r="L35" s="39"/>
      <c r="M35" s="39"/>
      <c r="N35" s="39"/>
      <c r="O35" s="39"/>
      <c r="P35" s="40"/>
      <c r="Q35" s="40"/>
      <c r="R35" s="41" t="s">
        <v>1661</v>
      </c>
      <c r="S35" s="41" t="s">
        <v>1649</v>
      </c>
      <c r="T35" s="41">
        <f>+IF(ISERR(S35/R35*100),"N/A",ROUND(S35/R35*100,2))</f>
        <v>24.37</v>
      </c>
      <c r="U35" s="41" t="s">
        <v>78</v>
      </c>
      <c r="V35" s="41">
        <f>+IF(ISERR(U35/S35*100),"N/A",ROUND(U35/S35*100,2))</f>
        <v>13.79</v>
      </c>
      <c r="W35" s="42">
        <f>+IF(ISERR(U35/R35*100),"N/A",ROUND(U35/R35*100,2))</f>
        <v>3.36</v>
      </c>
    </row>
    <row r="36" spans="2:25" ht="23.25" customHeight="1" thickBot="1" x14ac:dyDescent="0.25">
      <c r="B36" s="214" t="s">
        <v>68</v>
      </c>
      <c r="C36" s="215"/>
      <c r="D36" s="215"/>
      <c r="E36" s="33" t="s">
        <v>610</v>
      </c>
      <c r="F36" s="33"/>
      <c r="G36" s="33"/>
      <c r="H36" s="34"/>
      <c r="I36" s="34"/>
      <c r="J36" s="34"/>
      <c r="K36" s="34"/>
      <c r="L36" s="34"/>
      <c r="M36" s="34"/>
      <c r="N36" s="34"/>
      <c r="O36" s="34"/>
      <c r="P36" s="35"/>
      <c r="Q36" s="35"/>
      <c r="R36" s="36" t="s">
        <v>1660</v>
      </c>
      <c r="S36" s="36" t="s">
        <v>10</v>
      </c>
      <c r="T36" s="35"/>
      <c r="U36" s="36" t="s">
        <v>1657</v>
      </c>
      <c r="V36" s="35"/>
      <c r="W36" s="37">
        <f>+IF(ISERR(U36/R36*100),"N/A",ROUND(U36/R36*100,2))</f>
        <v>23.76</v>
      </c>
    </row>
    <row r="37" spans="2:25" ht="26.25" customHeight="1" thickBot="1" x14ac:dyDescent="0.25">
      <c r="B37" s="216" t="s">
        <v>71</v>
      </c>
      <c r="C37" s="217"/>
      <c r="D37" s="217"/>
      <c r="E37" s="38" t="s">
        <v>610</v>
      </c>
      <c r="F37" s="38"/>
      <c r="G37" s="38"/>
      <c r="H37" s="39"/>
      <c r="I37" s="39"/>
      <c r="J37" s="39"/>
      <c r="K37" s="39"/>
      <c r="L37" s="39"/>
      <c r="M37" s="39"/>
      <c r="N37" s="39"/>
      <c r="O37" s="39"/>
      <c r="P37" s="40"/>
      <c r="Q37" s="40"/>
      <c r="R37" s="41" t="s">
        <v>1659</v>
      </c>
      <c r="S37" s="41" t="s">
        <v>1658</v>
      </c>
      <c r="T37" s="41">
        <f>+IF(ISERR(S37/R37*100),"N/A",ROUND(S37/R37*100,2))</f>
        <v>25.47</v>
      </c>
      <c r="U37" s="41" t="s">
        <v>1657</v>
      </c>
      <c r="V37" s="41">
        <f>+IF(ISERR(U37/S37*100),"N/A",ROUND(U37/S37*100,2))</f>
        <v>92.97</v>
      </c>
      <c r="W37" s="42">
        <f>+IF(ISERR(U37/R37*100),"N/A",ROUND(U37/R37*100,2))</f>
        <v>23.68</v>
      </c>
    </row>
    <row r="38" spans="2:25" ht="22.5" customHeight="1" thickTop="1" thickBot="1" x14ac:dyDescent="0.25">
      <c r="B38" s="7" t="s">
        <v>73</v>
      </c>
      <c r="C38" s="8"/>
      <c r="D38" s="8"/>
      <c r="E38" s="8"/>
      <c r="F38" s="8"/>
      <c r="G38" s="8"/>
      <c r="H38" s="9"/>
      <c r="I38" s="9"/>
      <c r="J38" s="9"/>
      <c r="K38" s="9"/>
      <c r="L38" s="9"/>
      <c r="M38" s="9"/>
      <c r="N38" s="9"/>
      <c r="O38" s="9"/>
      <c r="P38" s="9"/>
      <c r="Q38" s="9"/>
      <c r="R38" s="9"/>
      <c r="S38" s="9"/>
      <c r="T38" s="9"/>
      <c r="U38" s="9"/>
      <c r="V38" s="9"/>
      <c r="W38" s="10"/>
    </row>
    <row r="39" spans="2:25" ht="37.5" customHeight="1" thickTop="1" x14ac:dyDescent="0.2">
      <c r="B39" s="199" t="s">
        <v>1964</v>
      </c>
      <c r="C39" s="200"/>
      <c r="D39" s="200"/>
      <c r="E39" s="200"/>
      <c r="F39" s="200"/>
      <c r="G39" s="200"/>
      <c r="H39" s="200"/>
      <c r="I39" s="200"/>
      <c r="J39" s="200"/>
      <c r="K39" s="200"/>
      <c r="L39" s="200"/>
      <c r="M39" s="200"/>
      <c r="N39" s="200"/>
      <c r="O39" s="200"/>
      <c r="P39" s="200"/>
      <c r="Q39" s="200"/>
      <c r="R39" s="200"/>
      <c r="S39" s="200"/>
      <c r="T39" s="200"/>
      <c r="U39" s="200"/>
      <c r="V39" s="200"/>
      <c r="W39" s="201"/>
    </row>
    <row r="40" spans="2:25" ht="261.75" customHeight="1" thickBot="1" x14ac:dyDescent="0.25">
      <c r="B40" s="218"/>
      <c r="C40" s="219"/>
      <c r="D40" s="219"/>
      <c r="E40" s="219"/>
      <c r="F40" s="219"/>
      <c r="G40" s="219"/>
      <c r="H40" s="219"/>
      <c r="I40" s="219"/>
      <c r="J40" s="219"/>
      <c r="K40" s="219"/>
      <c r="L40" s="219"/>
      <c r="M40" s="219"/>
      <c r="N40" s="219"/>
      <c r="O40" s="219"/>
      <c r="P40" s="219"/>
      <c r="Q40" s="219"/>
      <c r="R40" s="219"/>
      <c r="S40" s="219"/>
      <c r="T40" s="219"/>
      <c r="U40" s="219"/>
      <c r="V40" s="219"/>
      <c r="W40" s="220"/>
    </row>
    <row r="41" spans="2:25" ht="37.5" customHeight="1" thickTop="1" x14ac:dyDescent="0.2">
      <c r="B41" s="199" t="s">
        <v>1965</v>
      </c>
      <c r="C41" s="200"/>
      <c r="D41" s="200"/>
      <c r="E41" s="200"/>
      <c r="F41" s="200"/>
      <c r="G41" s="200"/>
      <c r="H41" s="200"/>
      <c r="I41" s="200"/>
      <c r="J41" s="200"/>
      <c r="K41" s="200"/>
      <c r="L41" s="200"/>
      <c r="M41" s="200"/>
      <c r="N41" s="200"/>
      <c r="O41" s="200"/>
      <c r="P41" s="200"/>
      <c r="Q41" s="200"/>
      <c r="R41" s="200"/>
      <c r="S41" s="200"/>
      <c r="T41" s="200"/>
      <c r="U41" s="200"/>
      <c r="V41" s="200"/>
      <c r="W41" s="201"/>
    </row>
    <row r="42" spans="2:25" ht="234" customHeight="1" thickBot="1" x14ac:dyDescent="0.25">
      <c r="B42" s="218"/>
      <c r="C42" s="219"/>
      <c r="D42" s="219"/>
      <c r="E42" s="219"/>
      <c r="F42" s="219"/>
      <c r="G42" s="219"/>
      <c r="H42" s="219"/>
      <c r="I42" s="219"/>
      <c r="J42" s="219"/>
      <c r="K42" s="219"/>
      <c r="L42" s="219"/>
      <c r="M42" s="219"/>
      <c r="N42" s="219"/>
      <c r="O42" s="219"/>
      <c r="P42" s="219"/>
      <c r="Q42" s="219"/>
      <c r="R42" s="219"/>
      <c r="S42" s="219"/>
      <c r="T42" s="219"/>
      <c r="U42" s="219"/>
      <c r="V42" s="219"/>
      <c r="W42" s="220"/>
    </row>
    <row r="43" spans="2:25" ht="37.5" customHeight="1" thickTop="1" x14ac:dyDescent="0.2">
      <c r="B43" s="199" t="s">
        <v>1966</v>
      </c>
      <c r="C43" s="200"/>
      <c r="D43" s="200"/>
      <c r="E43" s="200"/>
      <c r="F43" s="200"/>
      <c r="G43" s="200"/>
      <c r="H43" s="200"/>
      <c r="I43" s="200"/>
      <c r="J43" s="200"/>
      <c r="K43" s="200"/>
      <c r="L43" s="200"/>
      <c r="M43" s="200"/>
      <c r="N43" s="200"/>
      <c r="O43" s="200"/>
      <c r="P43" s="200"/>
      <c r="Q43" s="200"/>
      <c r="R43" s="200"/>
      <c r="S43" s="200"/>
      <c r="T43" s="200"/>
      <c r="U43" s="200"/>
      <c r="V43" s="200"/>
      <c r="W43" s="201"/>
    </row>
    <row r="44" spans="2:25" ht="63.7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4"/>
    </row>
  </sheetData>
  <mergeCells count="89">
    <mergeCell ref="S32:T32"/>
    <mergeCell ref="B41:W42"/>
    <mergeCell ref="B43:W44"/>
    <mergeCell ref="V32:W32"/>
    <mergeCell ref="B34:D34"/>
    <mergeCell ref="B35:D35"/>
    <mergeCell ref="B36:D36"/>
    <mergeCell ref="B37:D37"/>
    <mergeCell ref="B39:W40"/>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1694</v>
      </c>
      <c r="D4" s="248" t="s">
        <v>1693</v>
      </c>
      <c r="E4" s="248"/>
      <c r="F4" s="248"/>
      <c r="G4" s="248"/>
      <c r="H4" s="249"/>
      <c r="J4" s="250" t="s">
        <v>6</v>
      </c>
      <c r="K4" s="248"/>
      <c r="L4" s="12" t="s">
        <v>445</v>
      </c>
      <c r="M4" s="251" t="s">
        <v>1700</v>
      </c>
      <c r="N4" s="251"/>
      <c r="O4" s="251"/>
      <c r="P4" s="251"/>
      <c r="Q4" s="252"/>
      <c r="R4" s="13"/>
      <c r="S4" s="253" t="s">
        <v>1920</v>
      </c>
      <c r="T4" s="254"/>
      <c r="U4" s="254"/>
      <c r="V4" s="241" t="s">
        <v>1319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1696</v>
      </c>
      <c r="D6" s="237" t="s">
        <v>1699</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98" customHeight="1" thickTop="1" thickBot="1" x14ac:dyDescent="0.25">
      <c r="B10" s="20" t="s">
        <v>21</v>
      </c>
      <c r="C10" s="241" t="s">
        <v>1698</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1682</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1697</v>
      </c>
      <c r="C21" s="197"/>
      <c r="D21" s="197"/>
      <c r="E21" s="197"/>
      <c r="F21" s="197"/>
      <c r="G21" s="197"/>
      <c r="H21" s="197"/>
      <c r="I21" s="197"/>
      <c r="J21" s="197"/>
      <c r="K21" s="197"/>
      <c r="L21" s="197"/>
      <c r="M21" s="198" t="s">
        <v>1696</v>
      </c>
      <c r="N21" s="198"/>
      <c r="O21" s="198" t="s">
        <v>48</v>
      </c>
      <c r="P21" s="198"/>
      <c r="Q21" s="198" t="s">
        <v>67</v>
      </c>
      <c r="R21" s="198"/>
      <c r="S21" s="29" t="s">
        <v>50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1695</v>
      </c>
      <c r="F25" s="33"/>
      <c r="G25" s="33"/>
      <c r="H25" s="34"/>
      <c r="I25" s="34"/>
      <c r="J25" s="34"/>
      <c r="K25" s="34"/>
      <c r="L25" s="34"/>
      <c r="M25" s="34"/>
      <c r="N25" s="34"/>
      <c r="O25" s="34"/>
      <c r="P25" s="35"/>
      <c r="Q25" s="35"/>
      <c r="R25" s="36" t="s">
        <v>1319</v>
      </c>
      <c r="S25" s="36" t="s">
        <v>10</v>
      </c>
      <c r="T25" s="35"/>
      <c r="U25" s="36" t="s">
        <v>61</v>
      </c>
      <c r="V25" s="35"/>
      <c r="W25" s="37">
        <f>+IF(ISERR(U25/R25*100),"N/A",ROUND(U25/R25*100,2))</f>
        <v>0</v>
      </c>
    </row>
    <row r="26" spans="2:27" ht="26.25" customHeight="1" thickBot="1" x14ac:dyDescent="0.25">
      <c r="B26" s="216" t="s">
        <v>71</v>
      </c>
      <c r="C26" s="217"/>
      <c r="D26" s="217"/>
      <c r="E26" s="38" t="s">
        <v>1695</v>
      </c>
      <c r="F26" s="38"/>
      <c r="G26" s="38"/>
      <c r="H26" s="39"/>
      <c r="I26" s="39"/>
      <c r="J26" s="39"/>
      <c r="K26" s="39"/>
      <c r="L26" s="39"/>
      <c r="M26" s="39"/>
      <c r="N26" s="39"/>
      <c r="O26" s="39"/>
      <c r="P26" s="40"/>
      <c r="Q26" s="40"/>
      <c r="R26" s="41" t="s">
        <v>1319</v>
      </c>
      <c r="S26" s="41" t="s">
        <v>1310</v>
      </c>
      <c r="T26" s="41">
        <f>+IF(ISERR(S26/R26*100),"N/A",ROUND(S26/R26*100,2))</f>
        <v>45</v>
      </c>
      <c r="U26" s="41" t="s">
        <v>61</v>
      </c>
      <c r="V26" s="41">
        <f>+IF(ISERR(U26/S26*100),"N/A",ROUND(U26/S26*100,2))</f>
        <v>0</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1961</v>
      </c>
      <c r="C28" s="200"/>
      <c r="D28" s="200"/>
      <c r="E28" s="200"/>
      <c r="F28" s="200"/>
      <c r="G28" s="200"/>
      <c r="H28" s="200"/>
      <c r="I28" s="200"/>
      <c r="J28" s="200"/>
      <c r="K28" s="200"/>
      <c r="L28" s="200"/>
      <c r="M28" s="200"/>
      <c r="N28" s="200"/>
      <c r="O28" s="200"/>
      <c r="P28" s="200"/>
      <c r="Q28" s="200"/>
      <c r="R28" s="200"/>
      <c r="S28" s="200"/>
      <c r="T28" s="200"/>
      <c r="U28" s="200"/>
      <c r="V28" s="200"/>
      <c r="W28" s="201"/>
    </row>
    <row r="29" spans="2:27" ht="36"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1962</v>
      </c>
      <c r="C30" s="200"/>
      <c r="D30" s="200"/>
      <c r="E30" s="200"/>
      <c r="F30" s="200"/>
      <c r="G30" s="200"/>
      <c r="H30" s="200"/>
      <c r="I30" s="200"/>
      <c r="J30" s="200"/>
      <c r="K30" s="200"/>
      <c r="L30" s="200"/>
      <c r="M30" s="200"/>
      <c r="N30" s="200"/>
      <c r="O30" s="200"/>
      <c r="P30" s="200"/>
      <c r="Q30" s="200"/>
      <c r="R30" s="200"/>
      <c r="S30" s="200"/>
      <c r="T30" s="200"/>
      <c r="U30" s="200"/>
      <c r="V30" s="200"/>
      <c r="W30" s="201"/>
    </row>
    <row r="31" spans="2:27" ht="23.2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1963</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1694</v>
      </c>
      <c r="D4" s="248" t="s">
        <v>1693</v>
      </c>
      <c r="E4" s="248"/>
      <c r="F4" s="248"/>
      <c r="G4" s="248"/>
      <c r="H4" s="249"/>
      <c r="J4" s="250" t="s">
        <v>6</v>
      </c>
      <c r="K4" s="248"/>
      <c r="L4" s="12" t="s">
        <v>1624</v>
      </c>
      <c r="M4" s="251" t="s">
        <v>1705</v>
      </c>
      <c r="N4" s="251"/>
      <c r="O4" s="251"/>
      <c r="P4" s="251"/>
      <c r="Q4" s="252"/>
      <c r="R4" s="13"/>
      <c r="S4" s="253" t="s">
        <v>1920</v>
      </c>
      <c r="T4" s="254"/>
      <c r="U4" s="254"/>
      <c r="V4" s="241" t="s">
        <v>1701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478</v>
      </c>
      <c r="D6" s="237" t="s">
        <v>1704</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20</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200.25" customHeight="1" thickTop="1" thickBot="1" x14ac:dyDescent="0.25">
      <c r="B10" s="20" t="s">
        <v>21</v>
      </c>
      <c r="C10" s="241" t="s">
        <v>1703</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1682</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1702</v>
      </c>
      <c r="C21" s="197"/>
      <c r="D21" s="197"/>
      <c r="E21" s="197"/>
      <c r="F21" s="197"/>
      <c r="G21" s="197"/>
      <c r="H21" s="197"/>
      <c r="I21" s="197"/>
      <c r="J21" s="197"/>
      <c r="K21" s="197"/>
      <c r="L21" s="197"/>
      <c r="M21" s="198" t="s">
        <v>478</v>
      </c>
      <c r="N21" s="198"/>
      <c r="O21" s="198" t="s">
        <v>48</v>
      </c>
      <c r="P21" s="198"/>
      <c r="Q21" s="198" t="s">
        <v>67</v>
      </c>
      <c r="R21" s="198"/>
      <c r="S21" s="29" t="s">
        <v>50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474</v>
      </c>
      <c r="F25" s="33"/>
      <c r="G25" s="33"/>
      <c r="H25" s="34"/>
      <c r="I25" s="34"/>
      <c r="J25" s="34"/>
      <c r="K25" s="34"/>
      <c r="L25" s="34"/>
      <c r="M25" s="34"/>
      <c r="N25" s="34"/>
      <c r="O25" s="34"/>
      <c r="P25" s="35"/>
      <c r="Q25" s="35"/>
      <c r="R25" s="36" t="s">
        <v>1701</v>
      </c>
      <c r="S25" s="36" t="s">
        <v>10</v>
      </c>
      <c r="T25" s="35"/>
      <c r="U25" s="36" t="s">
        <v>61</v>
      </c>
      <c r="V25" s="35"/>
      <c r="W25" s="37">
        <f>+IF(ISERR(U25/R25*100),"N/A",ROUND(U25/R25*100,2))</f>
        <v>0</v>
      </c>
    </row>
    <row r="26" spans="2:27" ht="26.25" customHeight="1" thickBot="1" x14ac:dyDescent="0.25">
      <c r="B26" s="216" t="s">
        <v>71</v>
      </c>
      <c r="C26" s="217"/>
      <c r="D26" s="217"/>
      <c r="E26" s="38" t="s">
        <v>474</v>
      </c>
      <c r="F26" s="38"/>
      <c r="G26" s="38"/>
      <c r="H26" s="39"/>
      <c r="I26" s="39"/>
      <c r="J26" s="39"/>
      <c r="K26" s="39"/>
      <c r="L26" s="39"/>
      <c r="M26" s="39"/>
      <c r="N26" s="39"/>
      <c r="O26" s="39"/>
      <c r="P26" s="40"/>
      <c r="Q26" s="40"/>
      <c r="R26" s="41" t="s">
        <v>1701</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1958</v>
      </c>
      <c r="C28" s="200"/>
      <c r="D28" s="200"/>
      <c r="E28" s="200"/>
      <c r="F28" s="200"/>
      <c r="G28" s="200"/>
      <c r="H28" s="200"/>
      <c r="I28" s="200"/>
      <c r="J28" s="200"/>
      <c r="K28" s="200"/>
      <c r="L28" s="200"/>
      <c r="M28" s="200"/>
      <c r="N28" s="200"/>
      <c r="O28" s="200"/>
      <c r="P28" s="200"/>
      <c r="Q28" s="200"/>
      <c r="R28" s="200"/>
      <c r="S28" s="200"/>
      <c r="T28" s="200"/>
      <c r="U28" s="200"/>
      <c r="V28" s="200"/>
      <c r="W28" s="201"/>
    </row>
    <row r="29" spans="2:27" ht="40.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1959</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1960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41.25"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1694</v>
      </c>
      <c r="D4" s="248" t="s">
        <v>1693</v>
      </c>
      <c r="E4" s="248"/>
      <c r="F4" s="248"/>
      <c r="G4" s="248"/>
      <c r="H4" s="249"/>
      <c r="J4" s="250" t="s">
        <v>6</v>
      </c>
      <c r="K4" s="248"/>
      <c r="L4" s="12" t="s">
        <v>149</v>
      </c>
      <c r="M4" s="251" t="s">
        <v>148</v>
      </c>
      <c r="N4" s="251"/>
      <c r="O4" s="251"/>
      <c r="P4" s="251"/>
      <c r="Q4" s="252"/>
      <c r="R4" s="13"/>
      <c r="S4" s="253" t="s">
        <v>1920</v>
      </c>
      <c r="T4" s="254"/>
      <c r="U4" s="254"/>
      <c r="V4" s="241" t="s">
        <v>1295</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1712</v>
      </c>
      <c r="D6" s="237" t="s">
        <v>1715</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1159</v>
      </c>
      <c r="K8" s="19" t="s">
        <v>1263</v>
      </c>
      <c r="L8" s="19" t="s">
        <v>375</v>
      </c>
      <c r="M8" s="19" t="s">
        <v>375</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65" customHeight="1" thickTop="1" thickBot="1" x14ac:dyDescent="0.25">
      <c r="B10" s="20" t="s">
        <v>21</v>
      </c>
      <c r="C10" s="241" t="s">
        <v>1714</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1682</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1713</v>
      </c>
      <c r="C21" s="197"/>
      <c r="D21" s="197"/>
      <c r="E21" s="197"/>
      <c r="F21" s="197"/>
      <c r="G21" s="197"/>
      <c r="H21" s="197"/>
      <c r="I21" s="197"/>
      <c r="J21" s="197"/>
      <c r="K21" s="197"/>
      <c r="L21" s="197"/>
      <c r="M21" s="198" t="s">
        <v>1712</v>
      </c>
      <c r="N21" s="198"/>
      <c r="O21" s="198" t="s">
        <v>48</v>
      </c>
      <c r="P21" s="198"/>
      <c r="Q21" s="198" t="s">
        <v>49</v>
      </c>
      <c r="R21" s="198"/>
      <c r="S21" s="29" t="s">
        <v>1711</v>
      </c>
      <c r="T21" s="29" t="s">
        <v>1710</v>
      </c>
      <c r="U21" s="29" t="s">
        <v>50</v>
      </c>
      <c r="V21" s="29">
        <f>+IF(ISERR(U21/T21*100),"N/A",ROUND(U21/T21*100,2))</f>
        <v>110.93</v>
      </c>
      <c r="W21" s="30">
        <f>+IF(ISERR(U21/S21*100),"N/A",ROUND(U21/S21*100,2))</f>
        <v>110.13</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1709</v>
      </c>
      <c r="F25" s="33"/>
      <c r="G25" s="33"/>
      <c r="H25" s="34"/>
      <c r="I25" s="34"/>
      <c r="J25" s="34"/>
      <c r="K25" s="34"/>
      <c r="L25" s="34"/>
      <c r="M25" s="34"/>
      <c r="N25" s="34"/>
      <c r="O25" s="34"/>
      <c r="P25" s="35"/>
      <c r="Q25" s="35"/>
      <c r="R25" s="36" t="s">
        <v>1708</v>
      </c>
      <c r="S25" s="36" t="s">
        <v>10</v>
      </c>
      <c r="T25" s="35"/>
      <c r="U25" s="36" t="s">
        <v>1706</v>
      </c>
      <c r="V25" s="35"/>
      <c r="W25" s="37">
        <f>+IF(ISERR(U25/R25*100),"N/A",ROUND(U25/R25*100,2))</f>
        <v>3.66</v>
      </c>
    </row>
    <row r="26" spans="2:27" ht="26.25" customHeight="1" thickBot="1" x14ac:dyDescent="0.25">
      <c r="B26" s="216" t="s">
        <v>71</v>
      </c>
      <c r="C26" s="217"/>
      <c r="D26" s="217"/>
      <c r="E26" s="38" t="s">
        <v>1709</v>
      </c>
      <c r="F26" s="38"/>
      <c r="G26" s="38"/>
      <c r="H26" s="39"/>
      <c r="I26" s="39"/>
      <c r="J26" s="39"/>
      <c r="K26" s="39"/>
      <c r="L26" s="39"/>
      <c r="M26" s="39"/>
      <c r="N26" s="39"/>
      <c r="O26" s="39"/>
      <c r="P26" s="40"/>
      <c r="Q26" s="40"/>
      <c r="R26" s="41" t="s">
        <v>1708</v>
      </c>
      <c r="S26" s="41" t="s">
        <v>1707</v>
      </c>
      <c r="T26" s="41">
        <f>+IF(ISERR(S26/R26*100),"N/A",ROUND(S26/R26*100,2))</f>
        <v>15.27</v>
      </c>
      <c r="U26" s="41" t="s">
        <v>1706</v>
      </c>
      <c r="V26" s="41">
        <f>+IF(ISERR(U26/S26*100),"N/A",ROUND(U26/S26*100,2))</f>
        <v>23.94</v>
      </c>
      <c r="W26" s="42">
        <f>+IF(ISERR(U26/R26*100),"N/A",ROUND(U26/R26*100,2))</f>
        <v>3.66</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1955</v>
      </c>
      <c r="C28" s="200"/>
      <c r="D28" s="200"/>
      <c r="E28" s="200"/>
      <c r="F28" s="200"/>
      <c r="G28" s="200"/>
      <c r="H28" s="200"/>
      <c r="I28" s="200"/>
      <c r="J28" s="200"/>
      <c r="K28" s="200"/>
      <c r="L28" s="200"/>
      <c r="M28" s="200"/>
      <c r="N28" s="200"/>
      <c r="O28" s="200"/>
      <c r="P28" s="200"/>
      <c r="Q28" s="200"/>
      <c r="R28" s="200"/>
      <c r="S28" s="200"/>
      <c r="T28" s="200"/>
      <c r="U28" s="200"/>
      <c r="V28" s="200"/>
      <c r="W28" s="201"/>
    </row>
    <row r="29" spans="2:27" ht="45.7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1956</v>
      </c>
      <c r="C30" s="200"/>
      <c r="D30" s="200"/>
      <c r="E30" s="200"/>
      <c r="F30" s="200"/>
      <c r="G30" s="200"/>
      <c r="H30" s="200"/>
      <c r="I30" s="200"/>
      <c r="J30" s="200"/>
      <c r="K30" s="200"/>
      <c r="L30" s="200"/>
      <c r="M30" s="200"/>
      <c r="N30" s="200"/>
      <c r="O30" s="200"/>
      <c r="P30" s="200"/>
      <c r="Q30" s="200"/>
      <c r="R30" s="200"/>
      <c r="S30" s="200"/>
      <c r="T30" s="200"/>
      <c r="U30" s="200"/>
      <c r="V30" s="200"/>
      <c r="W30" s="201"/>
    </row>
    <row r="31" spans="2:27" ht="6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1957</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7"/>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1153</v>
      </c>
      <c r="D4" s="248" t="s">
        <v>1734</v>
      </c>
      <c r="E4" s="248"/>
      <c r="F4" s="248"/>
      <c r="G4" s="248"/>
      <c r="H4" s="249"/>
      <c r="J4" s="250" t="s">
        <v>6</v>
      </c>
      <c r="K4" s="248"/>
      <c r="L4" s="12" t="s">
        <v>1733</v>
      </c>
      <c r="M4" s="251" t="s">
        <v>1732</v>
      </c>
      <c r="N4" s="251"/>
      <c r="O4" s="251"/>
      <c r="P4" s="251"/>
      <c r="Q4" s="252"/>
      <c r="R4" s="13"/>
      <c r="S4" s="253" t="s">
        <v>1920</v>
      </c>
      <c r="T4" s="254"/>
      <c r="U4" s="254"/>
      <c r="V4" s="241">
        <v>3316.9172370000101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1718</v>
      </c>
      <c r="D6" s="237" t="s">
        <v>1731</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1730</v>
      </c>
      <c r="K8" s="19" t="s">
        <v>20</v>
      </c>
      <c r="L8" s="19" t="s">
        <v>1729</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216" customHeight="1" thickTop="1" thickBot="1" x14ac:dyDescent="0.25">
      <c r="B10" s="20" t="s">
        <v>21</v>
      </c>
      <c r="C10" s="241" t="s">
        <v>1728</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1727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33" customHeight="1" x14ac:dyDescent="0.2">
      <c r="B21" s="196" t="s">
        <v>1726</v>
      </c>
      <c r="C21" s="197"/>
      <c r="D21" s="197"/>
      <c r="E21" s="197"/>
      <c r="F21" s="197"/>
      <c r="G21" s="197"/>
      <c r="H21" s="197"/>
      <c r="I21" s="197"/>
      <c r="J21" s="197"/>
      <c r="K21" s="197"/>
      <c r="L21" s="197"/>
      <c r="M21" s="198" t="s">
        <v>1718</v>
      </c>
      <c r="N21" s="198"/>
      <c r="O21" s="198" t="s">
        <v>48</v>
      </c>
      <c r="P21" s="198"/>
      <c r="Q21" s="198" t="s">
        <v>49</v>
      </c>
      <c r="R21" s="198"/>
      <c r="S21" s="29" t="s">
        <v>324</v>
      </c>
      <c r="T21" s="29" t="s">
        <v>324</v>
      </c>
      <c r="U21" s="29" t="s">
        <v>1725</v>
      </c>
      <c r="V21" s="29">
        <f>+IF(ISERR(U21/T21*100),"N/A",ROUND(U21/T21*100,2))</f>
        <v>90.82</v>
      </c>
      <c r="W21" s="30">
        <f>+IF(ISERR(U21/S21*100),"N/A",ROUND(U21/S21*100,2))</f>
        <v>90.82</v>
      </c>
    </row>
    <row r="22" spans="2:27" ht="33" customHeight="1" x14ac:dyDescent="0.2">
      <c r="B22" s="196" t="s">
        <v>1724</v>
      </c>
      <c r="C22" s="197"/>
      <c r="D22" s="197"/>
      <c r="E22" s="197"/>
      <c r="F22" s="197"/>
      <c r="G22" s="197"/>
      <c r="H22" s="197"/>
      <c r="I22" s="197"/>
      <c r="J22" s="197"/>
      <c r="K22" s="197"/>
      <c r="L22" s="197"/>
      <c r="M22" s="198" t="s">
        <v>1718</v>
      </c>
      <c r="N22" s="198"/>
      <c r="O22" s="198" t="s">
        <v>1723</v>
      </c>
      <c r="P22" s="198"/>
      <c r="Q22" s="198" t="s">
        <v>67</v>
      </c>
      <c r="R22" s="198"/>
      <c r="S22" s="29" t="s">
        <v>1016</v>
      </c>
      <c r="T22" s="29" t="s">
        <v>137</v>
      </c>
      <c r="U22" s="29" t="s">
        <v>137</v>
      </c>
      <c r="V22" s="29" t="str">
        <f>+IF(ISERR(U22/T22*100),"N/A",ROUND(U22/T22*100,2))</f>
        <v>N/A</v>
      </c>
      <c r="W22" s="30" t="str">
        <f>+IF(ISERR(U22/S22*100),"N/A",ROUND(U22/S22*100,2))</f>
        <v>N/A</v>
      </c>
    </row>
    <row r="23" spans="2:27" ht="33" customHeight="1" x14ac:dyDescent="0.2">
      <c r="B23" s="196" t="s">
        <v>1722</v>
      </c>
      <c r="C23" s="197"/>
      <c r="D23" s="197"/>
      <c r="E23" s="197"/>
      <c r="F23" s="197"/>
      <c r="G23" s="197"/>
      <c r="H23" s="197"/>
      <c r="I23" s="197"/>
      <c r="J23" s="197"/>
      <c r="K23" s="197"/>
      <c r="L23" s="197"/>
      <c r="M23" s="198" t="s">
        <v>1718</v>
      </c>
      <c r="N23" s="198"/>
      <c r="O23" s="198" t="s">
        <v>48</v>
      </c>
      <c r="P23" s="198"/>
      <c r="Q23" s="198" t="s">
        <v>155</v>
      </c>
      <c r="R23" s="198"/>
      <c r="S23" s="29" t="s">
        <v>1721</v>
      </c>
      <c r="T23" s="29" t="s">
        <v>137</v>
      </c>
      <c r="U23" s="29" t="s">
        <v>137</v>
      </c>
      <c r="V23" s="29" t="str">
        <f>+IF(ISERR(U23/T23*100),"N/A",ROUND(U23/T23*100,2))</f>
        <v>N/A</v>
      </c>
      <c r="W23" s="30" t="str">
        <f>+IF(ISERR(U23/S23*100),"N/A",ROUND(U23/S23*100,2))</f>
        <v>N/A</v>
      </c>
    </row>
    <row r="24" spans="2:27" ht="33" customHeight="1" x14ac:dyDescent="0.2">
      <c r="B24" s="196" t="s">
        <v>1720</v>
      </c>
      <c r="C24" s="197"/>
      <c r="D24" s="197"/>
      <c r="E24" s="197"/>
      <c r="F24" s="197"/>
      <c r="G24" s="197"/>
      <c r="H24" s="197"/>
      <c r="I24" s="197"/>
      <c r="J24" s="197"/>
      <c r="K24" s="197"/>
      <c r="L24" s="197"/>
      <c r="M24" s="198" t="s">
        <v>1718</v>
      </c>
      <c r="N24" s="198"/>
      <c r="O24" s="198" t="s">
        <v>48</v>
      </c>
      <c r="P24" s="198"/>
      <c r="Q24" s="198" t="s">
        <v>155</v>
      </c>
      <c r="R24" s="198"/>
      <c r="S24" s="29" t="s">
        <v>221</v>
      </c>
      <c r="T24" s="29" t="s">
        <v>137</v>
      </c>
      <c r="U24" s="29" t="s">
        <v>137</v>
      </c>
      <c r="V24" s="29" t="str">
        <f>+IF(ISERR(U24/T24*100),"N/A",ROUND(U24/T24*100,2))</f>
        <v>N/A</v>
      </c>
      <c r="W24" s="30" t="str">
        <f>+IF(ISERR(U24/S24*100),"N/A",ROUND(U24/S24*100,2))</f>
        <v>N/A</v>
      </c>
    </row>
    <row r="25" spans="2:27" ht="33" customHeight="1" thickBot="1" x14ac:dyDescent="0.25">
      <c r="B25" s="196" t="s">
        <v>1719</v>
      </c>
      <c r="C25" s="197"/>
      <c r="D25" s="197"/>
      <c r="E25" s="197"/>
      <c r="F25" s="197"/>
      <c r="G25" s="197"/>
      <c r="H25" s="197"/>
      <c r="I25" s="197"/>
      <c r="J25" s="197"/>
      <c r="K25" s="197"/>
      <c r="L25" s="197"/>
      <c r="M25" s="198" t="s">
        <v>1718</v>
      </c>
      <c r="N25" s="198"/>
      <c r="O25" s="198" t="s">
        <v>48</v>
      </c>
      <c r="P25" s="198"/>
      <c r="Q25" s="198" t="s">
        <v>155</v>
      </c>
      <c r="R25" s="198"/>
      <c r="S25" s="29" t="s">
        <v>1717</v>
      </c>
      <c r="T25" s="29" t="s">
        <v>137</v>
      </c>
      <c r="U25" s="29" t="s">
        <v>137</v>
      </c>
      <c r="V25" s="29" t="str">
        <f>+IF(ISERR(U25/T25*100),"N/A",ROUND(U25/T25*100,2))</f>
        <v>N/A</v>
      </c>
      <c r="W25" s="30" t="str">
        <f>+IF(ISERR(U25/S25*100),"N/A",ROUND(U25/S25*100,2))</f>
        <v>N/A</v>
      </c>
    </row>
    <row r="26" spans="2:27" ht="21.75" customHeight="1" thickTop="1" thickBot="1" x14ac:dyDescent="0.25">
      <c r="B26" s="7" t="s">
        <v>62</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205" t="s">
        <v>2163</v>
      </c>
      <c r="C27" s="206"/>
      <c r="D27" s="206"/>
      <c r="E27" s="206"/>
      <c r="F27" s="206"/>
      <c r="G27" s="206"/>
      <c r="H27" s="206"/>
      <c r="I27" s="206"/>
      <c r="J27" s="206"/>
      <c r="K27" s="206"/>
      <c r="L27" s="206"/>
      <c r="M27" s="206"/>
      <c r="N27" s="206"/>
      <c r="O27" s="206"/>
      <c r="P27" s="206"/>
      <c r="Q27" s="207"/>
      <c r="R27" s="31" t="s">
        <v>41</v>
      </c>
      <c r="S27" s="211" t="s">
        <v>42</v>
      </c>
      <c r="T27" s="211"/>
      <c r="U27" s="26" t="s">
        <v>63</v>
      </c>
      <c r="V27" s="212" t="s">
        <v>64</v>
      </c>
      <c r="W27" s="213"/>
    </row>
    <row r="28" spans="2:27" ht="30.75" customHeight="1" thickBot="1" x14ac:dyDescent="0.25">
      <c r="B28" s="208"/>
      <c r="C28" s="209"/>
      <c r="D28" s="209"/>
      <c r="E28" s="209"/>
      <c r="F28" s="209"/>
      <c r="G28" s="209"/>
      <c r="H28" s="209"/>
      <c r="I28" s="209"/>
      <c r="J28" s="209"/>
      <c r="K28" s="209"/>
      <c r="L28" s="209"/>
      <c r="M28" s="209"/>
      <c r="N28" s="209"/>
      <c r="O28" s="209"/>
      <c r="P28" s="209"/>
      <c r="Q28" s="210"/>
      <c r="R28" s="27" t="s">
        <v>65</v>
      </c>
      <c r="S28" s="27" t="s">
        <v>65</v>
      </c>
      <c r="T28" s="27" t="s">
        <v>48</v>
      </c>
      <c r="U28" s="27" t="s">
        <v>65</v>
      </c>
      <c r="V28" s="27" t="s">
        <v>66</v>
      </c>
      <c r="W28" s="32" t="s">
        <v>67</v>
      </c>
      <c r="Y28" s="18"/>
    </row>
    <row r="29" spans="2:27" ht="23.25" customHeight="1" thickBot="1" x14ac:dyDescent="0.25">
      <c r="B29" s="214" t="s">
        <v>68</v>
      </c>
      <c r="C29" s="215"/>
      <c r="D29" s="215"/>
      <c r="E29" s="33" t="s">
        <v>1716</v>
      </c>
      <c r="F29" s="33"/>
      <c r="G29" s="33"/>
      <c r="H29" s="34"/>
      <c r="I29" s="34"/>
      <c r="J29" s="34"/>
      <c r="K29" s="34"/>
      <c r="L29" s="34"/>
      <c r="M29" s="34"/>
      <c r="N29" s="34"/>
      <c r="O29" s="34"/>
      <c r="P29" s="35"/>
      <c r="Q29" s="35"/>
      <c r="R29" s="36">
        <v>3316.9172370000101</v>
      </c>
      <c r="S29" s="36" t="s">
        <v>10</v>
      </c>
      <c r="T29" s="35"/>
      <c r="U29" s="36">
        <v>347.204793575336</v>
      </c>
      <c r="V29" s="35"/>
      <c r="W29" s="37">
        <f>+IF(ISERR(U29/R29*100),"N/A",ROUND(U29/R29*100,2))</f>
        <v>10.47</v>
      </c>
    </row>
    <row r="30" spans="2:27" ht="26.25" customHeight="1" thickBot="1" x14ac:dyDescent="0.25">
      <c r="B30" s="216" t="s">
        <v>71</v>
      </c>
      <c r="C30" s="217"/>
      <c r="D30" s="217"/>
      <c r="E30" s="38" t="s">
        <v>1716</v>
      </c>
      <c r="F30" s="38"/>
      <c r="G30" s="38"/>
      <c r="H30" s="39"/>
      <c r="I30" s="39"/>
      <c r="J30" s="39"/>
      <c r="K30" s="39"/>
      <c r="L30" s="39"/>
      <c r="M30" s="39"/>
      <c r="N30" s="39"/>
      <c r="O30" s="39"/>
      <c r="P30" s="40"/>
      <c r="Q30" s="40"/>
      <c r="R30" s="41">
        <v>3312.5520831694698</v>
      </c>
      <c r="S30" s="41">
        <v>669.03048742714998</v>
      </c>
      <c r="T30" s="41">
        <f>+IF(ISERR(S30/R30*100),"N/A",ROUND(S30/R30*100,2))</f>
        <v>20.2</v>
      </c>
      <c r="U30" s="41">
        <v>347.204793575336</v>
      </c>
      <c r="V30" s="41">
        <f>+IF(ISERR(U30/S30*100),"N/A",ROUND(U30/S30*100,2))</f>
        <v>51.9</v>
      </c>
      <c r="W30" s="42">
        <f>+IF(ISERR(U30/R30*100),"N/A",ROUND(U30/R30*100,2))</f>
        <v>10.48</v>
      </c>
    </row>
    <row r="31" spans="2:27" ht="22.5" customHeight="1" thickTop="1" thickBot="1" x14ac:dyDescent="0.25">
      <c r="B31" s="7" t="s">
        <v>73</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99" t="s">
        <v>1952</v>
      </c>
      <c r="C32" s="200"/>
      <c r="D32" s="200"/>
      <c r="E32" s="200"/>
      <c r="F32" s="200"/>
      <c r="G32" s="200"/>
      <c r="H32" s="200"/>
      <c r="I32" s="200"/>
      <c r="J32" s="200"/>
      <c r="K32" s="200"/>
      <c r="L32" s="200"/>
      <c r="M32" s="200"/>
      <c r="N32" s="200"/>
      <c r="O32" s="200"/>
      <c r="P32" s="200"/>
      <c r="Q32" s="200"/>
      <c r="R32" s="200"/>
      <c r="S32" s="200"/>
      <c r="T32" s="200"/>
      <c r="U32" s="200"/>
      <c r="V32" s="200"/>
      <c r="W32" s="201"/>
    </row>
    <row r="33" spans="2:23" ht="4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1953</v>
      </c>
      <c r="C34" s="200"/>
      <c r="D34" s="200"/>
      <c r="E34" s="200"/>
      <c r="F34" s="200"/>
      <c r="G34" s="200"/>
      <c r="H34" s="200"/>
      <c r="I34" s="200"/>
      <c r="J34" s="200"/>
      <c r="K34" s="200"/>
      <c r="L34" s="200"/>
      <c r="M34" s="200"/>
      <c r="N34" s="200"/>
      <c r="O34" s="200"/>
      <c r="P34" s="200"/>
      <c r="Q34" s="200"/>
      <c r="R34" s="200"/>
      <c r="S34" s="200"/>
      <c r="T34" s="200"/>
      <c r="U34" s="200"/>
      <c r="V34" s="200"/>
      <c r="W34" s="201"/>
    </row>
    <row r="35" spans="2:23" ht="80.25" customHeight="1" thickBot="1" x14ac:dyDescent="0.25">
      <c r="B35" s="218"/>
      <c r="C35" s="219"/>
      <c r="D35" s="219"/>
      <c r="E35" s="219"/>
      <c r="F35" s="219"/>
      <c r="G35" s="219"/>
      <c r="H35" s="219"/>
      <c r="I35" s="219"/>
      <c r="J35" s="219"/>
      <c r="K35" s="219"/>
      <c r="L35" s="219"/>
      <c r="M35" s="219"/>
      <c r="N35" s="219"/>
      <c r="O35" s="219"/>
      <c r="P35" s="219"/>
      <c r="Q35" s="219"/>
      <c r="R35" s="219"/>
      <c r="S35" s="219"/>
      <c r="T35" s="219"/>
      <c r="U35" s="219"/>
      <c r="V35" s="219"/>
      <c r="W35" s="220"/>
    </row>
    <row r="36" spans="2:23" ht="37.5" customHeight="1" thickTop="1" x14ac:dyDescent="0.2">
      <c r="B36" s="199" t="s">
        <v>1954</v>
      </c>
      <c r="C36" s="200"/>
      <c r="D36" s="200"/>
      <c r="E36" s="200"/>
      <c r="F36" s="200"/>
      <c r="G36" s="200"/>
      <c r="H36" s="200"/>
      <c r="I36" s="200"/>
      <c r="J36" s="200"/>
      <c r="K36" s="200"/>
      <c r="L36" s="200"/>
      <c r="M36" s="200"/>
      <c r="N36" s="200"/>
      <c r="O36" s="200"/>
      <c r="P36" s="200"/>
      <c r="Q36" s="200"/>
      <c r="R36" s="200"/>
      <c r="S36" s="200"/>
      <c r="T36" s="200"/>
      <c r="U36" s="200"/>
      <c r="V36" s="200"/>
      <c r="W36" s="201"/>
    </row>
    <row r="37" spans="2:23" ht="57.75" customHeight="1" thickBot="1" x14ac:dyDescent="0.25">
      <c r="B37" s="202"/>
      <c r="C37" s="203"/>
      <c r="D37" s="203"/>
      <c r="E37" s="203"/>
      <c r="F37" s="203"/>
      <c r="G37" s="203"/>
      <c r="H37" s="203"/>
      <c r="I37" s="203"/>
      <c r="J37" s="203"/>
      <c r="K37" s="203"/>
      <c r="L37" s="203"/>
      <c r="M37" s="203"/>
      <c r="N37" s="203"/>
      <c r="O37" s="203"/>
      <c r="P37" s="203"/>
      <c r="Q37" s="203"/>
      <c r="R37" s="203"/>
      <c r="S37" s="203"/>
      <c r="T37" s="203"/>
      <c r="U37" s="203"/>
      <c r="V37" s="203"/>
      <c r="W37" s="204"/>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0"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1153</v>
      </c>
      <c r="D4" s="248" t="s">
        <v>1734</v>
      </c>
      <c r="E4" s="248"/>
      <c r="F4" s="248"/>
      <c r="G4" s="248"/>
      <c r="H4" s="249"/>
      <c r="J4" s="250" t="s">
        <v>6</v>
      </c>
      <c r="K4" s="248"/>
      <c r="L4" s="12" t="s">
        <v>373</v>
      </c>
      <c r="M4" s="251" t="s">
        <v>1751</v>
      </c>
      <c r="N4" s="251"/>
      <c r="O4" s="251"/>
      <c r="P4" s="251"/>
      <c r="Q4" s="252"/>
      <c r="R4" s="13"/>
      <c r="S4" s="253" t="s">
        <v>1920</v>
      </c>
      <c r="T4" s="254"/>
      <c r="U4" s="254"/>
      <c r="V4" s="241">
        <v>16525.8962509999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1718</v>
      </c>
      <c r="D6" s="237" t="s">
        <v>1731</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1750</v>
      </c>
      <c r="K8" s="19" t="s">
        <v>20</v>
      </c>
      <c r="L8" s="19" t="s">
        <v>1749</v>
      </c>
      <c r="M8" s="19" t="s">
        <v>1748</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08" customHeight="1" thickTop="1" thickBot="1" x14ac:dyDescent="0.25">
      <c r="B10" s="20" t="s">
        <v>21</v>
      </c>
      <c r="C10" s="241" t="s">
        <v>1747</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1727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1746</v>
      </c>
      <c r="C21" s="197"/>
      <c r="D21" s="197"/>
      <c r="E21" s="197"/>
      <c r="F21" s="197"/>
      <c r="G21" s="197"/>
      <c r="H21" s="197"/>
      <c r="I21" s="197"/>
      <c r="J21" s="197"/>
      <c r="K21" s="197"/>
      <c r="L21" s="197"/>
      <c r="M21" s="198" t="s">
        <v>1718</v>
      </c>
      <c r="N21" s="198"/>
      <c r="O21" s="198" t="s">
        <v>48</v>
      </c>
      <c r="P21" s="198"/>
      <c r="Q21" s="198" t="s">
        <v>49</v>
      </c>
      <c r="R21" s="198"/>
      <c r="S21" s="29" t="s">
        <v>1745</v>
      </c>
      <c r="T21" s="29" t="s">
        <v>1744</v>
      </c>
      <c r="U21" s="29" t="s">
        <v>1743</v>
      </c>
      <c r="V21" s="29">
        <f>+IF(ISERR(U21/T21*100),"N/A",ROUND(U21/T21*100,2))</f>
        <v>99.1</v>
      </c>
      <c r="W21" s="30">
        <f>+IF(ISERR(U21/S21*100),"N/A",ROUND(U21/S21*100,2))</f>
        <v>93.45</v>
      </c>
    </row>
    <row r="22" spans="2:27" ht="56.25" customHeight="1" x14ac:dyDescent="0.2">
      <c r="B22" s="196" t="s">
        <v>1742</v>
      </c>
      <c r="C22" s="197"/>
      <c r="D22" s="197"/>
      <c r="E22" s="197"/>
      <c r="F22" s="197"/>
      <c r="G22" s="197"/>
      <c r="H22" s="197"/>
      <c r="I22" s="197"/>
      <c r="J22" s="197"/>
      <c r="K22" s="197"/>
      <c r="L22" s="197"/>
      <c r="M22" s="198" t="s">
        <v>1718</v>
      </c>
      <c r="N22" s="198"/>
      <c r="O22" s="198" t="s">
        <v>48</v>
      </c>
      <c r="P22" s="198"/>
      <c r="Q22" s="198" t="s">
        <v>49</v>
      </c>
      <c r="R22" s="198"/>
      <c r="S22" s="29" t="s">
        <v>1741</v>
      </c>
      <c r="T22" s="29" t="s">
        <v>1740</v>
      </c>
      <c r="U22" s="29" t="s">
        <v>1739</v>
      </c>
      <c r="V22" s="29">
        <f>+IF(ISERR(U22/T22*100),"N/A",ROUND(U22/T22*100,2))</f>
        <v>101.04</v>
      </c>
      <c r="W22" s="30">
        <f>+IF(ISERR(U22/S22*100),"N/A",ROUND(U22/S22*100,2))</f>
        <v>104.12</v>
      </c>
    </row>
    <row r="23" spans="2:27" ht="56.25" customHeight="1" thickBot="1" x14ac:dyDescent="0.25">
      <c r="B23" s="196" t="s">
        <v>1738</v>
      </c>
      <c r="C23" s="197"/>
      <c r="D23" s="197"/>
      <c r="E23" s="197"/>
      <c r="F23" s="197"/>
      <c r="G23" s="197"/>
      <c r="H23" s="197"/>
      <c r="I23" s="197"/>
      <c r="J23" s="197"/>
      <c r="K23" s="197"/>
      <c r="L23" s="197"/>
      <c r="M23" s="198" t="s">
        <v>1718</v>
      </c>
      <c r="N23" s="198"/>
      <c r="O23" s="198" t="s">
        <v>48</v>
      </c>
      <c r="P23" s="198"/>
      <c r="Q23" s="198" t="s">
        <v>49</v>
      </c>
      <c r="R23" s="198"/>
      <c r="S23" s="29" t="s">
        <v>1737</v>
      </c>
      <c r="T23" s="29" t="s">
        <v>1736</v>
      </c>
      <c r="U23" s="29" t="s">
        <v>1735</v>
      </c>
      <c r="V23" s="29">
        <f>+IF(ISERR(U23/T23*100),"N/A",ROUND(U23/T23*100,2))</f>
        <v>92.85</v>
      </c>
      <c r="W23" s="30">
        <f>+IF(ISERR(U23/S23*100),"N/A",ROUND(U23/S23*100,2))</f>
        <v>93.34</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1716</v>
      </c>
      <c r="F27" s="33"/>
      <c r="G27" s="33"/>
      <c r="H27" s="34"/>
      <c r="I27" s="34"/>
      <c r="J27" s="34"/>
      <c r="K27" s="34"/>
      <c r="L27" s="34"/>
      <c r="M27" s="34"/>
      <c r="N27" s="34"/>
      <c r="O27" s="34"/>
      <c r="P27" s="35"/>
      <c r="Q27" s="35"/>
      <c r="R27" s="36">
        <v>16525.8962509999</v>
      </c>
      <c r="S27" s="36" t="s">
        <v>10</v>
      </c>
      <c r="T27" s="35"/>
      <c r="U27" s="36">
        <v>3776.0081444799998</v>
      </c>
      <c r="V27" s="35"/>
      <c r="W27" s="37">
        <f>+IF(ISERR(U27/R27*100),"N/A",ROUND(U27/R27*100,2))</f>
        <v>22.85</v>
      </c>
    </row>
    <row r="28" spans="2:27" ht="26.25" customHeight="1" thickBot="1" x14ac:dyDescent="0.25">
      <c r="B28" s="216" t="s">
        <v>71</v>
      </c>
      <c r="C28" s="217"/>
      <c r="D28" s="217"/>
      <c r="E28" s="38" t="s">
        <v>1716</v>
      </c>
      <c r="F28" s="38"/>
      <c r="G28" s="38"/>
      <c r="H28" s="39"/>
      <c r="I28" s="39"/>
      <c r="J28" s="39"/>
      <c r="K28" s="39"/>
      <c r="L28" s="39"/>
      <c r="M28" s="39"/>
      <c r="N28" s="39"/>
      <c r="O28" s="39"/>
      <c r="P28" s="40"/>
      <c r="Q28" s="40"/>
      <c r="R28" s="41">
        <v>16465.104360279998</v>
      </c>
      <c r="S28" s="41">
        <v>4427.04529602</v>
      </c>
      <c r="T28" s="41">
        <f>+IF(ISERR(S28/R28*100),"N/A",ROUND(S28/R28*100,2))</f>
        <v>26.89</v>
      </c>
      <c r="U28" s="41">
        <v>3776.0081444799998</v>
      </c>
      <c r="V28" s="41">
        <f>+IF(ISERR(U28/S28*100),"N/A",ROUND(U28/S28*100,2))</f>
        <v>85.29</v>
      </c>
      <c r="W28" s="42">
        <f>+IF(ISERR(U28/R28*100),"N/A",ROUND(U28/R28*100,2))</f>
        <v>22.93</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1949</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41.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1950</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26.7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1951</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26" customHeight="1"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2" manualBreakCount="2">
    <brk id="22" min="1" max="22" man="1"/>
    <brk id="33"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1153</v>
      </c>
      <c r="D4" s="248" t="s">
        <v>1734</v>
      </c>
      <c r="E4" s="248"/>
      <c r="F4" s="248"/>
      <c r="G4" s="248"/>
      <c r="H4" s="249"/>
      <c r="J4" s="250" t="s">
        <v>6</v>
      </c>
      <c r="K4" s="248"/>
      <c r="L4" s="12" t="s">
        <v>1624</v>
      </c>
      <c r="M4" s="251" t="s">
        <v>788</v>
      </c>
      <c r="N4" s="251"/>
      <c r="O4" s="251"/>
      <c r="P4" s="251"/>
      <c r="Q4" s="252"/>
      <c r="R4" s="13"/>
      <c r="S4" s="253" t="s">
        <v>1920</v>
      </c>
      <c r="T4" s="254"/>
      <c r="U4" s="254"/>
      <c r="V4" s="241">
        <v>9386.5803420000102</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1718</v>
      </c>
      <c r="D6" s="237" t="s">
        <v>1731</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1759</v>
      </c>
      <c r="K8" s="19" t="s">
        <v>20</v>
      </c>
      <c r="L8" s="19" t="s">
        <v>1758</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1757</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1727</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1756</v>
      </c>
      <c r="C21" s="197"/>
      <c r="D21" s="197"/>
      <c r="E21" s="197"/>
      <c r="F21" s="197"/>
      <c r="G21" s="197"/>
      <c r="H21" s="197"/>
      <c r="I21" s="197"/>
      <c r="J21" s="197"/>
      <c r="K21" s="197"/>
      <c r="L21" s="197"/>
      <c r="M21" s="198" t="s">
        <v>1718</v>
      </c>
      <c r="N21" s="198"/>
      <c r="O21" s="198" t="s">
        <v>966</v>
      </c>
      <c r="P21" s="198"/>
      <c r="Q21" s="198" t="s">
        <v>49</v>
      </c>
      <c r="R21" s="198"/>
      <c r="S21" s="29" t="s">
        <v>1755</v>
      </c>
      <c r="T21" s="29" t="s">
        <v>1755</v>
      </c>
      <c r="U21" s="29" t="s">
        <v>1640</v>
      </c>
      <c r="V21" s="29">
        <f>+IF(ISERR(U21/T21*100),"N/A",ROUND(U21/T21*100,2))</f>
        <v>98.33</v>
      </c>
      <c r="W21" s="30">
        <f>+IF(ISERR(U21/S21*100),"N/A",ROUND(U21/S21*100,2))</f>
        <v>98.33</v>
      </c>
    </row>
    <row r="22" spans="2:27" ht="56.25" customHeight="1" thickBot="1" x14ac:dyDescent="0.25">
      <c r="B22" s="196" t="s">
        <v>1754</v>
      </c>
      <c r="C22" s="197"/>
      <c r="D22" s="197"/>
      <c r="E22" s="197"/>
      <c r="F22" s="197"/>
      <c r="G22" s="197"/>
      <c r="H22" s="197"/>
      <c r="I22" s="197"/>
      <c r="J22" s="197"/>
      <c r="K22" s="197"/>
      <c r="L22" s="197"/>
      <c r="M22" s="198" t="s">
        <v>1718</v>
      </c>
      <c r="N22" s="198"/>
      <c r="O22" s="198" t="s">
        <v>48</v>
      </c>
      <c r="P22" s="198"/>
      <c r="Q22" s="198" t="s">
        <v>49</v>
      </c>
      <c r="R22" s="198"/>
      <c r="S22" s="29" t="s">
        <v>1753</v>
      </c>
      <c r="T22" s="29" t="s">
        <v>1753</v>
      </c>
      <c r="U22" s="29" t="s">
        <v>1752</v>
      </c>
      <c r="V22" s="29">
        <f>+IF(ISERR(U22/T22*100),"N/A",ROUND(U22/T22*100,2))</f>
        <v>103.58</v>
      </c>
      <c r="W22" s="30">
        <f>+IF(ISERR(U22/S22*100),"N/A",ROUND(U22/S22*100,2))</f>
        <v>103.58</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1716</v>
      </c>
      <c r="F26" s="33"/>
      <c r="G26" s="33"/>
      <c r="H26" s="34"/>
      <c r="I26" s="34"/>
      <c r="J26" s="34"/>
      <c r="K26" s="34"/>
      <c r="L26" s="34"/>
      <c r="M26" s="34"/>
      <c r="N26" s="34"/>
      <c r="O26" s="34"/>
      <c r="P26" s="35"/>
      <c r="Q26" s="35"/>
      <c r="R26" s="36">
        <v>9386.5803420000102</v>
      </c>
      <c r="S26" s="36" t="s">
        <v>10</v>
      </c>
      <c r="T26" s="35"/>
      <c r="U26" s="36">
        <v>1913.1455647118601</v>
      </c>
      <c r="V26" s="35"/>
      <c r="W26" s="37">
        <f>+IF(ISERR(U26/R26*100),"N/A",ROUND(U26/R26*100,2))</f>
        <v>20.38</v>
      </c>
    </row>
    <row r="27" spans="2:27" ht="26.25" customHeight="1" thickBot="1" x14ac:dyDescent="0.25">
      <c r="B27" s="216" t="s">
        <v>71</v>
      </c>
      <c r="C27" s="217"/>
      <c r="D27" s="217"/>
      <c r="E27" s="38" t="s">
        <v>1716</v>
      </c>
      <c r="F27" s="38"/>
      <c r="G27" s="38"/>
      <c r="H27" s="39"/>
      <c r="I27" s="39"/>
      <c r="J27" s="39"/>
      <c r="K27" s="39"/>
      <c r="L27" s="39"/>
      <c r="M27" s="39"/>
      <c r="N27" s="39"/>
      <c r="O27" s="39"/>
      <c r="P27" s="40"/>
      <c r="Q27" s="40"/>
      <c r="R27" s="41">
        <v>9662.8057335631802</v>
      </c>
      <c r="S27" s="41">
        <v>2766.1644335011802</v>
      </c>
      <c r="T27" s="41">
        <f>+IF(ISERR(S27/R27*100),"N/A",ROUND(S27/R27*100,2))</f>
        <v>28.63</v>
      </c>
      <c r="U27" s="41">
        <v>1913.1455647118601</v>
      </c>
      <c r="V27" s="41">
        <f>+IF(ISERR(U27/S27*100),"N/A",ROUND(U27/S27*100,2))</f>
        <v>69.16</v>
      </c>
      <c r="W27" s="42">
        <f>+IF(ISERR(U27/R27*100),"N/A",ROUND(U27/R27*100,2))</f>
        <v>19.8</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1946</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1947</v>
      </c>
      <c r="C31" s="200"/>
      <c r="D31" s="200"/>
      <c r="E31" s="200"/>
      <c r="F31" s="200"/>
      <c r="G31" s="200"/>
      <c r="H31" s="200"/>
      <c r="I31" s="200"/>
      <c r="J31" s="200"/>
      <c r="K31" s="200"/>
      <c r="L31" s="200"/>
      <c r="M31" s="200"/>
      <c r="N31" s="200"/>
      <c r="O31" s="200"/>
      <c r="P31" s="200"/>
      <c r="Q31" s="200"/>
      <c r="R31" s="200"/>
      <c r="S31" s="200"/>
      <c r="T31" s="200"/>
      <c r="U31" s="200"/>
      <c r="V31" s="200"/>
      <c r="W31" s="201"/>
    </row>
    <row r="32" spans="2:27" ht="79.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1948</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8"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6"/>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6" customHeight="1" thickTop="1" thickBot="1" x14ac:dyDescent="0.25">
      <c r="B4" s="11" t="s">
        <v>3</v>
      </c>
      <c r="C4" s="12" t="s">
        <v>1306</v>
      </c>
      <c r="D4" s="248" t="s">
        <v>1777</v>
      </c>
      <c r="E4" s="248"/>
      <c r="F4" s="248"/>
      <c r="G4" s="248"/>
      <c r="H4" s="249"/>
      <c r="J4" s="250" t="s">
        <v>6</v>
      </c>
      <c r="K4" s="248"/>
      <c r="L4" s="12" t="s">
        <v>816</v>
      </c>
      <c r="M4" s="251" t="s">
        <v>1776</v>
      </c>
      <c r="N4" s="251"/>
      <c r="O4" s="251"/>
      <c r="P4" s="251"/>
      <c r="Q4" s="252"/>
      <c r="R4" s="13"/>
      <c r="S4" s="253" t="s">
        <v>1920</v>
      </c>
      <c r="T4" s="254"/>
      <c r="U4" s="254"/>
      <c r="V4" s="241" t="s">
        <v>1760</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1762</v>
      </c>
      <c r="D6" s="237" t="s">
        <v>1775</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1774</v>
      </c>
      <c r="K8" s="19" t="s">
        <v>1773</v>
      </c>
      <c r="L8" s="19" t="s">
        <v>1772</v>
      </c>
      <c r="M8" s="19" t="s">
        <v>1771</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46.25" customHeight="1" thickTop="1" thickBot="1" x14ac:dyDescent="0.25">
      <c r="B10" s="20" t="s">
        <v>21</v>
      </c>
      <c r="C10" s="241" t="s">
        <v>1770</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1769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1768</v>
      </c>
      <c r="C21" s="197"/>
      <c r="D21" s="197"/>
      <c r="E21" s="197"/>
      <c r="F21" s="197"/>
      <c r="G21" s="197"/>
      <c r="H21" s="197"/>
      <c r="I21" s="197"/>
      <c r="J21" s="197"/>
      <c r="K21" s="197"/>
      <c r="L21" s="197"/>
      <c r="M21" s="198" t="s">
        <v>1762</v>
      </c>
      <c r="N21" s="198"/>
      <c r="O21" s="198" t="s">
        <v>48</v>
      </c>
      <c r="P21" s="198"/>
      <c r="Q21" s="198" t="s">
        <v>49</v>
      </c>
      <c r="R21" s="198"/>
      <c r="S21" s="29" t="s">
        <v>50</v>
      </c>
      <c r="T21" s="29" t="s">
        <v>1767</v>
      </c>
      <c r="U21" s="29" t="s">
        <v>1767</v>
      </c>
      <c r="V21" s="29">
        <f>+IF(ISERR(U21/T21*100),"N/A",ROUND(U21/T21*100,2))</f>
        <v>100</v>
      </c>
      <c r="W21" s="30">
        <f>+IF(ISERR(U21/S21*100),"N/A",ROUND(U21/S21*100,2))</f>
        <v>16.760000000000002</v>
      </c>
    </row>
    <row r="22" spans="2:27" ht="56.25" customHeight="1" x14ac:dyDescent="0.2">
      <c r="B22" s="196" t="s">
        <v>1766</v>
      </c>
      <c r="C22" s="197"/>
      <c r="D22" s="197"/>
      <c r="E22" s="197"/>
      <c r="F22" s="197"/>
      <c r="G22" s="197"/>
      <c r="H22" s="197"/>
      <c r="I22" s="197"/>
      <c r="J22" s="197"/>
      <c r="K22" s="197"/>
      <c r="L22" s="197"/>
      <c r="M22" s="198" t="s">
        <v>1762</v>
      </c>
      <c r="N22" s="198"/>
      <c r="O22" s="198" t="s">
        <v>48</v>
      </c>
      <c r="P22" s="198"/>
      <c r="Q22" s="198" t="s">
        <v>49</v>
      </c>
      <c r="R22" s="198"/>
      <c r="S22" s="29" t="s">
        <v>50</v>
      </c>
      <c r="T22" s="29" t="s">
        <v>1765</v>
      </c>
      <c r="U22" s="29" t="s">
        <v>1765</v>
      </c>
      <c r="V22" s="29">
        <f>+IF(ISERR(U22/T22*100),"N/A",ROUND(U22/T22*100,2))</f>
        <v>100</v>
      </c>
      <c r="W22" s="30">
        <f>+IF(ISERR(U22/S22*100),"N/A",ROUND(U22/S22*100,2))</f>
        <v>20.079999999999998</v>
      </c>
    </row>
    <row r="23" spans="2:27" ht="56.25" customHeight="1" x14ac:dyDescent="0.2">
      <c r="B23" s="196" t="s">
        <v>1764</v>
      </c>
      <c r="C23" s="197"/>
      <c r="D23" s="197"/>
      <c r="E23" s="197"/>
      <c r="F23" s="197"/>
      <c r="G23" s="197"/>
      <c r="H23" s="197"/>
      <c r="I23" s="197"/>
      <c r="J23" s="197"/>
      <c r="K23" s="197"/>
      <c r="L23" s="197"/>
      <c r="M23" s="198" t="s">
        <v>1762</v>
      </c>
      <c r="N23" s="198"/>
      <c r="O23" s="198" t="s">
        <v>48</v>
      </c>
      <c r="P23" s="198"/>
      <c r="Q23" s="198" t="s">
        <v>49</v>
      </c>
      <c r="R23" s="198"/>
      <c r="S23" s="29" t="s">
        <v>50</v>
      </c>
      <c r="T23" s="29" t="s">
        <v>1108</v>
      </c>
      <c r="U23" s="29" t="s">
        <v>1108</v>
      </c>
      <c r="V23" s="29">
        <f>+IF(ISERR(U23/T23*100),"N/A",ROUND(U23/T23*100,2))</f>
        <v>100</v>
      </c>
      <c r="W23" s="30">
        <f>+IF(ISERR(U23/S23*100),"N/A",ROUND(U23/S23*100,2))</f>
        <v>12.5</v>
      </c>
    </row>
    <row r="24" spans="2:27" ht="56.25" customHeight="1" thickBot="1" x14ac:dyDescent="0.25">
      <c r="B24" s="196" t="s">
        <v>1763</v>
      </c>
      <c r="C24" s="197"/>
      <c r="D24" s="197"/>
      <c r="E24" s="197"/>
      <c r="F24" s="197"/>
      <c r="G24" s="197"/>
      <c r="H24" s="197"/>
      <c r="I24" s="197"/>
      <c r="J24" s="197"/>
      <c r="K24" s="197"/>
      <c r="L24" s="197"/>
      <c r="M24" s="198" t="s">
        <v>1762</v>
      </c>
      <c r="N24" s="198"/>
      <c r="O24" s="198" t="s">
        <v>48</v>
      </c>
      <c r="P24" s="198"/>
      <c r="Q24" s="198" t="s">
        <v>49</v>
      </c>
      <c r="R24" s="198"/>
      <c r="S24" s="29" t="s">
        <v>50</v>
      </c>
      <c r="T24" s="29" t="s">
        <v>53</v>
      </c>
      <c r="U24" s="29" t="s">
        <v>53</v>
      </c>
      <c r="V24" s="29">
        <f>+IF(ISERR(U24/T24*100),"N/A",ROUND(U24/T24*100,2))</f>
        <v>100</v>
      </c>
      <c r="W24" s="30">
        <f>+IF(ISERR(U24/S24*100),"N/A",ROUND(U24/S24*100,2))</f>
        <v>25</v>
      </c>
    </row>
    <row r="25" spans="2:27" ht="21.75" customHeight="1" thickTop="1" thickBot="1" x14ac:dyDescent="0.25">
      <c r="B25" s="7" t="s">
        <v>62</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205" t="s">
        <v>2163</v>
      </c>
      <c r="C26" s="206"/>
      <c r="D26" s="206"/>
      <c r="E26" s="206"/>
      <c r="F26" s="206"/>
      <c r="G26" s="206"/>
      <c r="H26" s="206"/>
      <c r="I26" s="206"/>
      <c r="J26" s="206"/>
      <c r="K26" s="206"/>
      <c r="L26" s="206"/>
      <c r="M26" s="206"/>
      <c r="N26" s="206"/>
      <c r="O26" s="206"/>
      <c r="P26" s="206"/>
      <c r="Q26" s="207"/>
      <c r="R26" s="31" t="s">
        <v>41</v>
      </c>
      <c r="S26" s="211" t="s">
        <v>42</v>
      </c>
      <c r="T26" s="211"/>
      <c r="U26" s="26" t="s">
        <v>63</v>
      </c>
      <c r="V26" s="212" t="s">
        <v>64</v>
      </c>
      <c r="W26" s="213"/>
    </row>
    <row r="27" spans="2:27" ht="30.75" customHeight="1" thickBot="1" x14ac:dyDescent="0.25">
      <c r="B27" s="208"/>
      <c r="C27" s="209"/>
      <c r="D27" s="209"/>
      <c r="E27" s="209"/>
      <c r="F27" s="209"/>
      <c r="G27" s="209"/>
      <c r="H27" s="209"/>
      <c r="I27" s="209"/>
      <c r="J27" s="209"/>
      <c r="K27" s="209"/>
      <c r="L27" s="209"/>
      <c r="M27" s="209"/>
      <c r="N27" s="209"/>
      <c r="O27" s="209"/>
      <c r="P27" s="209"/>
      <c r="Q27" s="210"/>
      <c r="R27" s="27" t="s">
        <v>65</v>
      </c>
      <c r="S27" s="27" t="s">
        <v>65</v>
      </c>
      <c r="T27" s="27" t="s">
        <v>48</v>
      </c>
      <c r="U27" s="27" t="s">
        <v>65</v>
      </c>
      <c r="V27" s="27" t="s">
        <v>66</v>
      </c>
      <c r="W27" s="32" t="s">
        <v>67</v>
      </c>
      <c r="Y27" s="18"/>
    </row>
    <row r="28" spans="2:27" ht="23.25" customHeight="1" thickBot="1" x14ac:dyDescent="0.25">
      <c r="B28" s="214" t="s">
        <v>68</v>
      </c>
      <c r="C28" s="215"/>
      <c r="D28" s="215"/>
      <c r="E28" s="33" t="s">
        <v>1761</v>
      </c>
      <c r="F28" s="33"/>
      <c r="G28" s="33"/>
      <c r="H28" s="34"/>
      <c r="I28" s="34"/>
      <c r="J28" s="34"/>
      <c r="K28" s="34"/>
      <c r="L28" s="34"/>
      <c r="M28" s="34"/>
      <c r="N28" s="34"/>
      <c r="O28" s="34"/>
      <c r="P28" s="35"/>
      <c r="Q28" s="35"/>
      <c r="R28" s="36" t="s">
        <v>1760</v>
      </c>
      <c r="S28" s="36" t="s">
        <v>10</v>
      </c>
      <c r="T28" s="35"/>
      <c r="U28" s="36" t="s">
        <v>61</v>
      </c>
      <c r="V28" s="35"/>
      <c r="W28" s="37">
        <f>+IF(ISERR(U28/R28*100),"N/A",ROUND(U28/R28*100,2))</f>
        <v>0</v>
      </c>
    </row>
    <row r="29" spans="2:27" ht="26.25" customHeight="1" thickBot="1" x14ac:dyDescent="0.25">
      <c r="B29" s="216" t="s">
        <v>71</v>
      </c>
      <c r="C29" s="217"/>
      <c r="D29" s="217"/>
      <c r="E29" s="38" t="s">
        <v>1761</v>
      </c>
      <c r="F29" s="38"/>
      <c r="G29" s="38"/>
      <c r="H29" s="39"/>
      <c r="I29" s="39"/>
      <c r="J29" s="39"/>
      <c r="K29" s="39"/>
      <c r="L29" s="39"/>
      <c r="M29" s="39"/>
      <c r="N29" s="39"/>
      <c r="O29" s="39"/>
      <c r="P29" s="40"/>
      <c r="Q29" s="40"/>
      <c r="R29" s="41" t="s">
        <v>1760</v>
      </c>
      <c r="S29" s="41" t="s">
        <v>1312</v>
      </c>
      <c r="T29" s="41">
        <f>+IF(ISERR(S29/R29*100),"N/A",ROUND(S29/R29*100,2))</f>
        <v>14</v>
      </c>
      <c r="U29" s="41" t="s">
        <v>61</v>
      </c>
      <c r="V29" s="41">
        <f>+IF(ISERR(U29/S29*100),"N/A",ROUND(U29/S29*100,2))</f>
        <v>0</v>
      </c>
      <c r="W29" s="42">
        <f>+IF(ISERR(U29/R29*100),"N/A",ROUND(U29/R29*100,2))</f>
        <v>0</v>
      </c>
    </row>
    <row r="30" spans="2:27" ht="22.5" customHeight="1" thickTop="1" thickBot="1" x14ac:dyDescent="0.25">
      <c r="B30" s="7" t="s">
        <v>73</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99" t="s">
        <v>1943</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0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1944</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06.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1945</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8" thickBot="1" x14ac:dyDescent="0.25">
      <c r="B36" s="202"/>
      <c r="C36" s="203"/>
      <c r="D36" s="203"/>
      <c r="E36" s="203"/>
      <c r="F36" s="203"/>
      <c r="G36" s="203"/>
      <c r="H36" s="203"/>
      <c r="I36" s="203"/>
      <c r="J36" s="203"/>
      <c r="K36" s="203"/>
      <c r="L36" s="203"/>
      <c r="M36" s="203"/>
      <c r="N36" s="203"/>
      <c r="O36" s="203"/>
      <c r="P36" s="203"/>
      <c r="Q36" s="203"/>
      <c r="R36" s="203"/>
      <c r="S36" s="203"/>
      <c r="T36" s="203"/>
      <c r="U36" s="203"/>
      <c r="V36" s="203"/>
      <c r="W36" s="204"/>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0" customHeight="1" thickTop="1" thickBot="1" x14ac:dyDescent="0.25">
      <c r="B4" s="11" t="s">
        <v>3</v>
      </c>
      <c r="C4" s="12" t="s">
        <v>1306</v>
      </c>
      <c r="D4" s="248" t="s">
        <v>1777</v>
      </c>
      <c r="E4" s="248"/>
      <c r="F4" s="248"/>
      <c r="G4" s="248"/>
      <c r="H4" s="249"/>
      <c r="J4" s="250" t="s">
        <v>6</v>
      </c>
      <c r="K4" s="248"/>
      <c r="L4" s="12" t="s">
        <v>1790</v>
      </c>
      <c r="M4" s="251" t="s">
        <v>1789</v>
      </c>
      <c r="N4" s="251"/>
      <c r="O4" s="251"/>
      <c r="P4" s="251"/>
      <c r="Q4" s="252"/>
      <c r="R4" s="13"/>
      <c r="S4" s="253" t="s">
        <v>1920</v>
      </c>
      <c r="T4" s="254"/>
      <c r="U4" s="254"/>
      <c r="V4" s="241" t="s">
        <v>1781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1762</v>
      </c>
      <c r="D6" s="237" t="s">
        <v>1775</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1788</v>
      </c>
      <c r="K8" s="19" t="s">
        <v>20</v>
      </c>
      <c r="L8" s="19" t="s">
        <v>1787</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66.75" customHeight="1" thickTop="1" thickBot="1" x14ac:dyDescent="0.25">
      <c r="B10" s="20" t="s">
        <v>21</v>
      </c>
      <c r="C10" s="241" t="s">
        <v>1786</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1769</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1785</v>
      </c>
      <c r="C21" s="197"/>
      <c r="D21" s="197"/>
      <c r="E21" s="197"/>
      <c r="F21" s="197"/>
      <c r="G21" s="197"/>
      <c r="H21" s="197"/>
      <c r="I21" s="197"/>
      <c r="J21" s="197"/>
      <c r="K21" s="197"/>
      <c r="L21" s="197"/>
      <c r="M21" s="198" t="s">
        <v>1762</v>
      </c>
      <c r="N21" s="198"/>
      <c r="O21" s="198" t="s">
        <v>1784</v>
      </c>
      <c r="P21" s="198"/>
      <c r="Q21" s="198" t="s">
        <v>49</v>
      </c>
      <c r="R21" s="198"/>
      <c r="S21" s="29" t="s">
        <v>1783</v>
      </c>
      <c r="T21" s="29" t="s">
        <v>853</v>
      </c>
      <c r="U21" s="29" t="s">
        <v>1782</v>
      </c>
      <c r="V21" s="29">
        <f>+IF(ISERR(U21/T21*100),"N/A",ROUND(U21/T21*100,2))</f>
        <v>95.71</v>
      </c>
      <c r="W21" s="30">
        <f>+IF(ISERR(U21/S21*100),"N/A",ROUND(U21/S21*100,2))</f>
        <v>103.08</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1761</v>
      </c>
      <c r="F25" s="33"/>
      <c r="G25" s="33"/>
      <c r="H25" s="34"/>
      <c r="I25" s="34"/>
      <c r="J25" s="34"/>
      <c r="K25" s="34"/>
      <c r="L25" s="34"/>
      <c r="M25" s="34"/>
      <c r="N25" s="34"/>
      <c r="O25" s="34"/>
      <c r="P25" s="35"/>
      <c r="Q25" s="35"/>
      <c r="R25" s="36" t="s">
        <v>1781</v>
      </c>
      <c r="S25" s="36" t="s">
        <v>10</v>
      </c>
      <c r="T25" s="35"/>
      <c r="U25" s="36" t="s">
        <v>1778</v>
      </c>
      <c r="V25" s="35"/>
      <c r="W25" s="37">
        <f>+IF(ISERR(U25/R25*100),"N/A",ROUND(U25/R25*100,2))</f>
        <v>151.97999999999999</v>
      </c>
    </row>
    <row r="26" spans="2:27" ht="26.25" customHeight="1" thickBot="1" x14ac:dyDescent="0.25">
      <c r="B26" s="216" t="s">
        <v>71</v>
      </c>
      <c r="C26" s="217"/>
      <c r="D26" s="217"/>
      <c r="E26" s="38" t="s">
        <v>1761</v>
      </c>
      <c r="F26" s="38"/>
      <c r="G26" s="38"/>
      <c r="H26" s="39"/>
      <c r="I26" s="39"/>
      <c r="J26" s="39"/>
      <c r="K26" s="39"/>
      <c r="L26" s="39"/>
      <c r="M26" s="39"/>
      <c r="N26" s="39"/>
      <c r="O26" s="39"/>
      <c r="P26" s="40"/>
      <c r="Q26" s="40"/>
      <c r="R26" s="41" t="s">
        <v>1780</v>
      </c>
      <c r="S26" s="41" t="s">
        <v>1779</v>
      </c>
      <c r="T26" s="41">
        <f>+IF(ISERR(S26/R26*100),"N/A",ROUND(S26/R26*100,2))</f>
        <v>20.84</v>
      </c>
      <c r="U26" s="41" t="s">
        <v>1778</v>
      </c>
      <c r="V26" s="41">
        <f>+IF(ISERR(U26/S26*100),"N/A",ROUND(U26/S26*100,2))</f>
        <v>79.19</v>
      </c>
      <c r="W26" s="42">
        <f>+IF(ISERR(U26/R26*100),"N/A",ROUND(U26/R26*100,2))</f>
        <v>16.5</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1940</v>
      </c>
      <c r="C28" s="200"/>
      <c r="D28" s="200"/>
      <c r="E28" s="200"/>
      <c r="F28" s="200"/>
      <c r="G28" s="200"/>
      <c r="H28" s="200"/>
      <c r="I28" s="200"/>
      <c r="J28" s="200"/>
      <c r="K28" s="200"/>
      <c r="L28" s="200"/>
      <c r="M28" s="200"/>
      <c r="N28" s="200"/>
      <c r="O28" s="200"/>
      <c r="P28" s="200"/>
      <c r="Q28" s="200"/>
      <c r="R28" s="200"/>
      <c r="S28" s="200"/>
      <c r="T28" s="200"/>
      <c r="U28" s="200"/>
      <c r="V28" s="200"/>
      <c r="W28" s="201"/>
    </row>
    <row r="29" spans="2:27" ht="20.2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1941</v>
      </c>
      <c r="C30" s="200"/>
      <c r="D30" s="200"/>
      <c r="E30" s="200"/>
      <c r="F30" s="200"/>
      <c r="G30" s="200"/>
      <c r="H30" s="200"/>
      <c r="I30" s="200"/>
      <c r="J30" s="200"/>
      <c r="K30" s="200"/>
      <c r="L30" s="200"/>
      <c r="M30" s="200"/>
      <c r="N30" s="200"/>
      <c r="O30" s="200"/>
      <c r="P30" s="200"/>
      <c r="Q30" s="200"/>
      <c r="R30" s="200"/>
      <c r="S30" s="200"/>
      <c r="T30" s="200"/>
      <c r="U30" s="200"/>
      <c r="V30" s="200"/>
      <c r="W30" s="201"/>
    </row>
    <row r="31" spans="2:27" ht="36.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1942</v>
      </c>
      <c r="C32" s="200"/>
      <c r="D32" s="200"/>
      <c r="E32" s="200"/>
      <c r="F32" s="200"/>
      <c r="G32" s="200"/>
      <c r="H32" s="200"/>
      <c r="I32" s="200"/>
      <c r="J32" s="200"/>
      <c r="K32" s="200"/>
      <c r="L32" s="200"/>
      <c r="M32" s="200"/>
      <c r="N32" s="200"/>
      <c r="O32" s="200"/>
      <c r="P32" s="200"/>
      <c r="Q32" s="200"/>
      <c r="R32" s="200"/>
      <c r="S32" s="200"/>
      <c r="T32" s="200"/>
      <c r="U32" s="200"/>
      <c r="V32" s="200"/>
      <c r="W32" s="201"/>
    </row>
    <row r="33" spans="2:23" ht="39" customHeight="1"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8"/>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1814</v>
      </c>
      <c r="D4" s="248" t="s">
        <v>1813</v>
      </c>
      <c r="E4" s="248"/>
      <c r="F4" s="248"/>
      <c r="G4" s="248"/>
      <c r="H4" s="249"/>
      <c r="J4" s="250" t="s">
        <v>6</v>
      </c>
      <c r="K4" s="248"/>
      <c r="L4" s="12" t="s">
        <v>149</v>
      </c>
      <c r="M4" s="251" t="s">
        <v>148</v>
      </c>
      <c r="N4" s="251"/>
      <c r="O4" s="251"/>
      <c r="P4" s="251"/>
      <c r="Q4" s="252"/>
      <c r="R4" s="13"/>
      <c r="S4" s="253" t="s">
        <v>1920</v>
      </c>
      <c r="T4" s="254"/>
      <c r="U4" s="254"/>
      <c r="V4" s="241" t="s">
        <v>1791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1793</v>
      </c>
      <c r="D6" s="237" t="s">
        <v>1812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1811</v>
      </c>
      <c r="K8" s="19" t="s">
        <v>1810</v>
      </c>
      <c r="L8" s="19" t="s">
        <v>1809</v>
      </c>
      <c r="M8" s="19" t="s">
        <v>1808</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08.75" customHeight="1" thickTop="1" thickBot="1" x14ac:dyDescent="0.25">
      <c r="B10" s="20" t="s">
        <v>21</v>
      </c>
      <c r="C10" s="241" t="s">
        <v>1807</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1806</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69.75" customHeight="1" x14ac:dyDescent="0.2">
      <c r="B21" s="196" t="s">
        <v>1805</v>
      </c>
      <c r="C21" s="197"/>
      <c r="D21" s="197"/>
      <c r="E21" s="197"/>
      <c r="F21" s="197"/>
      <c r="G21" s="197"/>
      <c r="H21" s="197"/>
      <c r="I21" s="197"/>
      <c r="J21" s="197"/>
      <c r="K21" s="197"/>
      <c r="L21" s="197"/>
      <c r="M21" s="198" t="s">
        <v>1793</v>
      </c>
      <c r="N21" s="198"/>
      <c r="O21" s="198" t="s">
        <v>48</v>
      </c>
      <c r="P21" s="198"/>
      <c r="Q21" s="198" t="s">
        <v>49</v>
      </c>
      <c r="R21" s="198"/>
      <c r="S21" s="29" t="s">
        <v>50</v>
      </c>
      <c r="T21" s="29" t="s">
        <v>125</v>
      </c>
      <c r="U21" s="29" t="s">
        <v>1804</v>
      </c>
      <c r="V21" s="29">
        <f t="shared" ref="V21:V26" si="0">+IF(ISERR(U21/T21*100),"N/A",ROUND(U21/T21*100,2))</f>
        <v>70.680000000000007</v>
      </c>
      <c r="W21" s="30">
        <f t="shared" ref="W21:W26" si="1">+IF(ISERR(U21/S21*100),"N/A",ROUND(U21/S21*100,2))</f>
        <v>17.600000000000001</v>
      </c>
    </row>
    <row r="22" spans="2:27" ht="69.75" customHeight="1" x14ac:dyDescent="0.2">
      <c r="B22" s="196" t="s">
        <v>1803</v>
      </c>
      <c r="C22" s="197"/>
      <c r="D22" s="197"/>
      <c r="E22" s="197"/>
      <c r="F22" s="197"/>
      <c r="G22" s="197"/>
      <c r="H22" s="197"/>
      <c r="I22" s="197"/>
      <c r="J22" s="197"/>
      <c r="K22" s="197"/>
      <c r="L22" s="197"/>
      <c r="M22" s="198" t="s">
        <v>1793</v>
      </c>
      <c r="N22" s="198"/>
      <c r="O22" s="198" t="s">
        <v>48</v>
      </c>
      <c r="P22" s="198"/>
      <c r="Q22" s="198" t="s">
        <v>49</v>
      </c>
      <c r="R22" s="198"/>
      <c r="S22" s="29" t="s">
        <v>50</v>
      </c>
      <c r="T22" s="29" t="s">
        <v>620</v>
      </c>
      <c r="U22" s="29" t="s">
        <v>1802</v>
      </c>
      <c r="V22" s="29">
        <f t="shared" si="0"/>
        <v>162.06</v>
      </c>
      <c r="W22" s="30">
        <f t="shared" si="1"/>
        <v>41</v>
      </c>
    </row>
    <row r="23" spans="2:27" ht="69.75" customHeight="1" x14ac:dyDescent="0.2">
      <c r="B23" s="196" t="s">
        <v>1801</v>
      </c>
      <c r="C23" s="197"/>
      <c r="D23" s="197"/>
      <c r="E23" s="197"/>
      <c r="F23" s="197"/>
      <c r="G23" s="197"/>
      <c r="H23" s="197"/>
      <c r="I23" s="197"/>
      <c r="J23" s="197"/>
      <c r="K23" s="197"/>
      <c r="L23" s="197"/>
      <c r="M23" s="198" t="s">
        <v>1793</v>
      </c>
      <c r="N23" s="198"/>
      <c r="O23" s="198" t="s">
        <v>48</v>
      </c>
      <c r="P23" s="198"/>
      <c r="Q23" s="198" t="s">
        <v>49</v>
      </c>
      <c r="R23" s="198"/>
      <c r="S23" s="29" t="s">
        <v>50</v>
      </c>
      <c r="T23" s="29" t="s">
        <v>53</v>
      </c>
      <c r="U23" s="29" t="s">
        <v>1800</v>
      </c>
      <c r="V23" s="29">
        <f t="shared" si="0"/>
        <v>94.4</v>
      </c>
      <c r="W23" s="30">
        <f t="shared" si="1"/>
        <v>23.6</v>
      </c>
    </row>
    <row r="24" spans="2:27" ht="69.75" customHeight="1" x14ac:dyDescent="0.2">
      <c r="B24" s="196" t="s">
        <v>1799</v>
      </c>
      <c r="C24" s="197"/>
      <c r="D24" s="197"/>
      <c r="E24" s="197"/>
      <c r="F24" s="197"/>
      <c r="G24" s="197"/>
      <c r="H24" s="197"/>
      <c r="I24" s="197"/>
      <c r="J24" s="197"/>
      <c r="K24" s="197"/>
      <c r="L24" s="197"/>
      <c r="M24" s="198" t="s">
        <v>1793</v>
      </c>
      <c r="N24" s="198"/>
      <c r="O24" s="198" t="s">
        <v>48</v>
      </c>
      <c r="P24" s="198"/>
      <c r="Q24" s="198" t="s">
        <v>49</v>
      </c>
      <c r="R24" s="198"/>
      <c r="S24" s="29" t="s">
        <v>50</v>
      </c>
      <c r="T24" s="29" t="s">
        <v>1798</v>
      </c>
      <c r="U24" s="29" t="s">
        <v>1797</v>
      </c>
      <c r="V24" s="29">
        <f t="shared" si="0"/>
        <v>85.49</v>
      </c>
      <c r="W24" s="30">
        <f t="shared" si="1"/>
        <v>21.8</v>
      </c>
    </row>
    <row r="25" spans="2:27" ht="69.75" customHeight="1" x14ac:dyDescent="0.2">
      <c r="B25" s="196" t="s">
        <v>1796</v>
      </c>
      <c r="C25" s="197"/>
      <c r="D25" s="197"/>
      <c r="E25" s="197"/>
      <c r="F25" s="197"/>
      <c r="G25" s="197"/>
      <c r="H25" s="197"/>
      <c r="I25" s="197"/>
      <c r="J25" s="197"/>
      <c r="K25" s="197"/>
      <c r="L25" s="197"/>
      <c r="M25" s="198" t="s">
        <v>1793</v>
      </c>
      <c r="N25" s="198"/>
      <c r="O25" s="198" t="s">
        <v>48</v>
      </c>
      <c r="P25" s="198"/>
      <c r="Q25" s="198" t="s">
        <v>49</v>
      </c>
      <c r="R25" s="198"/>
      <c r="S25" s="29" t="s">
        <v>50</v>
      </c>
      <c r="T25" s="29" t="s">
        <v>53</v>
      </c>
      <c r="U25" s="29" t="s">
        <v>1795</v>
      </c>
      <c r="V25" s="29">
        <f t="shared" si="0"/>
        <v>128.4</v>
      </c>
      <c r="W25" s="30">
        <f t="shared" si="1"/>
        <v>32.1</v>
      </c>
    </row>
    <row r="26" spans="2:27" ht="69.75" customHeight="1" thickBot="1" x14ac:dyDescent="0.25">
      <c r="B26" s="196" t="s">
        <v>1794</v>
      </c>
      <c r="C26" s="197"/>
      <c r="D26" s="197"/>
      <c r="E26" s="197"/>
      <c r="F26" s="197"/>
      <c r="G26" s="197"/>
      <c r="H26" s="197"/>
      <c r="I26" s="197"/>
      <c r="J26" s="197"/>
      <c r="K26" s="197"/>
      <c r="L26" s="197"/>
      <c r="M26" s="198" t="s">
        <v>1793</v>
      </c>
      <c r="N26" s="198"/>
      <c r="O26" s="198" t="s">
        <v>48</v>
      </c>
      <c r="P26" s="198"/>
      <c r="Q26" s="198" t="s">
        <v>49</v>
      </c>
      <c r="R26" s="198"/>
      <c r="S26" s="29" t="s">
        <v>50</v>
      </c>
      <c r="T26" s="29" t="s">
        <v>324</v>
      </c>
      <c r="U26" s="29" t="s">
        <v>1677</v>
      </c>
      <c r="V26" s="29">
        <f t="shared" si="0"/>
        <v>107.78</v>
      </c>
      <c r="W26" s="30">
        <f t="shared" si="1"/>
        <v>97</v>
      </c>
    </row>
    <row r="27" spans="2:27" ht="21.75" customHeight="1" thickTop="1" thickBot="1" x14ac:dyDescent="0.25">
      <c r="B27" s="7" t="s">
        <v>62</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205" t="s">
        <v>2163</v>
      </c>
      <c r="C28" s="206"/>
      <c r="D28" s="206"/>
      <c r="E28" s="206"/>
      <c r="F28" s="206"/>
      <c r="G28" s="206"/>
      <c r="H28" s="206"/>
      <c r="I28" s="206"/>
      <c r="J28" s="206"/>
      <c r="K28" s="206"/>
      <c r="L28" s="206"/>
      <c r="M28" s="206"/>
      <c r="N28" s="206"/>
      <c r="O28" s="206"/>
      <c r="P28" s="206"/>
      <c r="Q28" s="207"/>
      <c r="R28" s="31" t="s">
        <v>41</v>
      </c>
      <c r="S28" s="211" t="s">
        <v>42</v>
      </c>
      <c r="T28" s="211"/>
      <c r="U28" s="26" t="s">
        <v>63</v>
      </c>
      <c r="V28" s="212" t="s">
        <v>64</v>
      </c>
      <c r="W28" s="213"/>
    </row>
    <row r="29" spans="2:27" ht="30.75" customHeight="1" thickBot="1" x14ac:dyDescent="0.25">
      <c r="B29" s="208"/>
      <c r="C29" s="209"/>
      <c r="D29" s="209"/>
      <c r="E29" s="209"/>
      <c r="F29" s="209"/>
      <c r="G29" s="209"/>
      <c r="H29" s="209"/>
      <c r="I29" s="209"/>
      <c r="J29" s="209"/>
      <c r="K29" s="209"/>
      <c r="L29" s="209"/>
      <c r="M29" s="209"/>
      <c r="N29" s="209"/>
      <c r="O29" s="209"/>
      <c r="P29" s="209"/>
      <c r="Q29" s="210"/>
      <c r="R29" s="27" t="s">
        <v>65</v>
      </c>
      <c r="S29" s="27" t="s">
        <v>65</v>
      </c>
      <c r="T29" s="27" t="s">
        <v>48</v>
      </c>
      <c r="U29" s="27" t="s">
        <v>65</v>
      </c>
      <c r="V29" s="27" t="s">
        <v>66</v>
      </c>
      <c r="W29" s="32" t="s">
        <v>67</v>
      </c>
      <c r="Y29" s="18"/>
    </row>
    <row r="30" spans="2:27" ht="23.25" customHeight="1" thickBot="1" x14ac:dyDescent="0.25">
      <c r="B30" s="214" t="s">
        <v>68</v>
      </c>
      <c r="C30" s="215"/>
      <c r="D30" s="215"/>
      <c r="E30" s="33" t="s">
        <v>1792</v>
      </c>
      <c r="F30" s="33"/>
      <c r="G30" s="33"/>
      <c r="H30" s="34"/>
      <c r="I30" s="34"/>
      <c r="J30" s="34"/>
      <c r="K30" s="34"/>
      <c r="L30" s="34"/>
      <c r="M30" s="34"/>
      <c r="N30" s="34"/>
      <c r="O30" s="34"/>
      <c r="P30" s="35"/>
      <c r="Q30" s="35"/>
      <c r="R30" s="36" t="s">
        <v>1791</v>
      </c>
      <c r="S30" s="36" t="s">
        <v>10</v>
      </c>
      <c r="T30" s="35"/>
      <c r="U30" s="36" t="s">
        <v>61</v>
      </c>
      <c r="V30" s="35"/>
      <c r="W30" s="37">
        <f>+IF(ISERR(U30/R30*100),"N/A",ROUND(U30/R30*100,2))</f>
        <v>0</v>
      </c>
    </row>
    <row r="31" spans="2:27" ht="26.25" customHeight="1" thickBot="1" x14ac:dyDescent="0.25">
      <c r="B31" s="216" t="s">
        <v>71</v>
      </c>
      <c r="C31" s="217"/>
      <c r="D31" s="217"/>
      <c r="E31" s="38" t="s">
        <v>1792</v>
      </c>
      <c r="F31" s="38"/>
      <c r="G31" s="38"/>
      <c r="H31" s="39"/>
      <c r="I31" s="39"/>
      <c r="J31" s="39"/>
      <c r="K31" s="39"/>
      <c r="L31" s="39"/>
      <c r="M31" s="39"/>
      <c r="N31" s="39"/>
      <c r="O31" s="39"/>
      <c r="P31" s="40"/>
      <c r="Q31" s="40"/>
      <c r="R31" s="41" t="s">
        <v>1791</v>
      </c>
      <c r="S31" s="41" t="s">
        <v>61</v>
      </c>
      <c r="T31" s="41">
        <f>+IF(ISERR(S31/R31*100),"N/A",ROUND(S31/R31*100,2))</f>
        <v>0</v>
      </c>
      <c r="U31" s="41" t="s">
        <v>61</v>
      </c>
      <c r="V31" s="41" t="str">
        <f>+IF(ISERR(U31/S31*100),"N/A",ROUND(U31/S31*100,2))</f>
        <v>N/A</v>
      </c>
      <c r="W31" s="42">
        <f>+IF(ISERR(U31/R31*100),"N/A",ROUND(U31/R31*100,2))</f>
        <v>0</v>
      </c>
    </row>
    <row r="32" spans="2:27" ht="22.5" customHeight="1" thickTop="1" thickBot="1" x14ac:dyDescent="0.25">
      <c r="B32" s="7" t="s">
        <v>73</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99" t="s">
        <v>1937</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77.75"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1938</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92.75"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1939</v>
      </c>
      <c r="C37" s="200"/>
      <c r="D37" s="200"/>
      <c r="E37" s="200"/>
      <c r="F37" s="200"/>
      <c r="G37" s="200"/>
      <c r="H37" s="200"/>
      <c r="I37" s="200"/>
      <c r="J37" s="200"/>
      <c r="K37" s="200"/>
      <c r="L37" s="200"/>
      <c r="M37" s="200"/>
      <c r="N37" s="200"/>
      <c r="O37" s="200"/>
      <c r="P37" s="200"/>
      <c r="Q37" s="200"/>
      <c r="R37" s="200"/>
      <c r="S37" s="200"/>
      <c r="T37" s="200"/>
      <c r="U37" s="200"/>
      <c r="V37" s="200"/>
      <c r="W37" s="201"/>
    </row>
    <row r="38" spans="2:23" ht="78" customHeight="1" thickBot="1" x14ac:dyDescent="0.25">
      <c r="B38" s="202"/>
      <c r="C38" s="203"/>
      <c r="D38" s="203"/>
      <c r="E38" s="203"/>
      <c r="F38" s="203"/>
      <c r="G38" s="203"/>
      <c r="H38" s="203"/>
      <c r="I38" s="203"/>
      <c r="J38" s="203"/>
      <c r="K38" s="203"/>
      <c r="L38" s="203"/>
      <c r="M38" s="203"/>
      <c r="N38" s="203"/>
      <c r="O38" s="203"/>
      <c r="P38" s="203"/>
      <c r="Q38" s="203"/>
      <c r="R38" s="203"/>
      <c r="S38" s="203"/>
      <c r="T38" s="203"/>
      <c r="U38" s="203"/>
      <c r="V38" s="203"/>
      <c r="W38" s="204"/>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40"/>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1837</v>
      </c>
      <c r="D4" s="248" t="s">
        <v>1836</v>
      </c>
      <c r="E4" s="248"/>
      <c r="F4" s="248"/>
      <c r="G4" s="248"/>
      <c r="H4" s="249"/>
      <c r="J4" s="250" t="s">
        <v>6</v>
      </c>
      <c r="K4" s="248"/>
      <c r="L4" s="12" t="s">
        <v>1835</v>
      </c>
      <c r="M4" s="251" t="s">
        <v>1834</v>
      </c>
      <c r="N4" s="251"/>
      <c r="O4" s="251"/>
      <c r="P4" s="251"/>
      <c r="Q4" s="252"/>
      <c r="R4" s="13"/>
      <c r="S4" s="253" t="s">
        <v>1920</v>
      </c>
      <c r="T4" s="254"/>
      <c r="U4" s="254"/>
      <c r="V4" s="241" t="s">
        <v>1833</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1831</v>
      </c>
      <c r="K8" s="19" t="s">
        <v>1830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2.25"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1827</v>
      </c>
      <c r="C21" s="197"/>
      <c r="D21" s="197"/>
      <c r="E21" s="197"/>
      <c r="F21" s="197"/>
      <c r="G21" s="197"/>
      <c r="H21" s="197"/>
      <c r="I21" s="197"/>
      <c r="J21" s="197"/>
      <c r="K21" s="197"/>
      <c r="L21" s="197"/>
      <c r="M21" s="198" t="s">
        <v>1817</v>
      </c>
      <c r="N21" s="198"/>
      <c r="O21" s="198" t="s">
        <v>48</v>
      </c>
      <c r="P21" s="198"/>
      <c r="Q21" s="198" t="s">
        <v>67</v>
      </c>
      <c r="R21" s="198"/>
      <c r="S21" s="29" t="s">
        <v>729</v>
      </c>
      <c r="T21" s="29" t="s">
        <v>137</v>
      </c>
      <c r="U21" s="29" t="s">
        <v>137</v>
      </c>
      <c r="V21" s="29" t="str">
        <f t="shared" ref="V21:V28" si="0">+IF(ISERR(U21/T21*100),"N/A",ROUND(U21/T21*100,2))</f>
        <v>N/A</v>
      </c>
      <c r="W21" s="30" t="str">
        <f t="shared" ref="W21:W28" si="1">+IF(ISERR(U21/S21*100),"N/A",ROUND(U21/S21*100,2))</f>
        <v>N/A</v>
      </c>
    </row>
    <row r="22" spans="2:27" ht="56.25" customHeight="1" x14ac:dyDescent="0.2">
      <c r="B22" s="196" t="s">
        <v>1826</v>
      </c>
      <c r="C22" s="197"/>
      <c r="D22" s="197"/>
      <c r="E22" s="197"/>
      <c r="F22" s="197"/>
      <c r="G22" s="197"/>
      <c r="H22" s="197"/>
      <c r="I22" s="197"/>
      <c r="J22" s="197"/>
      <c r="K22" s="197"/>
      <c r="L22" s="197"/>
      <c r="M22" s="198" t="s">
        <v>1817</v>
      </c>
      <c r="N22" s="198"/>
      <c r="O22" s="198" t="s">
        <v>48</v>
      </c>
      <c r="P22" s="198"/>
      <c r="Q22" s="198" t="s">
        <v>67</v>
      </c>
      <c r="R22" s="198"/>
      <c r="S22" s="29" t="s">
        <v>50</v>
      </c>
      <c r="T22" s="29" t="s">
        <v>137</v>
      </c>
      <c r="U22" s="29" t="s">
        <v>137</v>
      </c>
      <c r="V22" s="29" t="str">
        <f t="shared" si="0"/>
        <v>N/A</v>
      </c>
      <c r="W22" s="30" t="str">
        <f t="shared" si="1"/>
        <v>N/A</v>
      </c>
    </row>
    <row r="23" spans="2:27" ht="32.25" customHeight="1" x14ac:dyDescent="0.2">
      <c r="B23" s="196" t="s">
        <v>1825</v>
      </c>
      <c r="C23" s="197"/>
      <c r="D23" s="197"/>
      <c r="E23" s="197"/>
      <c r="F23" s="197"/>
      <c r="G23" s="197"/>
      <c r="H23" s="197"/>
      <c r="I23" s="197"/>
      <c r="J23" s="197"/>
      <c r="K23" s="197"/>
      <c r="L23" s="197"/>
      <c r="M23" s="198" t="s">
        <v>1817</v>
      </c>
      <c r="N23" s="198"/>
      <c r="O23" s="198" t="s">
        <v>1824</v>
      </c>
      <c r="P23" s="198"/>
      <c r="Q23" s="198" t="s">
        <v>67</v>
      </c>
      <c r="R23" s="198"/>
      <c r="S23" s="29" t="s">
        <v>360</v>
      </c>
      <c r="T23" s="29" t="s">
        <v>137</v>
      </c>
      <c r="U23" s="29" t="s">
        <v>137</v>
      </c>
      <c r="V23" s="29" t="str">
        <f t="shared" si="0"/>
        <v>N/A</v>
      </c>
      <c r="W23" s="30" t="str">
        <f t="shared" si="1"/>
        <v>N/A</v>
      </c>
    </row>
    <row r="24" spans="2:27" ht="56.25" customHeight="1" x14ac:dyDescent="0.2">
      <c r="B24" s="196" t="s">
        <v>1823</v>
      </c>
      <c r="C24" s="197"/>
      <c r="D24" s="197"/>
      <c r="E24" s="197"/>
      <c r="F24" s="197"/>
      <c r="G24" s="197"/>
      <c r="H24" s="197"/>
      <c r="I24" s="197"/>
      <c r="J24" s="197"/>
      <c r="K24" s="197"/>
      <c r="L24" s="197"/>
      <c r="M24" s="198" t="s">
        <v>1817</v>
      </c>
      <c r="N24" s="198"/>
      <c r="O24" s="198" t="s">
        <v>48</v>
      </c>
      <c r="P24" s="198"/>
      <c r="Q24" s="198" t="s">
        <v>67</v>
      </c>
      <c r="R24" s="198"/>
      <c r="S24" s="29" t="s">
        <v>50</v>
      </c>
      <c r="T24" s="29" t="s">
        <v>137</v>
      </c>
      <c r="U24" s="29" t="s">
        <v>137</v>
      </c>
      <c r="V24" s="29" t="str">
        <f t="shared" si="0"/>
        <v>N/A</v>
      </c>
      <c r="W24" s="30" t="str">
        <f t="shared" si="1"/>
        <v>N/A</v>
      </c>
    </row>
    <row r="25" spans="2:27" ht="32.25" customHeight="1" x14ac:dyDescent="0.2">
      <c r="B25" s="196" t="s">
        <v>1822</v>
      </c>
      <c r="C25" s="197"/>
      <c r="D25" s="197"/>
      <c r="E25" s="197"/>
      <c r="F25" s="197"/>
      <c r="G25" s="197"/>
      <c r="H25" s="197"/>
      <c r="I25" s="197"/>
      <c r="J25" s="197"/>
      <c r="K25" s="197"/>
      <c r="L25" s="197"/>
      <c r="M25" s="198" t="s">
        <v>1817</v>
      </c>
      <c r="N25" s="198"/>
      <c r="O25" s="198" t="s">
        <v>48</v>
      </c>
      <c r="P25" s="198"/>
      <c r="Q25" s="198" t="s">
        <v>67</v>
      </c>
      <c r="R25" s="198"/>
      <c r="S25" s="29" t="s">
        <v>50</v>
      </c>
      <c r="T25" s="29" t="s">
        <v>137</v>
      </c>
      <c r="U25" s="29" t="s">
        <v>137</v>
      </c>
      <c r="V25" s="29" t="str">
        <f t="shared" si="0"/>
        <v>N/A</v>
      </c>
      <c r="W25" s="30" t="str">
        <f t="shared" si="1"/>
        <v>N/A</v>
      </c>
    </row>
    <row r="26" spans="2:27" ht="32.25" customHeight="1" x14ac:dyDescent="0.2">
      <c r="B26" s="196" t="s">
        <v>1821</v>
      </c>
      <c r="C26" s="197"/>
      <c r="D26" s="197"/>
      <c r="E26" s="197"/>
      <c r="F26" s="197"/>
      <c r="G26" s="197"/>
      <c r="H26" s="197"/>
      <c r="I26" s="197"/>
      <c r="J26" s="197"/>
      <c r="K26" s="197"/>
      <c r="L26" s="197"/>
      <c r="M26" s="198" t="s">
        <v>1817</v>
      </c>
      <c r="N26" s="198"/>
      <c r="O26" s="198" t="s">
        <v>48</v>
      </c>
      <c r="P26" s="198"/>
      <c r="Q26" s="198" t="s">
        <v>67</v>
      </c>
      <c r="R26" s="198"/>
      <c r="S26" s="29" t="s">
        <v>236</v>
      </c>
      <c r="T26" s="29" t="s">
        <v>137</v>
      </c>
      <c r="U26" s="29" t="s">
        <v>137</v>
      </c>
      <c r="V26" s="29" t="str">
        <f t="shared" si="0"/>
        <v>N/A</v>
      </c>
      <c r="W26" s="30" t="str">
        <f t="shared" si="1"/>
        <v>N/A</v>
      </c>
    </row>
    <row r="27" spans="2:27" ht="56.25" customHeight="1" x14ac:dyDescent="0.2">
      <c r="B27" s="196" t="s">
        <v>1820</v>
      </c>
      <c r="C27" s="197"/>
      <c r="D27" s="197"/>
      <c r="E27" s="197"/>
      <c r="F27" s="197"/>
      <c r="G27" s="197"/>
      <c r="H27" s="197"/>
      <c r="I27" s="197"/>
      <c r="J27" s="197"/>
      <c r="K27" s="197"/>
      <c r="L27" s="197"/>
      <c r="M27" s="198" t="s">
        <v>1817</v>
      </c>
      <c r="N27" s="198"/>
      <c r="O27" s="198" t="s">
        <v>48</v>
      </c>
      <c r="P27" s="198"/>
      <c r="Q27" s="198" t="s">
        <v>67</v>
      </c>
      <c r="R27" s="198"/>
      <c r="S27" s="29" t="s">
        <v>1819</v>
      </c>
      <c r="T27" s="29" t="s">
        <v>137</v>
      </c>
      <c r="U27" s="29" t="s">
        <v>137</v>
      </c>
      <c r="V27" s="29" t="str">
        <f t="shared" si="0"/>
        <v>N/A</v>
      </c>
      <c r="W27" s="30" t="str">
        <f t="shared" si="1"/>
        <v>N/A</v>
      </c>
    </row>
    <row r="28" spans="2:27" ht="56.25" customHeight="1" thickBot="1" x14ac:dyDescent="0.25">
      <c r="B28" s="196" t="s">
        <v>1818</v>
      </c>
      <c r="C28" s="197"/>
      <c r="D28" s="197"/>
      <c r="E28" s="197"/>
      <c r="F28" s="197"/>
      <c r="G28" s="197"/>
      <c r="H28" s="197"/>
      <c r="I28" s="197"/>
      <c r="J28" s="197"/>
      <c r="K28" s="197"/>
      <c r="L28" s="197"/>
      <c r="M28" s="198" t="s">
        <v>1817</v>
      </c>
      <c r="N28" s="198"/>
      <c r="O28" s="198" t="s">
        <v>48</v>
      </c>
      <c r="P28" s="198"/>
      <c r="Q28" s="198" t="s">
        <v>67</v>
      </c>
      <c r="R28" s="198"/>
      <c r="S28" s="29" t="s">
        <v>50</v>
      </c>
      <c r="T28" s="29" t="s">
        <v>137</v>
      </c>
      <c r="U28" s="29" t="s">
        <v>137</v>
      </c>
      <c r="V28" s="29" t="str">
        <f t="shared" si="0"/>
        <v>N/A</v>
      </c>
      <c r="W28" s="30" t="str">
        <f t="shared" si="1"/>
        <v>N/A</v>
      </c>
    </row>
    <row r="29" spans="2:27" ht="21.75" customHeight="1" thickTop="1" thickBot="1" x14ac:dyDescent="0.25">
      <c r="B29" s="7" t="s">
        <v>62</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205" t="s">
        <v>2163</v>
      </c>
      <c r="C30" s="206"/>
      <c r="D30" s="206"/>
      <c r="E30" s="206"/>
      <c r="F30" s="206"/>
      <c r="G30" s="206"/>
      <c r="H30" s="206"/>
      <c r="I30" s="206"/>
      <c r="J30" s="206"/>
      <c r="K30" s="206"/>
      <c r="L30" s="206"/>
      <c r="M30" s="206"/>
      <c r="N30" s="206"/>
      <c r="O30" s="206"/>
      <c r="P30" s="206"/>
      <c r="Q30" s="207"/>
      <c r="R30" s="31" t="s">
        <v>41</v>
      </c>
      <c r="S30" s="211" t="s">
        <v>42</v>
      </c>
      <c r="T30" s="211"/>
      <c r="U30" s="26" t="s">
        <v>63</v>
      </c>
      <c r="V30" s="212" t="s">
        <v>64</v>
      </c>
      <c r="W30" s="213"/>
    </row>
    <row r="31" spans="2:27" ht="30.75" customHeight="1" thickBot="1" x14ac:dyDescent="0.25">
      <c r="B31" s="208"/>
      <c r="C31" s="209"/>
      <c r="D31" s="209"/>
      <c r="E31" s="209"/>
      <c r="F31" s="209"/>
      <c r="G31" s="209"/>
      <c r="H31" s="209"/>
      <c r="I31" s="209"/>
      <c r="J31" s="209"/>
      <c r="K31" s="209"/>
      <c r="L31" s="209"/>
      <c r="M31" s="209"/>
      <c r="N31" s="209"/>
      <c r="O31" s="209"/>
      <c r="P31" s="209"/>
      <c r="Q31" s="210"/>
      <c r="R31" s="27" t="s">
        <v>65</v>
      </c>
      <c r="S31" s="27" t="s">
        <v>65</v>
      </c>
      <c r="T31" s="27" t="s">
        <v>48</v>
      </c>
      <c r="U31" s="27" t="s">
        <v>65</v>
      </c>
      <c r="V31" s="27" t="s">
        <v>66</v>
      </c>
      <c r="W31" s="32" t="s">
        <v>67</v>
      </c>
      <c r="Y31" s="18"/>
    </row>
    <row r="32" spans="2:27" ht="23.25" customHeight="1" thickBot="1" x14ac:dyDescent="0.25">
      <c r="B32" s="214" t="s">
        <v>68</v>
      </c>
      <c r="C32" s="215"/>
      <c r="D32" s="215"/>
      <c r="E32" s="33" t="s">
        <v>1816</v>
      </c>
      <c r="F32" s="33"/>
      <c r="G32" s="33"/>
      <c r="H32" s="34"/>
      <c r="I32" s="34"/>
      <c r="J32" s="34"/>
      <c r="K32" s="34"/>
      <c r="L32" s="34"/>
      <c r="M32" s="34"/>
      <c r="N32" s="34"/>
      <c r="O32" s="34"/>
      <c r="P32" s="35"/>
      <c r="Q32" s="35"/>
      <c r="R32" s="36" t="s">
        <v>1815</v>
      </c>
      <c r="S32" s="36" t="s">
        <v>10</v>
      </c>
      <c r="T32" s="35"/>
      <c r="U32" s="36" t="s">
        <v>1440</v>
      </c>
      <c r="V32" s="35"/>
      <c r="W32" s="37">
        <f>+IF(ISERR(U32/R32*100),"N/A",ROUND(U32/R32*100,2))</f>
        <v>4.26</v>
      </c>
    </row>
    <row r="33" spans="2:23" ht="26.25" customHeight="1" thickBot="1" x14ac:dyDescent="0.25">
      <c r="B33" s="216" t="s">
        <v>71</v>
      </c>
      <c r="C33" s="217"/>
      <c r="D33" s="217"/>
      <c r="E33" s="38" t="s">
        <v>1816</v>
      </c>
      <c r="F33" s="38"/>
      <c r="G33" s="38"/>
      <c r="H33" s="39"/>
      <c r="I33" s="39"/>
      <c r="J33" s="39"/>
      <c r="K33" s="39"/>
      <c r="L33" s="39"/>
      <c r="M33" s="39"/>
      <c r="N33" s="39"/>
      <c r="O33" s="39"/>
      <c r="P33" s="40"/>
      <c r="Q33" s="40"/>
      <c r="R33" s="41" t="s">
        <v>1815</v>
      </c>
      <c r="S33" s="41" t="s">
        <v>611</v>
      </c>
      <c r="T33" s="41">
        <f>+IF(ISERR(S33/R33*100),"N/A",ROUND(S33/R33*100,2))</f>
        <v>19.149999999999999</v>
      </c>
      <c r="U33" s="41" t="s">
        <v>1440</v>
      </c>
      <c r="V33" s="41">
        <f>+IF(ISERR(U33/S33*100),"N/A",ROUND(U33/S33*100,2))</f>
        <v>22.22</v>
      </c>
      <c r="W33" s="42">
        <f>+IF(ISERR(U33/R33*100),"N/A",ROUND(U33/R33*100,2))</f>
        <v>4.26</v>
      </c>
    </row>
    <row r="34" spans="2:23" ht="22.5" customHeight="1" thickTop="1" thickBot="1" x14ac:dyDescent="0.25">
      <c r="B34" s="7" t="s">
        <v>73</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99" t="s">
        <v>1936</v>
      </c>
      <c r="C35" s="200"/>
      <c r="D35" s="200"/>
      <c r="E35" s="200"/>
      <c r="F35" s="200"/>
      <c r="G35" s="200"/>
      <c r="H35" s="200"/>
      <c r="I35" s="200"/>
      <c r="J35" s="200"/>
      <c r="K35" s="200"/>
      <c r="L35" s="200"/>
      <c r="M35" s="200"/>
      <c r="N35" s="200"/>
      <c r="O35" s="200"/>
      <c r="P35" s="200"/>
      <c r="Q35" s="200"/>
      <c r="R35" s="200"/>
      <c r="S35" s="200"/>
      <c r="T35" s="200"/>
      <c r="U35" s="200"/>
      <c r="V35" s="200"/>
      <c r="W35" s="201"/>
    </row>
    <row r="36" spans="2:23" ht="57.75"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1925</v>
      </c>
      <c r="C37" s="200"/>
      <c r="D37" s="200"/>
      <c r="E37" s="200"/>
      <c r="F37" s="200"/>
      <c r="G37" s="200"/>
      <c r="H37" s="200"/>
      <c r="I37" s="200"/>
      <c r="J37" s="200"/>
      <c r="K37" s="200"/>
      <c r="L37" s="200"/>
      <c r="M37" s="200"/>
      <c r="N37" s="200"/>
      <c r="O37" s="200"/>
      <c r="P37" s="200"/>
      <c r="Q37" s="200"/>
      <c r="R37" s="200"/>
      <c r="S37" s="200"/>
      <c r="T37" s="200"/>
      <c r="U37" s="200"/>
      <c r="V37" s="200"/>
      <c r="W37" s="201"/>
    </row>
    <row r="38" spans="2:23" ht="15" customHeight="1" thickBot="1" x14ac:dyDescent="0.25">
      <c r="B38" s="218"/>
      <c r="C38" s="219"/>
      <c r="D38" s="219"/>
      <c r="E38" s="219"/>
      <c r="F38" s="219"/>
      <c r="G38" s="219"/>
      <c r="H38" s="219"/>
      <c r="I38" s="219"/>
      <c r="J38" s="219"/>
      <c r="K38" s="219"/>
      <c r="L38" s="219"/>
      <c r="M38" s="219"/>
      <c r="N38" s="219"/>
      <c r="O38" s="219"/>
      <c r="P38" s="219"/>
      <c r="Q38" s="219"/>
      <c r="R38" s="219"/>
      <c r="S38" s="219"/>
      <c r="T38" s="219"/>
      <c r="U38" s="219"/>
      <c r="V38" s="219"/>
      <c r="W38" s="220"/>
    </row>
    <row r="39" spans="2:23" ht="37.5" customHeight="1" thickTop="1" x14ac:dyDescent="0.2">
      <c r="B39" s="199" t="s">
        <v>1926</v>
      </c>
      <c r="C39" s="200"/>
      <c r="D39" s="200"/>
      <c r="E39" s="200"/>
      <c r="F39" s="200"/>
      <c r="G39" s="200"/>
      <c r="H39" s="200"/>
      <c r="I39" s="200"/>
      <c r="J39" s="200"/>
      <c r="K39" s="200"/>
      <c r="L39" s="200"/>
      <c r="M39" s="200"/>
      <c r="N39" s="200"/>
      <c r="O39" s="200"/>
      <c r="P39" s="200"/>
      <c r="Q39" s="200"/>
      <c r="R39" s="200"/>
      <c r="S39" s="200"/>
      <c r="T39" s="200"/>
      <c r="U39" s="200"/>
      <c r="V39" s="200"/>
      <c r="W39" s="201"/>
    </row>
    <row r="40" spans="2:23" ht="18" thickBot="1" x14ac:dyDescent="0.25">
      <c r="B40" s="202"/>
      <c r="C40" s="203"/>
      <c r="D40" s="203"/>
      <c r="E40" s="203"/>
      <c r="F40" s="203"/>
      <c r="G40" s="203"/>
      <c r="H40" s="203"/>
      <c r="I40" s="203"/>
      <c r="J40" s="203"/>
      <c r="K40" s="203"/>
      <c r="L40" s="203"/>
      <c r="M40" s="203"/>
      <c r="N40" s="203"/>
      <c r="O40" s="203"/>
      <c r="P40" s="203"/>
      <c r="Q40" s="203"/>
      <c r="R40" s="203"/>
      <c r="S40" s="203"/>
      <c r="T40" s="203"/>
      <c r="U40" s="203"/>
      <c r="V40" s="203"/>
      <c r="W40" s="204"/>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76.5" customHeight="1" thickTop="1" thickBot="1" x14ac:dyDescent="0.25">
      <c r="B4" s="11" t="s">
        <v>3</v>
      </c>
      <c r="C4" s="12" t="s">
        <v>1837</v>
      </c>
      <c r="D4" s="248" t="s">
        <v>1836</v>
      </c>
      <c r="E4" s="248"/>
      <c r="F4" s="248"/>
      <c r="G4" s="248"/>
      <c r="H4" s="249"/>
      <c r="J4" s="250" t="s">
        <v>6</v>
      </c>
      <c r="K4" s="248"/>
      <c r="L4" s="12" t="s">
        <v>1847</v>
      </c>
      <c r="M4" s="251" t="s">
        <v>1846</v>
      </c>
      <c r="N4" s="251"/>
      <c r="O4" s="251"/>
      <c r="P4" s="251"/>
      <c r="Q4" s="252"/>
      <c r="R4" s="13"/>
      <c r="S4" s="253" t="s">
        <v>1920</v>
      </c>
      <c r="T4" s="254"/>
      <c r="U4" s="254"/>
      <c r="V4" s="241" t="s">
        <v>1319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1845</v>
      </c>
      <c r="K8" s="19" t="s">
        <v>1844</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14"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1843</v>
      </c>
      <c r="C21" s="197"/>
      <c r="D21" s="197"/>
      <c r="E21" s="197"/>
      <c r="F21" s="197"/>
      <c r="G21" s="197"/>
      <c r="H21" s="197"/>
      <c r="I21" s="197"/>
      <c r="J21" s="197"/>
      <c r="K21" s="197"/>
      <c r="L21" s="197"/>
      <c r="M21" s="198" t="s">
        <v>1817</v>
      </c>
      <c r="N21" s="198"/>
      <c r="O21" s="198" t="s">
        <v>48</v>
      </c>
      <c r="P21" s="198"/>
      <c r="Q21" s="198" t="s">
        <v>67</v>
      </c>
      <c r="R21" s="198"/>
      <c r="S21" s="29" t="s">
        <v>55</v>
      </c>
      <c r="T21" s="29" t="s">
        <v>137</v>
      </c>
      <c r="U21" s="29" t="s">
        <v>137</v>
      </c>
      <c r="V21" s="29" t="str">
        <f>+IF(ISERR(U21/T21*100),"N/A",ROUND(U21/T21*100,2))</f>
        <v>N/A</v>
      </c>
      <c r="W21" s="30" t="str">
        <f>+IF(ISERR(U21/S21*100),"N/A",ROUND(U21/S21*100,2))</f>
        <v>N/A</v>
      </c>
    </row>
    <row r="22" spans="2:27" ht="56.25" customHeight="1" x14ac:dyDescent="0.2">
      <c r="B22" s="196" t="s">
        <v>1842</v>
      </c>
      <c r="C22" s="197"/>
      <c r="D22" s="197"/>
      <c r="E22" s="197"/>
      <c r="F22" s="197"/>
      <c r="G22" s="197"/>
      <c r="H22" s="197"/>
      <c r="I22" s="197"/>
      <c r="J22" s="197"/>
      <c r="K22" s="197"/>
      <c r="L22" s="197"/>
      <c r="M22" s="198" t="s">
        <v>1817</v>
      </c>
      <c r="N22" s="198"/>
      <c r="O22" s="198" t="s">
        <v>48</v>
      </c>
      <c r="P22" s="198"/>
      <c r="Q22" s="198" t="s">
        <v>67</v>
      </c>
      <c r="R22" s="198"/>
      <c r="S22" s="29" t="s">
        <v>1841</v>
      </c>
      <c r="T22" s="29" t="s">
        <v>137</v>
      </c>
      <c r="U22" s="29" t="s">
        <v>137</v>
      </c>
      <c r="V22" s="29" t="str">
        <f>+IF(ISERR(U22/T22*100),"N/A",ROUND(U22/T22*100,2))</f>
        <v>N/A</v>
      </c>
      <c r="W22" s="30" t="str">
        <f>+IF(ISERR(U22/S22*100),"N/A",ROUND(U22/S22*100,2))</f>
        <v>N/A</v>
      </c>
    </row>
    <row r="23" spans="2:27" ht="56.25" customHeight="1" thickBot="1" x14ac:dyDescent="0.25">
      <c r="B23" s="196" t="s">
        <v>1840</v>
      </c>
      <c r="C23" s="197"/>
      <c r="D23" s="197"/>
      <c r="E23" s="197"/>
      <c r="F23" s="197"/>
      <c r="G23" s="197"/>
      <c r="H23" s="197"/>
      <c r="I23" s="197"/>
      <c r="J23" s="197"/>
      <c r="K23" s="197"/>
      <c r="L23" s="197"/>
      <c r="M23" s="198" t="s">
        <v>1817</v>
      </c>
      <c r="N23" s="198"/>
      <c r="O23" s="198" t="s">
        <v>48</v>
      </c>
      <c r="P23" s="198"/>
      <c r="Q23" s="198" t="s">
        <v>67</v>
      </c>
      <c r="R23" s="198"/>
      <c r="S23" s="29" t="s">
        <v>50</v>
      </c>
      <c r="T23" s="29" t="s">
        <v>137</v>
      </c>
      <c r="U23" s="29" t="s">
        <v>137</v>
      </c>
      <c r="V23" s="29" t="str">
        <f>+IF(ISERR(U23/T23*100),"N/A",ROUND(U23/T23*100,2))</f>
        <v>N/A</v>
      </c>
      <c r="W23" s="30" t="str">
        <f>+IF(ISERR(U23/S23*100),"N/A",ROUND(U23/S23*100,2))</f>
        <v>N/A</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1816</v>
      </c>
      <c r="F27" s="33"/>
      <c r="G27" s="33"/>
      <c r="H27" s="34"/>
      <c r="I27" s="34"/>
      <c r="J27" s="34"/>
      <c r="K27" s="34"/>
      <c r="L27" s="34"/>
      <c r="M27" s="34"/>
      <c r="N27" s="34"/>
      <c r="O27" s="34"/>
      <c r="P27" s="35"/>
      <c r="Q27" s="35"/>
      <c r="R27" s="36" t="s">
        <v>1839</v>
      </c>
      <c r="S27" s="36" t="s">
        <v>10</v>
      </c>
      <c r="T27" s="35"/>
      <c r="U27" s="36" t="s">
        <v>61</v>
      </c>
      <c r="V27" s="35"/>
      <c r="W27" s="37">
        <f>+IF(ISERR(U27/R27*100),"N/A",ROUND(U27/R27*100,2))</f>
        <v>0</v>
      </c>
    </row>
    <row r="28" spans="2:27" ht="26.25" customHeight="1" thickBot="1" x14ac:dyDescent="0.25">
      <c r="B28" s="216" t="s">
        <v>71</v>
      </c>
      <c r="C28" s="217"/>
      <c r="D28" s="217"/>
      <c r="E28" s="38" t="s">
        <v>1816</v>
      </c>
      <c r="F28" s="38"/>
      <c r="G28" s="38"/>
      <c r="H28" s="39"/>
      <c r="I28" s="39"/>
      <c r="J28" s="39"/>
      <c r="K28" s="39"/>
      <c r="L28" s="39"/>
      <c r="M28" s="39"/>
      <c r="N28" s="39"/>
      <c r="O28" s="39"/>
      <c r="P28" s="40"/>
      <c r="Q28" s="40"/>
      <c r="R28" s="41" t="s">
        <v>1839</v>
      </c>
      <c r="S28" s="41" t="s">
        <v>1838</v>
      </c>
      <c r="T28" s="41">
        <f>+IF(ISERR(S28/R28*100),"N/A",ROUND(S28/R28*100,2))</f>
        <v>19.23</v>
      </c>
      <c r="U28" s="41" t="s">
        <v>61</v>
      </c>
      <c r="V28" s="41">
        <f>+IF(ISERR(U28/S28*100),"N/A",ROUND(U28/S28*100,2))</f>
        <v>0</v>
      </c>
      <c r="W28" s="42">
        <f>+IF(ISERR(U28/R28*100),"N/A",ROUND(U28/R28*100,2))</f>
        <v>0</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1935</v>
      </c>
      <c r="C30" s="200"/>
      <c r="D30" s="200"/>
      <c r="E30" s="200"/>
      <c r="F30" s="200"/>
      <c r="G30" s="200"/>
      <c r="H30" s="200"/>
      <c r="I30" s="200"/>
      <c r="J30" s="200"/>
      <c r="K30" s="200"/>
      <c r="L30" s="200"/>
      <c r="M30" s="200"/>
      <c r="N30" s="200"/>
      <c r="O30" s="200"/>
      <c r="P30" s="200"/>
      <c r="Q30" s="200"/>
      <c r="R30" s="200"/>
      <c r="S30" s="200"/>
      <c r="T30" s="200"/>
      <c r="U30" s="200"/>
      <c r="V30" s="200"/>
      <c r="W30" s="201"/>
    </row>
    <row r="31" spans="2:27" ht="3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1925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1926</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8"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5"/>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1837</v>
      </c>
      <c r="D4" s="248" t="s">
        <v>1836</v>
      </c>
      <c r="E4" s="248"/>
      <c r="F4" s="248"/>
      <c r="G4" s="248"/>
      <c r="H4" s="249"/>
      <c r="J4" s="250" t="s">
        <v>6</v>
      </c>
      <c r="K4" s="248"/>
      <c r="L4" s="12" t="s">
        <v>1854</v>
      </c>
      <c r="M4" s="251" t="s">
        <v>1853</v>
      </c>
      <c r="N4" s="251"/>
      <c r="O4" s="251"/>
      <c r="P4" s="251"/>
      <c r="Q4" s="252"/>
      <c r="R4" s="13"/>
      <c r="S4" s="253" t="s">
        <v>1920</v>
      </c>
      <c r="T4" s="254"/>
      <c r="U4" s="254"/>
      <c r="V4" s="241" t="s">
        <v>1833</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1852</v>
      </c>
      <c r="K8" s="19" t="s">
        <v>1851</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01.25"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24" customHeight="1" x14ac:dyDescent="0.2">
      <c r="B21" s="196" t="s">
        <v>1850</v>
      </c>
      <c r="C21" s="197"/>
      <c r="D21" s="197"/>
      <c r="E21" s="197"/>
      <c r="F21" s="197"/>
      <c r="G21" s="197"/>
      <c r="H21" s="197"/>
      <c r="I21" s="197"/>
      <c r="J21" s="197"/>
      <c r="K21" s="197"/>
      <c r="L21" s="197"/>
      <c r="M21" s="198" t="s">
        <v>1817</v>
      </c>
      <c r="N21" s="198"/>
      <c r="O21" s="198" t="s">
        <v>48</v>
      </c>
      <c r="P21" s="198"/>
      <c r="Q21" s="198" t="s">
        <v>67</v>
      </c>
      <c r="R21" s="198"/>
      <c r="S21" s="29" t="s">
        <v>50</v>
      </c>
      <c r="T21" s="29" t="s">
        <v>137</v>
      </c>
      <c r="U21" s="29" t="s">
        <v>137</v>
      </c>
      <c r="V21" s="29" t="str">
        <f>+IF(ISERR(U21/T21*100),"N/A",ROUND(U21/T21*100,2))</f>
        <v>N/A</v>
      </c>
      <c r="W21" s="30" t="str">
        <f>+IF(ISERR(U21/S21*100),"N/A",ROUND(U21/S21*100,2))</f>
        <v>N/A</v>
      </c>
    </row>
    <row r="22" spans="2:27" ht="56.25" customHeight="1" x14ac:dyDescent="0.2">
      <c r="B22" s="196" t="s">
        <v>1849</v>
      </c>
      <c r="C22" s="197"/>
      <c r="D22" s="197"/>
      <c r="E22" s="197"/>
      <c r="F22" s="197"/>
      <c r="G22" s="197"/>
      <c r="H22" s="197"/>
      <c r="I22" s="197"/>
      <c r="J22" s="197"/>
      <c r="K22" s="197"/>
      <c r="L22" s="197"/>
      <c r="M22" s="198" t="s">
        <v>1817</v>
      </c>
      <c r="N22" s="198"/>
      <c r="O22" s="198" t="s">
        <v>48</v>
      </c>
      <c r="P22" s="198"/>
      <c r="Q22" s="198" t="s">
        <v>67</v>
      </c>
      <c r="R22" s="198"/>
      <c r="S22" s="29" t="s">
        <v>163</v>
      </c>
      <c r="T22" s="29" t="s">
        <v>137</v>
      </c>
      <c r="U22" s="29" t="s">
        <v>137</v>
      </c>
      <c r="V22" s="29" t="str">
        <f>+IF(ISERR(U22/T22*100),"N/A",ROUND(U22/T22*100,2))</f>
        <v>N/A</v>
      </c>
      <c r="W22" s="30" t="str">
        <f>+IF(ISERR(U22/S22*100),"N/A",ROUND(U22/S22*100,2))</f>
        <v>N/A</v>
      </c>
    </row>
    <row r="23" spans="2:27" ht="24" customHeight="1" thickBot="1" x14ac:dyDescent="0.25">
      <c r="B23" s="196" t="s">
        <v>1848</v>
      </c>
      <c r="C23" s="197"/>
      <c r="D23" s="197"/>
      <c r="E23" s="197"/>
      <c r="F23" s="197"/>
      <c r="G23" s="197"/>
      <c r="H23" s="197"/>
      <c r="I23" s="197"/>
      <c r="J23" s="197"/>
      <c r="K23" s="197"/>
      <c r="L23" s="197"/>
      <c r="M23" s="198" t="s">
        <v>1817</v>
      </c>
      <c r="N23" s="198"/>
      <c r="O23" s="198" t="s">
        <v>48</v>
      </c>
      <c r="P23" s="198"/>
      <c r="Q23" s="198" t="s">
        <v>67</v>
      </c>
      <c r="R23" s="198"/>
      <c r="S23" s="29" t="s">
        <v>258</v>
      </c>
      <c r="T23" s="29" t="s">
        <v>137</v>
      </c>
      <c r="U23" s="29" t="s">
        <v>137</v>
      </c>
      <c r="V23" s="29" t="str">
        <f>+IF(ISERR(U23/T23*100),"N/A",ROUND(U23/T23*100,2))</f>
        <v>N/A</v>
      </c>
      <c r="W23" s="30" t="str">
        <f>+IF(ISERR(U23/S23*100),"N/A",ROUND(U23/S23*100,2))</f>
        <v>N/A</v>
      </c>
    </row>
    <row r="24" spans="2:27" ht="21.75" customHeight="1" thickTop="1" thickBot="1" x14ac:dyDescent="0.25">
      <c r="B24" s="7" t="s">
        <v>62</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205" t="s">
        <v>2163</v>
      </c>
      <c r="C25" s="206"/>
      <c r="D25" s="206"/>
      <c r="E25" s="206"/>
      <c r="F25" s="206"/>
      <c r="G25" s="206"/>
      <c r="H25" s="206"/>
      <c r="I25" s="206"/>
      <c r="J25" s="206"/>
      <c r="K25" s="206"/>
      <c r="L25" s="206"/>
      <c r="M25" s="206"/>
      <c r="N25" s="206"/>
      <c r="O25" s="206"/>
      <c r="P25" s="206"/>
      <c r="Q25" s="207"/>
      <c r="R25" s="31" t="s">
        <v>41</v>
      </c>
      <c r="S25" s="211" t="s">
        <v>42</v>
      </c>
      <c r="T25" s="211"/>
      <c r="U25" s="26" t="s">
        <v>63</v>
      </c>
      <c r="V25" s="212" t="s">
        <v>64</v>
      </c>
      <c r="W25" s="213"/>
    </row>
    <row r="26" spans="2:27" ht="30.75" customHeight="1" thickBot="1" x14ac:dyDescent="0.25">
      <c r="B26" s="208"/>
      <c r="C26" s="209"/>
      <c r="D26" s="209"/>
      <c r="E26" s="209"/>
      <c r="F26" s="209"/>
      <c r="G26" s="209"/>
      <c r="H26" s="209"/>
      <c r="I26" s="209"/>
      <c r="J26" s="209"/>
      <c r="K26" s="209"/>
      <c r="L26" s="209"/>
      <c r="M26" s="209"/>
      <c r="N26" s="209"/>
      <c r="O26" s="209"/>
      <c r="P26" s="209"/>
      <c r="Q26" s="210"/>
      <c r="R26" s="27" t="s">
        <v>65</v>
      </c>
      <c r="S26" s="27" t="s">
        <v>65</v>
      </c>
      <c r="T26" s="27" t="s">
        <v>48</v>
      </c>
      <c r="U26" s="27" t="s">
        <v>65</v>
      </c>
      <c r="V26" s="27" t="s">
        <v>66</v>
      </c>
      <c r="W26" s="32" t="s">
        <v>67</v>
      </c>
      <c r="Y26" s="18"/>
    </row>
    <row r="27" spans="2:27" ht="23.25" customHeight="1" thickBot="1" x14ac:dyDescent="0.25">
      <c r="B27" s="214" t="s">
        <v>68</v>
      </c>
      <c r="C27" s="215"/>
      <c r="D27" s="215"/>
      <c r="E27" s="33" t="s">
        <v>1816</v>
      </c>
      <c r="F27" s="33"/>
      <c r="G27" s="33"/>
      <c r="H27" s="34"/>
      <c r="I27" s="34"/>
      <c r="J27" s="34"/>
      <c r="K27" s="34"/>
      <c r="L27" s="34"/>
      <c r="M27" s="34"/>
      <c r="N27" s="34"/>
      <c r="O27" s="34"/>
      <c r="P27" s="35"/>
      <c r="Q27" s="35"/>
      <c r="R27" s="36" t="s">
        <v>1653</v>
      </c>
      <c r="S27" s="36" t="s">
        <v>10</v>
      </c>
      <c r="T27" s="35"/>
      <c r="U27" s="36" t="s">
        <v>1422</v>
      </c>
      <c r="V27" s="35"/>
      <c r="W27" s="37">
        <f>+IF(ISERR(U27/R27*100),"N/A",ROUND(U27/R27*100,2))</f>
        <v>4.93</v>
      </c>
    </row>
    <row r="28" spans="2:27" ht="26.25" customHeight="1" thickBot="1" x14ac:dyDescent="0.25">
      <c r="B28" s="216" t="s">
        <v>71</v>
      </c>
      <c r="C28" s="217"/>
      <c r="D28" s="217"/>
      <c r="E28" s="38" t="s">
        <v>1816</v>
      </c>
      <c r="F28" s="38"/>
      <c r="G28" s="38"/>
      <c r="H28" s="39"/>
      <c r="I28" s="39"/>
      <c r="J28" s="39"/>
      <c r="K28" s="39"/>
      <c r="L28" s="39"/>
      <c r="M28" s="39"/>
      <c r="N28" s="39"/>
      <c r="O28" s="39"/>
      <c r="P28" s="40"/>
      <c r="Q28" s="40"/>
      <c r="R28" s="41" t="s">
        <v>1653</v>
      </c>
      <c r="S28" s="41" t="s">
        <v>92</v>
      </c>
      <c r="T28" s="41">
        <f>+IF(ISERR(S28/R28*100),"N/A",ROUND(S28/R28*100,2))</f>
        <v>14.08</v>
      </c>
      <c r="U28" s="41" t="s">
        <v>1422</v>
      </c>
      <c r="V28" s="41">
        <f>+IF(ISERR(U28/S28*100),"N/A",ROUND(U28/S28*100,2))</f>
        <v>35</v>
      </c>
      <c r="W28" s="42">
        <f>+IF(ISERR(U28/R28*100),"N/A",ROUND(U28/R28*100,2))</f>
        <v>4.93</v>
      </c>
    </row>
    <row r="29" spans="2:27" ht="22.5" customHeight="1" thickTop="1" thickBot="1" x14ac:dyDescent="0.25">
      <c r="B29" s="7" t="s">
        <v>73</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99" t="s">
        <v>1934</v>
      </c>
      <c r="C30" s="200"/>
      <c r="D30" s="200"/>
      <c r="E30" s="200"/>
      <c r="F30" s="200"/>
      <c r="G30" s="200"/>
      <c r="H30" s="200"/>
      <c r="I30" s="200"/>
      <c r="J30" s="200"/>
      <c r="K30" s="200"/>
      <c r="L30" s="200"/>
      <c r="M30" s="200"/>
      <c r="N30" s="200"/>
      <c r="O30" s="200"/>
      <c r="P30" s="200"/>
      <c r="Q30" s="200"/>
      <c r="R30" s="200"/>
      <c r="S30" s="200"/>
      <c r="T30" s="200"/>
      <c r="U30" s="200"/>
      <c r="V30" s="200"/>
      <c r="W30" s="201"/>
    </row>
    <row r="31" spans="2:27" ht="7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1925</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5"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row r="34" spans="2:23" ht="37.5" customHeight="1" thickTop="1" x14ac:dyDescent="0.2">
      <c r="B34" s="199" t="s">
        <v>1926</v>
      </c>
      <c r="C34" s="200"/>
      <c r="D34" s="200"/>
      <c r="E34" s="200"/>
      <c r="F34" s="200"/>
      <c r="G34" s="200"/>
      <c r="H34" s="200"/>
      <c r="I34" s="200"/>
      <c r="J34" s="200"/>
      <c r="K34" s="200"/>
      <c r="L34" s="200"/>
      <c r="M34" s="200"/>
      <c r="N34" s="200"/>
      <c r="O34" s="200"/>
      <c r="P34" s="200"/>
      <c r="Q34" s="200"/>
      <c r="R34" s="200"/>
      <c r="S34" s="200"/>
      <c r="T34" s="200"/>
      <c r="U34" s="200"/>
      <c r="V34" s="200"/>
      <c r="W34" s="201"/>
    </row>
    <row r="35" spans="2:23" ht="18" thickBot="1" x14ac:dyDescent="0.25">
      <c r="B35" s="202"/>
      <c r="C35" s="203"/>
      <c r="D35" s="203"/>
      <c r="E35" s="203"/>
      <c r="F35" s="203"/>
      <c r="G35" s="203"/>
      <c r="H35" s="203"/>
      <c r="I35" s="203"/>
      <c r="J35" s="203"/>
      <c r="K35" s="203"/>
      <c r="L35" s="203"/>
      <c r="M35" s="203"/>
      <c r="N35" s="203"/>
      <c r="O35" s="203"/>
      <c r="P35" s="203"/>
      <c r="Q35" s="203"/>
      <c r="R35" s="203"/>
      <c r="S35" s="203"/>
      <c r="T35" s="203"/>
      <c r="U35" s="203"/>
      <c r="V35" s="203"/>
      <c r="W35" s="20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72" customHeight="1" thickTop="1" thickBot="1" x14ac:dyDescent="0.25">
      <c r="B4" s="11" t="s">
        <v>3</v>
      </c>
      <c r="C4" s="12" t="s">
        <v>1837</v>
      </c>
      <c r="D4" s="248" t="s">
        <v>1836</v>
      </c>
      <c r="E4" s="248"/>
      <c r="F4" s="248"/>
      <c r="G4" s="248"/>
      <c r="H4" s="249"/>
      <c r="J4" s="250" t="s">
        <v>6</v>
      </c>
      <c r="K4" s="248"/>
      <c r="L4" s="12" t="s">
        <v>1861</v>
      </c>
      <c r="M4" s="251" t="s">
        <v>1860</v>
      </c>
      <c r="N4" s="251"/>
      <c r="O4" s="251"/>
      <c r="P4" s="251"/>
      <c r="Q4" s="252"/>
      <c r="R4" s="13"/>
      <c r="S4" s="253" t="s">
        <v>1920</v>
      </c>
      <c r="T4" s="254"/>
      <c r="U4" s="254"/>
      <c r="V4" s="241" t="s">
        <v>1859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1858</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3.75"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1857</v>
      </c>
      <c r="C21" s="197"/>
      <c r="D21" s="197"/>
      <c r="E21" s="197"/>
      <c r="F21" s="197"/>
      <c r="G21" s="197"/>
      <c r="H21" s="197"/>
      <c r="I21" s="197"/>
      <c r="J21" s="197"/>
      <c r="K21" s="197"/>
      <c r="L21" s="197"/>
      <c r="M21" s="198" t="s">
        <v>1817</v>
      </c>
      <c r="N21" s="198"/>
      <c r="O21" s="198" t="s">
        <v>48</v>
      </c>
      <c r="P21" s="198"/>
      <c r="Q21" s="198" t="s">
        <v>67</v>
      </c>
      <c r="R21" s="198"/>
      <c r="S21" s="29" t="s">
        <v>1856</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1816</v>
      </c>
      <c r="F25" s="33"/>
      <c r="G25" s="33"/>
      <c r="H25" s="34"/>
      <c r="I25" s="34"/>
      <c r="J25" s="34"/>
      <c r="K25" s="34"/>
      <c r="L25" s="34"/>
      <c r="M25" s="34"/>
      <c r="N25" s="34"/>
      <c r="O25" s="34"/>
      <c r="P25" s="35"/>
      <c r="Q25" s="35"/>
      <c r="R25" s="36" t="s">
        <v>1855</v>
      </c>
      <c r="S25" s="36" t="s">
        <v>10</v>
      </c>
      <c r="T25" s="35"/>
      <c r="U25" s="36" t="s">
        <v>1310</v>
      </c>
      <c r="V25" s="35"/>
      <c r="W25" s="37">
        <f>+IF(ISERR(U25/R25*100),"N/A",ROUND(U25/R25*100,2))</f>
        <v>4.8099999999999996</v>
      </c>
    </row>
    <row r="26" spans="2:27" ht="26.25" customHeight="1" thickBot="1" x14ac:dyDescent="0.25">
      <c r="B26" s="216" t="s">
        <v>71</v>
      </c>
      <c r="C26" s="217"/>
      <c r="D26" s="217"/>
      <c r="E26" s="38" t="s">
        <v>1816</v>
      </c>
      <c r="F26" s="38"/>
      <c r="G26" s="38"/>
      <c r="H26" s="39"/>
      <c r="I26" s="39"/>
      <c r="J26" s="39"/>
      <c r="K26" s="39"/>
      <c r="L26" s="39"/>
      <c r="M26" s="39"/>
      <c r="N26" s="39"/>
      <c r="O26" s="39"/>
      <c r="P26" s="40"/>
      <c r="Q26" s="40"/>
      <c r="R26" s="41" t="s">
        <v>1855</v>
      </c>
      <c r="S26" s="41" t="s">
        <v>1649</v>
      </c>
      <c r="T26" s="41">
        <f>+IF(ISERR(S26/R26*100),"N/A",ROUND(S26/R26*100,2))</f>
        <v>15.51</v>
      </c>
      <c r="U26" s="41" t="s">
        <v>1310</v>
      </c>
      <c r="V26" s="41">
        <f>+IF(ISERR(U26/S26*100),"N/A",ROUND(U26/S26*100,2))</f>
        <v>31.03</v>
      </c>
      <c r="W26" s="42">
        <f>+IF(ISERR(U26/R26*100),"N/A",ROUND(U26/R26*100,2))</f>
        <v>4.8099999999999996</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1933</v>
      </c>
      <c r="C28" s="200"/>
      <c r="D28" s="200"/>
      <c r="E28" s="200"/>
      <c r="F28" s="200"/>
      <c r="G28" s="200"/>
      <c r="H28" s="200"/>
      <c r="I28" s="200"/>
      <c r="J28" s="200"/>
      <c r="K28" s="200"/>
      <c r="L28" s="200"/>
      <c r="M28" s="200"/>
      <c r="N28" s="200"/>
      <c r="O28" s="200"/>
      <c r="P28" s="200"/>
      <c r="Q28" s="200"/>
      <c r="R28" s="200"/>
      <c r="S28" s="200"/>
      <c r="T28" s="200"/>
      <c r="U28" s="200"/>
      <c r="V28" s="200"/>
      <c r="W28" s="201"/>
    </row>
    <row r="29" spans="2:27" ht="6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1925</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1926</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1837</v>
      </c>
      <c r="D4" s="248" t="s">
        <v>1836</v>
      </c>
      <c r="E4" s="248"/>
      <c r="F4" s="248"/>
      <c r="G4" s="248"/>
      <c r="H4" s="249"/>
      <c r="J4" s="250" t="s">
        <v>6</v>
      </c>
      <c r="K4" s="248"/>
      <c r="L4" s="12" t="s">
        <v>1867</v>
      </c>
      <c r="M4" s="251" t="s">
        <v>1866</v>
      </c>
      <c r="N4" s="251"/>
      <c r="O4" s="251"/>
      <c r="P4" s="251"/>
      <c r="Q4" s="252"/>
      <c r="R4" s="13"/>
      <c r="S4" s="253" t="s">
        <v>1920</v>
      </c>
      <c r="T4" s="254"/>
      <c r="U4" s="254"/>
      <c r="V4" s="241" t="s">
        <v>1862</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1865</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33.5"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1864</v>
      </c>
      <c r="C21" s="197"/>
      <c r="D21" s="197"/>
      <c r="E21" s="197"/>
      <c r="F21" s="197"/>
      <c r="G21" s="197"/>
      <c r="H21" s="197"/>
      <c r="I21" s="197"/>
      <c r="J21" s="197"/>
      <c r="K21" s="197"/>
      <c r="L21" s="197"/>
      <c r="M21" s="198" t="s">
        <v>1817</v>
      </c>
      <c r="N21" s="198"/>
      <c r="O21" s="198" t="s">
        <v>48</v>
      </c>
      <c r="P21" s="198"/>
      <c r="Q21" s="198" t="s">
        <v>67</v>
      </c>
      <c r="R21" s="198"/>
      <c r="S21" s="29" t="s">
        <v>50</v>
      </c>
      <c r="T21" s="29" t="s">
        <v>137</v>
      </c>
      <c r="U21" s="29" t="s">
        <v>137</v>
      </c>
      <c r="V21" s="29" t="str">
        <f>+IF(ISERR(U21/T21*100),"N/A",ROUND(U21/T21*100,2))</f>
        <v>N/A</v>
      </c>
      <c r="W21" s="30" t="str">
        <f>+IF(ISERR(U21/S21*100),"N/A",ROUND(U21/S21*100,2))</f>
        <v>N/A</v>
      </c>
    </row>
    <row r="22" spans="2:27" ht="56.25" customHeight="1" thickBot="1" x14ac:dyDescent="0.25">
      <c r="B22" s="196" t="s">
        <v>1863</v>
      </c>
      <c r="C22" s="197"/>
      <c r="D22" s="197"/>
      <c r="E22" s="197"/>
      <c r="F22" s="197"/>
      <c r="G22" s="197"/>
      <c r="H22" s="197"/>
      <c r="I22" s="197"/>
      <c r="J22" s="197"/>
      <c r="K22" s="197"/>
      <c r="L22" s="197"/>
      <c r="M22" s="198" t="s">
        <v>1817</v>
      </c>
      <c r="N22" s="198"/>
      <c r="O22" s="198" t="s">
        <v>48</v>
      </c>
      <c r="P22" s="198"/>
      <c r="Q22" s="198" t="s">
        <v>67</v>
      </c>
      <c r="R22" s="198"/>
      <c r="S22" s="29" t="s">
        <v>221</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1816</v>
      </c>
      <c r="F26" s="33"/>
      <c r="G26" s="33"/>
      <c r="H26" s="34"/>
      <c r="I26" s="34"/>
      <c r="J26" s="34"/>
      <c r="K26" s="34"/>
      <c r="L26" s="34"/>
      <c r="M26" s="34"/>
      <c r="N26" s="34"/>
      <c r="O26" s="34"/>
      <c r="P26" s="35"/>
      <c r="Q26" s="35"/>
      <c r="R26" s="36" t="s">
        <v>1862</v>
      </c>
      <c r="S26" s="36" t="s">
        <v>10</v>
      </c>
      <c r="T26" s="35"/>
      <c r="U26" s="36" t="s">
        <v>78</v>
      </c>
      <c r="V26" s="35"/>
      <c r="W26" s="37">
        <f>+IF(ISERR(U26/R26*100),"N/A",ROUND(U26/R26*100,2))</f>
        <v>6.67</v>
      </c>
    </row>
    <row r="27" spans="2:27" ht="26.25" customHeight="1" thickBot="1" x14ac:dyDescent="0.25">
      <c r="B27" s="216" t="s">
        <v>71</v>
      </c>
      <c r="C27" s="217"/>
      <c r="D27" s="217"/>
      <c r="E27" s="38" t="s">
        <v>1816</v>
      </c>
      <c r="F27" s="38"/>
      <c r="G27" s="38"/>
      <c r="H27" s="39"/>
      <c r="I27" s="39"/>
      <c r="J27" s="39"/>
      <c r="K27" s="39"/>
      <c r="L27" s="39"/>
      <c r="M27" s="39"/>
      <c r="N27" s="39"/>
      <c r="O27" s="39"/>
      <c r="P27" s="40"/>
      <c r="Q27" s="40"/>
      <c r="R27" s="41" t="s">
        <v>1862</v>
      </c>
      <c r="S27" s="41" t="s">
        <v>91</v>
      </c>
      <c r="T27" s="41">
        <f>+IF(ISERR(S27/R27*100),"N/A",ROUND(S27/R27*100,2))</f>
        <v>13.33</v>
      </c>
      <c r="U27" s="41" t="s">
        <v>78</v>
      </c>
      <c r="V27" s="41">
        <f>+IF(ISERR(U27/S27*100),"N/A",ROUND(U27/S27*100,2))</f>
        <v>50</v>
      </c>
      <c r="W27" s="42">
        <f>+IF(ISERR(U27/R27*100),"N/A",ROUND(U27/R27*100,2))</f>
        <v>6.67</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1932</v>
      </c>
      <c r="C29" s="200"/>
      <c r="D29" s="200"/>
      <c r="E29" s="200"/>
      <c r="F29" s="200"/>
      <c r="G29" s="200"/>
      <c r="H29" s="200"/>
      <c r="I29" s="200"/>
      <c r="J29" s="200"/>
      <c r="K29" s="200"/>
      <c r="L29" s="200"/>
      <c r="M29" s="200"/>
      <c r="N29" s="200"/>
      <c r="O29" s="200"/>
      <c r="P29" s="200"/>
      <c r="Q29" s="200"/>
      <c r="R29" s="200"/>
      <c r="S29" s="200"/>
      <c r="T29" s="200"/>
      <c r="U29" s="200"/>
      <c r="V29" s="200"/>
      <c r="W29" s="201"/>
    </row>
    <row r="30" spans="2:27" ht="43.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1925</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1926</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8"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8"/>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1837</v>
      </c>
      <c r="D4" s="248" t="s">
        <v>1836</v>
      </c>
      <c r="E4" s="248"/>
      <c r="F4" s="248"/>
      <c r="G4" s="248"/>
      <c r="H4" s="249"/>
      <c r="J4" s="250" t="s">
        <v>6</v>
      </c>
      <c r="K4" s="248"/>
      <c r="L4" s="12" t="s">
        <v>1881</v>
      </c>
      <c r="M4" s="251" t="s">
        <v>1880</v>
      </c>
      <c r="N4" s="251"/>
      <c r="O4" s="251"/>
      <c r="P4" s="251"/>
      <c r="Q4" s="252"/>
      <c r="R4" s="13"/>
      <c r="S4" s="253" t="s">
        <v>1920</v>
      </c>
      <c r="T4" s="254"/>
      <c r="U4" s="254"/>
      <c r="V4" s="241" t="s">
        <v>1879</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1878</v>
      </c>
      <c r="K8" s="19" t="s">
        <v>1877</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5.25"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1876</v>
      </c>
      <c r="C21" s="197"/>
      <c r="D21" s="197"/>
      <c r="E21" s="197"/>
      <c r="F21" s="197"/>
      <c r="G21" s="197"/>
      <c r="H21" s="197"/>
      <c r="I21" s="197"/>
      <c r="J21" s="197"/>
      <c r="K21" s="197"/>
      <c r="L21" s="197"/>
      <c r="M21" s="198" t="s">
        <v>1817</v>
      </c>
      <c r="N21" s="198"/>
      <c r="O21" s="198" t="s">
        <v>48</v>
      </c>
      <c r="P21" s="198"/>
      <c r="Q21" s="198" t="s">
        <v>67</v>
      </c>
      <c r="R21" s="198"/>
      <c r="S21" s="29" t="s">
        <v>411</v>
      </c>
      <c r="T21" s="29" t="s">
        <v>137</v>
      </c>
      <c r="U21" s="29" t="s">
        <v>137</v>
      </c>
      <c r="V21" s="29" t="str">
        <f t="shared" ref="V21:V26" si="0">+IF(ISERR(U21/T21*100),"N/A",ROUND(U21/T21*100,2))</f>
        <v>N/A</v>
      </c>
      <c r="W21" s="30" t="str">
        <f t="shared" ref="W21:W26" si="1">+IF(ISERR(U21/S21*100),"N/A",ROUND(U21/S21*100,2))</f>
        <v>N/A</v>
      </c>
    </row>
    <row r="22" spans="2:27" ht="35.25" customHeight="1" x14ac:dyDescent="0.2">
      <c r="B22" s="196" t="s">
        <v>1875</v>
      </c>
      <c r="C22" s="197"/>
      <c r="D22" s="197"/>
      <c r="E22" s="197"/>
      <c r="F22" s="197"/>
      <c r="G22" s="197"/>
      <c r="H22" s="197"/>
      <c r="I22" s="197"/>
      <c r="J22" s="197"/>
      <c r="K22" s="197"/>
      <c r="L22" s="197"/>
      <c r="M22" s="198" t="s">
        <v>1817</v>
      </c>
      <c r="N22" s="198"/>
      <c r="O22" s="198" t="s">
        <v>48</v>
      </c>
      <c r="P22" s="198"/>
      <c r="Q22" s="198" t="s">
        <v>67</v>
      </c>
      <c r="R22" s="198"/>
      <c r="S22" s="29" t="s">
        <v>1874</v>
      </c>
      <c r="T22" s="29" t="s">
        <v>137</v>
      </c>
      <c r="U22" s="29" t="s">
        <v>137</v>
      </c>
      <c r="V22" s="29" t="str">
        <f t="shared" si="0"/>
        <v>N/A</v>
      </c>
      <c r="W22" s="30" t="str">
        <f t="shared" si="1"/>
        <v>N/A</v>
      </c>
    </row>
    <row r="23" spans="2:27" ht="35.25" customHeight="1" x14ac:dyDescent="0.2">
      <c r="B23" s="196" t="s">
        <v>1873</v>
      </c>
      <c r="C23" s="197"/>
      <c r="D23" s="197"/>
      <c r="E23" s="197"/>
      <c r="F23" s="197"/>
      <c r="G23" s="197"/>
      <c r="H23" s="197"/>
      <c r="I23" s="197"/>
      <c r="J23" s="197"/>
      <c r="K23" s="197"/>
      <c r="L23" s="197"/>
      <c r="M23" s="198" t="s">
        <v>1817</v>
      </c>
      <c r="N23" s="198"/>
      <c r="O23" s="198" t="s">
        <v>1872</v>
      </c>
      <c r="P23" s="198"/>
      <c r="Q23" s="198" t="s">
        <v>67</v>
      </c>
      <c r="R23" s="198"/>
      <c r="S23" s="29" t="s">
        <v>1871</v>
      </c>
      <c r="T23" s="29" t="s">
        <v>137</v>
      </c>
      <c r="U23" s="29" t="s">
        <v>137</v>
      </c>
      <c r="V23" s="29" t="str">
        <f t="shared" si="0"/>
        <v>N/A</v>
      </c>
      <c r="W23" s="30" t="str">
        <f t="shared" si="1"/>
        <v>N/A</v>
      </c>
    </row>
    <row r="24" spans="2:27" ht="56.25" customHeight="1" x14ac:dyDescent="0.2">
      <c r="B24" s="196" t="s">
        <v>1870</v>
      </c>
      <c r="C24" s="197"/>
      <c r="D24" s="197"/>
      <c r="E24" s="197"/>
      <c r="F24" s="197"/>
      <c r="G24" s="197"/>
      <c r="H24" s="197"/>
      <c r="I24" s="197"/>
      <c r="J24" s="197"/>
      <c r="K24" s="197"/>
      <c r="L24" s="197"/>
      <c r="M24" s="198" t="s">
        <v>1817</v>
      </c>
      <c r="N24" s="198"/>
      <c r="O24" s="198" t="s">
        <v>48</v>
      </c>
      <c r="P24" s="198"/>
      <c r="Q24" s="198" t="s">
        <v>67</v>
      </c>
      <c r="R24" s="198"/>
      <c r="S24" s="29" t="s">
        <v>50</v>
      </c>
      <c r="T24" s="29" t="s">
        <v>137</v>
      </c>
      <c r="U24" s="29" t="s">
        <v>137</v>
      </c>
      <c r="V24" s="29" t="str">
        <f t="shared" si="0"/>
        <v>N/A</v>
      </c>
      <c r="W24" s="30" t="str">
        <f t="shared" si="1"/>
        <v>N/A</v>
      </c>
    </row>
    <row r="25" spans="2:27" ht="56.25" customHeight="1" x14ac:dyDescent="0.2">
      <c r="B25" s="196" t="s">
        <v>1869</v>
      </c>
      <c r="C25" s="197"/>
      <c r="D25" s="197"/>
      <c r="E25" s="197"/>
      <c r="F25" s="197"/>
      <c r="G25" s="197"/>
      <c r="H25" s="197"/>
      <c r="I25" s="197"/>
      <c r="J25" s="197"/>
      <c r="K25" s="197"/>
      <c r="L25" s="197"/>
      <c r="M25" s="198" t="s">
        <v>1817</v>
      </c>
      <c r="N25" s="198"/>
      <c r="O25" s="198" t="s">
        <v>48</v>
      </c>
      <c r="P25" s="198"/>
      <c r="Q25" s="198" t="s">
        <v>67</v>
      </c>
      <c r="R25" s="198"/>
      <c r="S25" s="29" t="s">
        <v>53</v>
      </c>
      <c r="T25" s="29" t="s">
        <v>137</v>
      </c>
      <c r="U25" s="29" t="s">
        <v>137</v>
      </c>
      <c r="V25" s="29" t="str">
        <f t="shared" si="0"/>
        <v>N/A</v>
      </c>
      <c r="W25" s="30" t="str">
        <f t="shared" si="1"/>
        <v>N/A</v>
      </c>
    </row>
    <row r="26" spans="2:27" ht="56.25" customHeight="1" thickBot="1" x14ac:dyDescent="0.25">
      <c r="B26" s="196" t="s">
        <v>1868</v>
      </c>
      <c r="C26" s="197"/>
      <c r="D26" s="197"/>
      <c r="E26" s="197"/>
      <c r="F26" s="197"/>
      <c r="G26" s="197"/>
      <c r="H26" s="197"/>
      <c r="I26" s="197"/>
      <c r="J26" s="197"/>
      <c r="K26" s="197"/>
      <c r="L26" s="197"/>
      <c r="M26" s="198" t="s">
        <v>1817</v>
      </c>
      <c r="N26" s="198"/>
      <c r="O26" s="198" t="s">
        <v>48</v>
      </c>
      <c r="P26" s="198"/>
      <c r="Q26" s="198" t="s">
        <v>67</v>
      </c>
      <c r="R26" s="198"/>
      <c r="S26" s="29" t="s">
        <v>772</v>
      </c>
      <c r="T26" s="29" t="s">
        <v>137</v>
      </c>
      <c r="U26" s="29" t="s">
        <v>137</v>
      </c>
      <c r="V26" s="29" t="str">
        <f t="shared" si="0"/>
        <v>N/A</v>
      </c>
      <c r="W26" s="30" t="str">
        <f t="shared" si="1"/>
        <v>N/A</v>
      </c>
    </row>
    <row r="27" spans="2:27" ht="21.75" customHeight="1" thickTop="1" thickBot="1" x14ac:dyDescent="0.25">
      <c r="B27" s="7" t="s">
        <v>62</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205" t="s">
        <v>2163</v>
      </c>
      <c r="C28" s="206"/>
      <c r="D28" s="206"/>
      <c r="E28" s="206"/>
      <c r="F28" s="206"/>
      <c r="G28" s="206"/>
      <c r="H28" s="206"/>
      <c r="I28" s="206"/>
      <c r="J28" s="206"/>
      <c r="K28" s="206"/>
      <c r="L28" s="206"/>
      <c r="M28" s="206"/>
      <c r="N28" s="206"/>
      <c r="O28" s="206"/>
      <c r="P28" s="206"/>
      <c r="Q28" s="207"/>
      <c r="R28" s="31" t="s">
        <v>41</v>
      </c>
      <c r="S28" s="211" t="s">
        <v>42</v>
      </c>
      <c r="T28" s="211"/>
      <c r="U28" s="26" t="s">
        <v>63</v>
      </c>
      <c r="V28" s="212" t="s">
        <v>64</v>
      </c>
      <c r="W28" s="213"/>
    </row>
    <row r="29" spans="2:27" ht="30.75" customHeight="1" thickBot="1" x14ac:dyDescent="0.25">
      <c r="B29" s="208"/>
      <c r="C29" s="209"/>
      <c r="D29" s="209"/>
      <c r="E29" s="209"/>
      <c r="F29" s="209"/>
      <c r="G29" s="209"/>
      <c r="H29" s="209"/>
      <c r="I29" s="209"/>
      <c r="J29" s="209"/>
      <c r="K29" s="209"/>
      <c r="L29" s="209"/>
      <c r="M29" s="209"/>
      <c r="N29" s="209"/>
      <c r="O29" s="209"/>
      <c r="P29" s="209"/>
      <c r="Q29" s="210"/>
      <c r="R29" s="27" t="s">
        <v>65</v>
      </c>
      <c r="S29" s="27" t="s">
        <v>65</v>
      </c>
      <c r="T29" s="27" t="s">
        <v>48</v>
      </c>
      <c r="U29" s="27" t="s">
        <v>65</v>
      </c>
      <c r="V29" s="27" t="s">
        <v>66</v>
      </c>
      <c r="W29" s="32" t="s">
        <v>67</v>
      </c>
      <c r="Y29" s="18"/>
    </row>
    <row r="30" spans="2:27" ht="23.25" customHeight="1" thickBot="1" x14ac:dyDescent="0.25">
      <c r="B30" s="214" t="s">
        <v>68</v>
      </c>
      <c r="C30" s="215"/>
      <c r="D30" s="215"/>
      <c r="E30" s="33" t="s">
        <v>1816</v>
      </c>
      <c r="F30" s="33"/>
      <c r="G30" s="33"/>
      <c r="H30" s="34"/>
      <c r="I30" s="34"/>
      <c r="J30" s="34"/>
      <c r="K30" s="34"/>
      <c r="L30" s="34"/>
      <c r="M30" s="34"/>
      <c r="N30" s="34"/>
      <c r="O30" s="34"/>
      <c r="P30" s="35"/>
      <c r="Q30" s="35"/>
      <c r="R30" s="36" t="s">
        <v>1707</v>
      </c>
      <c r="S30" s="36" t="s">
        <v>10</v>
      </c>
      <c r="T30" s="35"/>
      <c r="U30" s="36" t="s">
        <v>61</v>
      </c>
      <c r="V30" s="35"/>
      <c r="W30" s="37">
        <f>+IF(ISERR(U30/R30*100),"N/A",ROUND(U30/R30*100,2))</f>
        <v>0</v>
      </c>
    </row>
    <row r="31" spans="2:27" ht="26.25" customHeight="1" thickBot="1" x14ac:dyDescent="0.25">
      <c r="B31" s="216" t="s">
        <v>71</v>
      </c>
      <c r="C31" s="217"/>
      <c r="D31" s="217"/>
      <c r="E31" s="38" t="s">
        <v>1816</v>
      </c>
      <c r="F31" s="38"/>
      <c r="G31" s="38"/>
      <c r="H31" s="39"/>
      <c r="I31" s="39"/>
      <c r="J31" s="39"/>
      <c r="K31" s="39"/>
      <c r="L31" s="39"/>
      <c r="M31" s="39"/>
      <c r="N31" s="39"/>
      <c r="O31" s="39"/>
      <c r="P31" s="40"/>
      <c r="Q31" s="40"/>
      <c r="R31" s="41" t="s">
        <v>1707</v>
      </c>
      <c r="S31" s="41" t="s">
        <v>317</v>
      </c>
      <c r="T31" s="41">
        <f>+IF(ISERR(S31/R31*100),"N/A",ROUND(S31/R31*100,2))</f>
        <v>26.76</v>
      </c>
      <c r="U31" s="41" t="s">
        <v>61</v>
      </c>
      <c r="V31" s="41">
        <f>+IF(ISERR(U31/S31*100),"N/A",ROUND(U31/S31*100,2))</f>
        <v>0</v>
      </c>
      <c r="W31" s="42">
        <f>+IF(ISERR(U31/R31*100),"N/A",ROUND(U31/R31*100,2))</f>
        <v>0</v>
      </c>
    </row>
    <row r="32" spans="2:27" ht="22.5" customHeight="1" thickTop="1" thickBot="1" x14ac:dyDescent="0.25">
      <c r="B32" s="7" t="s">
        <v>73</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99" t="s">
        <v>1931</v>
      </c>
      <c r="C33" s="200"/>
      <c r="D33" s="200"/>
      <c r="E33" s="200"/>
      <c r="F33" s="200"/>
      <c r="G33" s="200"/>
      <c r="H33" s="200"/>
      <c r="I33" s="200"/>
      <c r="J33" s="200"/>
      <c r="K33" s="200"/>
      <c r="L33" s="200"/>
      <c r="M33" s="200"/>
      <c r="N33" s="200"/>
      <c r="O33" s="200"/>
      <c r="P33" s="200"/>
      <c r="Q33" s="200"/>
      <c r="R33" s="200"/>
      <c r="S33" s="200"/>
      <c r="T33" s="200"/>
      <c r="U33" s="200"/>
      <c r="V33" s="200"/>
      <c r="W33" s="201"/>
    </row>
    <row r="34" spans="2:23" ht="39" customHeight="1" thickBot="1" x14ac:dyDescent="0.25">
      <c r="B34" s="218"/>
      <c r="C34" s="219"/>
      <c r="D34" s="219"/>
      <c r="E34" s="219"/>
      <c r="F34" s="219"/>
      <c r="G34" s="219"/>
      <c r="H34" s="219"/>
      <c r="I34" s="219"/>
      <c r="J34" s="219"/>
      <c r="K34" s="219"/>
      <c r="L34" s="219"/>
      <c r="M34" s="219"/>
      <c r="N34" s="219"/>
      <c r="O34" s="219"/>
      <c r="P34" s="219"/>
      <c r="Q34" s="219"/>
      <c r="R34" s="219"/>
      <c r="S34" s="219"/>
      <c r="T34" s="219"/>
      <c r="U34" s="219"/>
      <c r="V34" s="219"/>
      <c r="W34" s="220"/>
    </row>
    <row r="35" spans="2:23" ht="37.5" customHeight="1" thickTop="1" x14ac:dyDescent="0.2">
      <c r="B35" s="199" t="s">
        <v>1925</v>
      </c>
      <c r="C35" s="200"/>
      <c r="D35" s="200"/>
      <c r="E35" s="200"/>
      <c r="F35" s="200"/>
      <c r="G35" s="200"/>
      <c r="H35" s="200"/>
      <c r="I35" s="200"/>
      <c r="J35" s="200"/>
      <c r="K35" s="200"/>
      <c r="L35" s="200"/>
      <c r="M35" s="200"/>
      <c r="N35" s="200"/>
      <c r="O35" s="200"/>
      <c r="P35" s="200"/>
      <c r="Q35" s="200"/>
      <c r="R35" s="200"/>
      <c r="S35" s="200"/>
      <c r="T35" s="200"/>
      <c r="U35" s="200"/>
      <c r="V35" s="200"/>
      <c r="W35" s="201"/>
    </row>
    <row r="36" spans="2:23" ht="15" customHeight="1" thickBot="1" x14ac:dyDescent="0.25">
      <c r="B36" s="218"/>
      <c r="C36" s="219"/>
      <c r="D36" s="219"/>
      <c r="E36" s="219"/>
      <c r="F36" s="219"/>
      <c r="G36" s="219"/>
      <c r="H36" s="219"/>
      <c r="I36" s="219"/>
      <c r="J36" s="219"/>
      <c r="K36" s="219"/>
      <c r="L36" s="219"/>
      <c r="M36" s="219"/>
      <c r="N36" s="219"/>
      <c r="O36" s="219"/>
      <c r="P36" s="219"/>
      <c r="Q36" s="219"/>
      <c r="R36" s="219"/>
      <c r="S36" s="219"/>
      <c r="T36" s="219"/>
      <c r="U36" s="219"/>
      <c r="V36" s="219"/>
      <c r="W36" s="220"/>
    </row>
    <row r="37" spans="2:23" ht="37.5" customHeight="1" thickTop="1" x14ac:dyDescent="0.2">
      <c r="B37" s="199" t="s">
        <v>1926</v>
      </c>
      <c r="C37" s="200"/>
      <c r="D37" s="200"/>
      <c r="E37" s="200"/>
      <c r="F37" s="200"/>
      <c r="G37" s="200"/>
      <c r="H37" s="200"/>
      <c r="I37" s="200"/>
      <c r="J37" s="200"/>
      <c r="K37" s="200"/>
      <c r="L37" s="200"/>
      <c r="M37" s="200"/>
      <c r="N37" s="200"/>
      <c r="O37" s="200"/>
      <c r="P37" s="200"/>
      <c r="Q37" s="200"/>
      <c r="R37" s="200"/>
      <c r="S37" s="200"/>
      <c r="T37" s="200"/>
      <c r="U37" s="200"/>
      <c r="V37" s="200"/>
      <c r="W37" s="201"/>
    </row>
    <row r="38" spans="2:23" ht="18" thickBot="1" x14ac:dyDescent="0.25">
      <c r="B38" s="202"/>
      <c r="C38" s="203"/>
      <c r="D38" s="203"/>
      <c r="E38" s="203"/>
      <c r="F38" s="203"/>
      <c r="G38" s="203"/>
      <c r="H38" s="203"/>
      <c r="I38" s="203"/>
      <c r="J38" s="203"/>
      <c r="K38" s="203"/>
      <c r="L38" s="203"/>
      <c r="M38" s="203"/>
      <c r="N38" s="203"/>
      <c r="O38" s="203"/>
      <c r="P38" s="203"/>
      <c r="Q38" s="203"/>
      <c r="R38" s="203"/>
      <c r="S38" s="203"/>
      <c r="T38" s="203"/>
      <c r="U38" s="203"/>
      <c r="V38" s="203"/>
      <c r="W38" s="204"/>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3"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1837</v>
      </c>
      <c r="D4" s="248" t="s">
        <v>1836</v>
      </c>
      <c r="E4" s="248"/>
      <c r="F4" s="248"/>
      <c r="G4" s="248"/>
      <c r="H4" s="249"/>
      <c r="J4" s="250" t="s">
        <v>6</v>
      </c>
      <c r="K4" s="248"/>
      <c r="L4" s="12" t="s">
        <v>1886</v>
      </c>
      <c r="M4" s="251" t="s">
        <v>1885</v>
      </c>
      <c r="N4" s="251"/>
      <c r="O4" s="251"/>
      <c r="P4" s="251"/>
      <c r="Q4" s="252"/>
      <c r="R4" s="13"/>
      <c r="S4" s="253" t="s">
        <v>1920</v>
      </c>
      <c r="T4" s="254"/>
      <c r="U4" s="254"/>
      <c r="V4" s="241" t="s">
        <v>61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1884</v>
      </c>
      <c r="K8" s="19" t="s">
        <v>87</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17"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1883</v>
      </c>
      <c r="C21" s="197"/>
      <c r="D21" s="197"/>
      <c r="E21" s="197"/>
      <c r="F21" s="197"/>
      <c r="G21" s="197"/>
      <c r="H21" s="197"/>
      <c r="I21" s="197"/>
      <c r="J21" s="197"/>
      <c r="K21" s="197"/>
      <c r="L21" s="197"/>
      <c r="M21" s="198" t="s">
        <v>1817</v>
      </c>
      <c r="N21" s="198"/>
      <c r="O21" s="198" t="s">
        <v>48</v>
      </c>
      <c r="P21" s="198"/>
      <c r="Q21" s="198" t="s">
        <v>67</v>
      </c>
      <c r="R21" s="198"/>
      <c r="S21" s="29" t="s">
        <v>411</v>
      </c>
      <c r="T21" s="29" t="s">
        <v>137</v>
      </c>
      <c r="U21" s="29" t="s">
        <v>137</v>
      </c>
      <c r="V21" s="29" t="str">
        <f>+IF(ISERR(U21/T21*100),"N/A",ROUND(U21/T21*100,2))</f>
        <v>N/A</v>
      </c>
      <c r="W21" s="30" t="str">
        <f>+IF(ISERR(U21/S21*100),"N/A",ROUND(U21/S21*100,2))</f>
        <v>N/A</v>
      </c>
    </row>
    <row r="22" spans="2:27" ht="56.25" customHeight="1" thickBot="1" x14ac:dyDescent="0.25">
      <c r="B22" s="196" t="s">
        <v>1882</v>
      </c>
      <c r="C22" s="197"/>
      <c r="D22" s="197"/>
      <c r="E22" s="197"/>
      <c r="F22" s="197"/>
      <c r="G22" s="197"/>
      <c r="H22" s="197"/>
      <c r="I22" s="197"/>
      <c r="J22" s="197"/>
      <c r="K22" s="197"/>
      <c r="L22" s="197"/>
      <c r="M22" s="198" t="s">
        <v>1817</v>
      </c>
      <c r="N22" s="198"/>
      <c r="O22" s="198" t="s">
        <v>48</v>
      </c>
      <c r="P22" s="198"/>
      <c r="Q22" s="198" t="s">
        <v>67</v>
      </c>
      <c r="R22" s="198"/>
      <c r="S22" s="29" t="s">
        <v>50</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1816</v>
      </c>
      <c r="F26" s="33"/>
      <c r="G26" s="33"/>
      <c r="H26" s="34"/>
      <c r="I26" s="34"/>
      <c r="J26" s="34"/>
      <c r="K26" s="34"/>
      <c r="L26" s="34"/>
      <c r="M26" s="34"/>
      <c r="N26" s="34"/>
      <c r="O26" s="34"/>
      <c r="P26" s="35"/>
      <c r="Q26" s="35"/>
      <c r="R26" s="36" t="s">
        <v>91</v>
      </c>
      <c r="S26" s="36" t="s">
        <v>10</v>
      </c>
      <c r="T26" s="35"/>
      <c r="U26" s="36" t="s">
        <v>61</v>
      </c>
      <c r="V26" s="35"/>
      <c r="W26" s="37">
        <f>+IF(ISERR(U26/R26*100),"N/A",ROUND(U26/R26*100,2))</f>
        <v>0</v>
      </c>
    </row>
    <row r="27" spans="2:27" ht="26.25" customHeight="1" thickBot="1" x14ac:dyDescent="0.25">
      <c r="B27" s="216" t="s">
        <v>71</v>
      </c>
      <c r="C27" s="217"/>
      <c r="D27" s="217"/>
      <c r="E27" s="38" t="s">
        <v>1816</v>
      </c>
      <c r="F27" s="38"/>
      <c r="G27" s="38"/>
      <c r="H27" s="39"/>
      <c r="I27" s="39"/>
      <c r="J27" s="39"/>
      <c r="K27" s="39"/>
      <c r="L27" s="39"/>
      <c r="M27" s="39"/>
      <c r="N27" s="39"/>
      <c r="O27" s="39"/>
      <c r="P27" s="40"/>
      <c r="Q27" s="40"/>
      <c r="R27" s="41" t="s">
        <v>91</v>
      </c>
      <c r="S27" s="41" t="s">
        <v>1141</v>
      </c>
      <c r="T27" s="41">
        <f>+IF(ISERR(S27/R27*100),"N/A",ROUND(S27/R27*100,2))</f>
        <v>12.5</v>
      </c>
      <c r="U27" s="41" t="s">
        <v>61</v>
      </c>
      <c r="V27" s="41">
        <f>+IF(ISERR(U27/S27*100),"N/A",ROUND(U27/S27*100,2))</f>
        <v>0</v>
      </c>
      <c r="W27" s="42">
        <f>+IF(ISERR(U27/R27*100),"N/A",ROUND(U27/R27*100,2))</f>
        <v>0</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1930</v>
      </c>
      <c r="C29" s="200"/>
      <c r="D29" s="200"/>
      <c r="E29" s="200"/>
      <c r="F29" s="200"/>
      <c r="G29" s="200"/>
      <c r="H29" s="200"/>
      <c r="I29" s="200"/>
      <c r="J29" s="200"/>
      <c r="K29" s="200"/>
      <c r="L29" s="200"/>
      <c r="M29" s="200"/>
      <c r="N29" s="200"/>
      <c r="O29" s="200"/>
      <c r="P29" s="200"/>
      <c r="Q29" s="200"/>
      <c r="R29" s="200"/>
      <c r="S29" s="200"/>
      <c r="T29" s="200"/>
      <c r="U29" s="200"/>
      <c r="V29" s="200"/>
      <c r="W29" s="201"/>
    </row>
    <row r="30" spans="2:27" ht="41.2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1925</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1926</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8"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71.25" customHeight="1" thickTop="1" thickBot="1" x14ac:dyDescent="0.25">
      <c r="B4" s="11" t="s">
        <v>3</v>
      </c>
      <c r="C4" s="12" t="s">
        <v>1837</v>
      </c>
      <c r="D4" s="248" t="s">
        <v>1836</v>
      </c>
      <c r="E4" s="248"/>
      <c r="F4" s="248"/>
      <c r="G4" s="248"/>
      <c r="H4" s="249"/>
      <c r="J4" s="250" t="s">
        <v>6</v>
      </c>
      <c r="K4" s="248"/>
      <c r="L4" s="12" t="s">
        <v>1889</v>
      </c>
      <c r="M4" s="251" t="s">
        <v>1888</v>
      </c>
      <c r="N4" s="251"/>
      <c r="O4" s="251"/>
      <c r="P4" s="251"/>
      <c r="Q4" s="252"/>
      <c r="R4" s="13"/>
      <c r="S4" s="253" t="s">
        <v>1920</v>
      </c>
      <c r="T4" s="254"/>
      <c r="U4" s="254"/>
      <c r="V4" s="241" t="s">
        <v>1264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176</v>
      </c>
      <c r="K8" s="19" t="s">
        <v>20</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14.75"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1887</v>
      </c>
      <c r="C21" s="197"/>
      <c r="D21" s="197"/>
      <c r="E21" s="197"/>
      <c r="F21" s="197"/>
      <c r="G21" s="197"/>
      <c r="H21" s="197"/>
      <c r="I21" s="197"/>
      <c r="J21" s="197"/>
      <c r="K21" s="197"/>
      <c r="L21" s="197"/>
      <c r="M21" s="198" t="s">
        <v>1817</v>
      </c>
      <c r="N21" s="198"/>
      <c r="O21" s="198" t="s">
        <v>48</v>
      </c>
      <c r="P21" s="198"/>
      <c r="Q21" s="198" t="s">
        <v>67</v>
      </c>
      <c r="R21" s="198"/>
      <c r="S21" s="29" t="s">
        <v>50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1816</v>
      </c>
      <c r="F25" s="33"/>
      <c r="G25" s="33"/>
      <c r="H25" s="34"/>
      <c r="I25" s="34"/>
      <c r="J25" s="34"/>
      <c r="K25" s="34"/>
      <c r="L25" s="34"/>
      <c r="M25" s="34"/>
      <c r="N25" s="34"/>
      <c r="O25" s="34"/>
      <c r="P25" s="35"/>
      <c r="Q25" s="35"/>
      <c r="R25" s="36" t="s">
        <v>1563</v>
      </c>
      <c r="S25" s="36" t="s">
        <v>10</v>
      </c>
      <c r="T25" s="35"/>
      <c r="U25" s="36" t="s">
        <v>61</v>
      </c>
      <c r="V25" s="35"/>
      <c r="W25" s="37">
        <f>+IF(ISERR(U25/R25*100),"N/A",ROUND(U25/R25*100,2))</f>
        <v>0</v>
      </c>
    </row>
    <row r="26" spans="2:27" ht="26.25" customHeight="1" thickBot="1" x14ac:dyDescent="0.25">
      <c r="B26" s="216" t="s">
        <v>71</v>
      </c>
      <c r="C26" s="217"/>
      <c r="D26" s="217"/>
      <c r="E26" s="38" t="s">
        <v>1816</v>
      </c>
      <c r="F26" s="38"/>
      <c r="G26" s="38"/>
      <c r="H26" s="39"/>
      <c r="I26" s="39"/>
      <c r="J26" s="39"/>
      <c r="K26" s="39"/>
      <c r="L26" s="39"/>
      <c r="M26" s="39"/>
      <c r="N26" s="39"/>
      <c r="O26" s="39"/>
      <c r="P26" s="40"/>
      <c r="Q26" s="40"/>
      <c r="R26" s="41" t="s">
        <v>1563</v>
      </c>
      <c r="S26" s="41" t="s">
        <v>1838</v>
      </c>
      <c r="T26" s="41">
        <f>+IF(ISERR(S26/R26*100),"N/A",ROUND(S26/R26*100,2))</f>
        <v>41.67</v>
      </c>
      <c r="U26" s="41" t="s">
        <v>61</v>
      </c>
      <c r="V26" s="41">
        <f>+IF(ISERR(U26/S26*100),"N/A",ROUND(U26/S26*100,2))</f>
        <v>0</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1929</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1925</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1926</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4"/>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1837</v>
      </c>
      <c r="D4" s="248" t="s">
        <v>1836</v>
      </c>
      <c r="E4" s="248"/>
      <c r="F4" s="248"/>
      <c r="G4" s="248"/>
      <c r="H4" s="249"/>
      <c r="J4" s="250" t="s">
        <v>6</v>
      </c>
      <c r="K4" s="248"/>
      <c r="L4" s="12" t="s">
        <v>149</v>
      </c>
      <c r="M4" s="251" t="s">
        <v>148</v>
      </c>
      <c r="N4" s="251"/>
      <c r="O4" s="251"/>
      <c r="P4" s="251"/>
      <c r="Q4" s="252"/>
      <c r="R4" s="13"/>
      <c r="S4" s="253" t="s">
        <v>1920</v>
      </c>
      <c r="T4" s="254"/>
      <c r="U4" s="254"/>
      <c r="V4" s="241" t="s">
        <v>1264</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1611</v>
      </c>
      <c r="K8" s="19" t="s">
        <v>1696</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9.75"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x14ac:dyDescent="0.2">
      <c r="B21" s="196" t="s">
        <v>1892</v>
      </c>
      <c r="C21" s="197"/>
      <c r="D21" s="197"/>
      <c r="E21" s="197"/>
      <c r="F21" s="197"/>
      <c r="G21" s="197"/>
      <c r="H21" s="197"/>
      <c r="I21" s="197"/>
      <c r="J21" s="197"/>
      <c r="K21" s="197"/>
      <c r="L21" s="197"/>
      <c r="M21" s="198" t="s">
        <v>1817</v>
      </c>
      <c r="N21" s="198"/>
      <c r="O21" s="198" t="s">
        <v>48</v>
      </c>
      <c r="P21" s="198"/>
      <c r="Q21" s="198" t="s">
        <v>67</v>
      </c>
      <c r="R21" s="198"/>
      <c r="S21" s="29" t="s">
        <v>1610</v>
      </c>
      <c r="T21" s="29" t="s">
        <v>137</v>
      </c>
      <c r="U21" s="29" t="s">
        <v>137</v>
      </c>
      <c r="V21" s="29" t="str">
        <f>+IF(ISERR(U21/T21*100),"N/A",ROUND(U21/T21*100,2))</f>
        <v>N/A</v>
      </c>
      <c r="W21" s="30" t="str">
        <f>+IF(ISERR(U21/S21*100),"N/A",ROUND(U21/S21*100,2))</f>
        <v>N/A</v>
      </c>
    </row>
    <row r="22" spans="2:27" ht="56.25" customHeight="1" thickBot="1" x14ac:dyDescent="0.25">
      <c r="B22" s="196" t="s">
        <v>1891</v>
      </c>
      <c r="C22" s="197"/>
      <c r="D22" s="197"/>
      <c r="E22" s="197"/>
      <c r="F22" s="197"/>
      <c r="G22" s="197"/>
      <c r="H22" s="197"/>
      <c r="I22" s="197"/>
      <c r="J22" s="197"/>
      <c r="K22" s="197"/>
      <c r="L22" s="197"/>
      <c r="M22" s="198" t="s">
        <v>1817</v>
      </c>
      <c r="N22" s="198"/>
      <c r="O22" s="198" t="s">
        <v>48</v>
      </c>
      <c r="P22" s="198"/>
      <c r="Q22" s="198" t="s">
        <v>67</v>
      </c>
      <c r="R22" s="198"/>
      <c r="S22" s="29" t="s">
        <v>50</v>
      </c>
      <c r="T22" s="29" t="s">
        <v>137</v>
      </c>
      <c r="U22" s="29" t="s">
        <v>137</v>
      </c>
      <c r="V22" s="29" t="str">
        <f>+IF(ISERR(U22/T22*100),"N/A",ROUND(U22/T22*100,2))</f>
        <v>N/A</v>
      </c>
      <c r="W22" s="30" t="str">
        <f>+IF(ISERR(U22/S22*100),"N/A",ROUND(U22/S22*100,2))</f>
        <v>N/A</v>
      </c>
    </row>
    <row r="23" spans="2:27" ht="21.75" customHeight="1" thickTop="1" thickBot="1" x14ac:dyDescent="0.25">
      <c r="B23" s="7" t="s">
        <v>62</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205" t="s">
        <v>2163</v>
      </c>
      <c r="C24" s="206"/>
      <c r="D24" s="206"/>
      <c r="E24" s="206"/>
      <c r="F24" s="206"/>
      <c r="G24" s="206"/>
      <c r="H24" s="206"/>
      <c r="I24" s="206"/>
      <c r="J24" s="206"/>
      <c r="K24" s="206"/>
      <c r="L24" s="206"/>
      <c r="M24" s="206"/>
      <c r="N24" s="206"/>
      <c r="O24" s="206"/>
      <c r="P24" s="206"/>
      <c r="Q24" s="207"/>
      <c r="R24" s="31" t="s">
        <v>41</v>
      </c>
      <c r="S24" s="211" t="s">
        <v>42</v>
      </c>
      <c r="T24" s="211"/>
      <c r="U24" s="26" t="s">
        <v>63</v>
      </c>
      <c r="V24" s="212" t="s">
        <v>64</v>
      </c>
      <c r="W24" s="213"/>
    </row>
    <row r="25" spans="2:27" ht="30.75" customHeight="1" thickBot="1" x14ac:dyDescent="0.25">
      <c r="B25" s="208"/>
      <c r="C25" s="209"/>
      <c r="D25" s="209"/>
      <c r="E25" s="209"/>
      <c r="F25" s="209"/>
      <c r="G25" s="209"/>
      <c r="H25" s="209"/>
      <c r="I25" s="209"/>
      <c r="J25" s="209"/>
      <c r="K25" s="209"/>
      <c r="L25" s="209"/>
      <c r="M25" s="209"/>
      <c r="N25" s="209"/>
      <c r="O25" s="209"/>
      <c r="P25" s="209"/>
      <c r="Q25" s="210"/>
      <c r="R25" s="27" t="s">
        <v>65</v>
      </c>
      <c r="S25" s="27" t="s">
        <v>65</v>
      </c>
      <c r="T25" s="27" t="s">
        <v>48</v>
      </c>
      <c r="U25" s="27" t="s">
        <v>65</v>
      </c>
      <c r="V25" s="27" t="s">
        <v>66</v>
      </c>
      <c r="W25" s="32" t="s">
        <v>67</v>
      </c>
      <c r="Y25" s="18"/>
    </row>
    <row r="26" spans="2:27" ht="23.25" customHeight="1" thickBot="1" x14ac:dyDescent="0.25">
      <c r="B26" s="214" t="s">
        <v>68</v>
      </c>
      <c r="C26" s="215"/>
      <c r="D26" s="215"/>
      <c r="E26" s="33" t="s">
        <v>1816</v>
      </c>
      <c r="F26" s="33"/>
      <c r="G26" s="33"/>
      <c r="H26" s="34"/>
      <c r="I26" s="34"/>
      <c r="J26" s="34"/>
      <c r="K26" s="34"/>
      <c r="L26" s="34"/>
      <c r="M26" s="34"/>
      <c r="N26" s="34"/>
      <c r="O26" s="34"/>
      <c r="P26" s="35"/>
      <c r="Q26" s="35"/>
      <c r="R26" s="36" t="s">
        <v>1890</v>
      </c>
      <c r="S26" s="36" t="s">
        <v>10</v>
      </c>
      <c r="T26" s="35"/>
      <c r="U26" s="36" t="s">
        <v>61</v>
      </c>
      <c r="V26" s="35"/>
      <c r="W26" s="37">
        <f>+IF(ISERR(U26/R26*100),"N/A",ROUND(U26/R26*100,2))</f>
        <v>0</v>
      </c>
    </row>
    <row r="27" spans="2:27" ht="26.25" customHeight="1" thickBot="1" x14ac:dyDescent="0.25">
      <c r="B27" s="216" t="s">
        <v>71</v>
      </c>
      <c r="C27" s="217"/>
      <c r="D27" s="217"/>
      <c r="E27" s="38" t="s">
        <v>1816</v>
      </c>
      <c r="F27" s="38"/>
      <c r="G27" s="38"/>
      <c r="H27" s="39"/>
      <c r="I27" s="39"/>
      <c r="J27" s="39"/>
      <c r="K27" s="39"/>
      <c r="L27" s="39"/>
      <c r="M27" s="39"/>
      <c r="N27" s="39"/>
      <c r="O27" s="39"/>
      <c r="P27" s="40"/>
      <c r="Q27" s="40"/>
      <c r="R27" s="41" t="s">
        <v>1890</v>
      </c>
      <c r="S27" s="41" t="s">
        <v>91</v>
      </c>
      <c r="T27" s="41">
        <f>+IF(ISERR(S27/R27*100),"N/A",ROUND(S27/R27*100,2))</f>
        <v>72.73</v>
      </c>
      <c r="U27" s="41" t="s">
        <v>61</v>
      </c>
      <c r="V27" s="41">
        <f>+IF(ISERR(U27/S27*100),"N/A",ROUND(U27/S27*100,2))</f>
        <v>0</v>
      </c>
      <c r="W27" s="42">
        <f>+IF(ISERR(U27/R27*100),"N/A",ROUND(U27/R27*100,2))</f>
        <v>0</v>
      </c>
    </row>
    <row r="28" spans="2:27" ht="22.5" customHeight="1" thickTop="1" thickBot="1" x14ac:dyDescent="0.25">
      <c r="B28" s="7" t="s">
        <v>73</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99" t="s">
        <v>1927</v>
      </c>
      <c r="C29" s="200"/>
      <c r="D29" s="200"/>
      <c r="E29" s="200"/>
      <c r="F29" s="200"/>
      <c r="G29" s="200"/>
      <c r="H29" s="200"/>
      <c r="I29" s="200"/>
      <c r="J29" s="200"/>
      <c r="K29" s="200"/>
      <c r="L29" s="200"/>
      <c r="M29" s="200"/>
      <c r="N29" s="200"/>
      <c r="O29" s="200"/>
      <c r="P29" s="200"/>
      <c r="Q29" s="200"/>
      <c r="R29" s="200"/>
      <c r="S29" s="200"/>
      <c r="T29" s="200"/>
      <c r="U29" s="200"/>
      <c r="V29" s="200"/>
      <c r="W29" s="201"/>
    </row>
    <row r="30" spans="2:27" ht="197.25" customHeight="1" thickBot="1" x14ac:dyDescent="0.25">
      <c r="B30" s="218"/>
      <c r="C30" s="219"/>
      <c r="D30" s="219"/>
      <c r="E30" s="219"/>
      <c r="F30" s="219"/>
      <c r="G30" s="219"/>
      <c r="H30" s="219"/>
      <c r="I30" s="219"/>
      <c r="J30" s="219"/>
      <c r="K30" s="219"/>
      <c r="L30" s="219"/>
      <c r="M30" s="219"/>
      <c r="N30" s="219"/>
      <c r="O30" s="219"/>
      <c r="P30" s="219"/>
      <c r="Q30" s="219"/>
      <c r="R30" s="219"/>
      <c r="S30" s="219"/>
      <c r="T30" s="219"/>
      <c r="U30" s="219"/>
      <c r="V30" s="219"/>
      <c r="W30" s="220"/>
    </row>
    <row r="31" spans="2:27" ht="37.5" customHeight="1" thickTop="1" x14ac:dyDescent="0.2">
      <c r="B31" s="199" t="s">
        <v>1928</v>
      </c>
      <c r="C31" s="200"/>
      <c r="D31" s="200"/>
      <c r="E31" s="200"/>
      <c r="F31" s="200"/>
      <c r="G31" s="200"/>
      <c r="H31" s="200"/>
      <c r="I31" s="200"/>
      <c r="J31" s="200"/>
      <c r="K31" s="200"/>
      <c r="L31" s="200"/>
      <c r="M31" s="200"/>
      <c r="N31" s="200"/>
      <c r="O31" s="200"/>
      <c r="P31" s="200"/>
      <c r="Q31" s="200"/>
      <c r="R31" s="200"/>
      <c r="S31" s="200"/>
      <c r="T31" s="200"/>
      <c r="U31" s="200"/>
      <c r="V31" s="200"/>
      <c r="W31" s="201"/>
    </row>
    <row r="32" spans="2:27" ht="15" customHeight="1" thickBot="1" x14ac:dyDescent="0.25">
      <c r="B32" s="218"/>
      <c r="C32" s="219"/>
      <c r="D32" s="219"/>
      <c r="E32" s="219"/>
      <c r="F32" s="219"/>
      <c r="G32" s="219"/>
      <c r="H32" s="219"/>
      <c r="I32" s="219"/>
      <c r="J32" s="219"/>
      <c r="K32" s="219"/>
      <c r="L32" s="219"/>
      <c r="M32" s="219"/>
      <c r="N32" s="219"/>
      <c r="O32" s="219"/>
      <c r="P32" s="219"/>
      <c r="Q32" s="219"/>
      <c r="R32" s="219"/>
      <c r="S32" s="219"/>
      <c r="T32" s="219"/>
      <c r="U32" s="219"/>
      <c r="V32" s="219"/>
      <c r="W32" s="220"/>
    </row>
    <row r="33" spans="2:23" ht="37.5" customHeight="1" thickTop="1" x14ac:dyDescent="0.2">
      <c r="B33" s="199" t="s">
        <v>1926</v>
      </c>
      <c r="C33" s="200"/>
      <c r="D33" s="200"/>
      <c r="E33" s="200"/>
      <c r="F33" s="200"/>
      <c r="G33" s="200"/>
      <c r="H33" s="200"/>
      <c r="I33" s="200"/>
      <c r="J33" s="200"/>
      <c r="K33" s="200"/>
      <c r="L33" s="200"/>
      <c r="M33" s="200"/>
      <c r="N33" s="200"/>
      <c r="O33" s="200"/>
      <c r="P33" s="200"/>
      <c r="Q33" s="200"/>
      <c r="R33" s="200"/>
      <c r="S33" s="200"/>
      <c r="T33" s="200"/>
      <c r="U33" s="200"/>
      <c r="V33" s="200"/>
      <c r="W33" s="201"/>
    </row>
    <row r="34" spans="2:23" ht="18" thickBot="1" x14ac:dyDescent="0.25">
      <c r="B34" s="202"/>
      <c r="C34" s="203"/>
      <c r="D34" s="203"/>
      <c r="E34" s="203"/>
      <c r="F34" s="203"/>
      <c r="G34" s="203"/>
      <c r="H34" s="203"/>
      <c r="I34" s="203"/>
      <c r="J34" s="203"/>
      <c r="K34" s="203"/>
      <c r="L34" s="203"/>
      <c r="M34" s="203"/>
      <c r="N34" s="203"/>
      <c r="O34" s="203"/>
      <c r="P34" s="203"/>
      <c r="Q34" s="203"/>
      <c r="R34" s="203"/>
      <c r="S34" s="203"/>
      <c r="T34" s="203"/>
      <c r="U34" s="203"/>
      <c r="V34" s="203"/>
      <c r="W34" s="204"/>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2"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A33"/>
  <sheetViews>
    <sheetView view="pageBreakPreview" zoomScaleNormal="100" zoomScaleSheetLayoutView="100" workbookViewId="0">
      <selection sqref="A1:D1"/>
    </sheetView>
  </sheetViews>
  <sheetFormatPr baseColWidth="10" defaultColWidth="10" defaultRowHeight="17.25" x14ac:dyDescent="0.2"/>
  <cols>
    <col min="1" max="1" width="2" style="6" customWidth="1"/>
    <col min="2" max="2" width="16.37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1.125" style="6" customWidth="1"/>
    <col min="14" max="14" width="8" style="6" customWidth="1"/>
    <col min="15" max="15" width="9" style="6" customWidth="1"/>
    <col min="16" max="16" width="8.25" style="6" customWidth="1"/>
    <col min="17" max="17" width="8.75" style="6" customWidth="1"/>
    <col min="18" max="18" width="11.875" style="6" customWidth="1"/>
    <col min="19" max="19" width="14.75" style="6" customWidth="1"/>
    <col min="20" max="20" width="12.375" style="6" customWidth="1"/>
    <col min="21" max="21" width="11.125" style="6" customWidth="1"/>
    <col min="22" max="22" width="11.75" style="6" customWidth="1"/>
    <col min="23" max="24" width="10" style="6"/>
    <col min="25" max="25" width="12.875" style="6" customWidth="1"/>
    <col min="26" max="28" width="10" style="6"/>
    <col min="29" max="29" width="10.375" style="6" bestFit="1" customWidth="1"/>
    <col min="30" max="16384" width="10" style="6"/>
  </cols>
  <sheetData>
    <row r="1" spans="1:25" s="3" customFormat="1" ht="47.25" customHeight="1" x14ac:dyDescent="0.4">
      <c r="A1" s="246" t="s">
        <v>0</v>
      </c>
      <c r="B1" s="246"/>
      <c r="C1" s="246"/>
      <c r="D1" s="246"/>
      <c r="E1" s="246"/>
      <c r="F1" s="246"/>
      <c r="G1" s="246"/>
      <c r="H1" s="246"/>
      <c r="I1" s="246"/>
      <c r="J1" s="246"/>
      <c r="K1" s="246"/>
      <c r="L1" s="246"/>
      <c r="M1" s="246"/>
      <c r="N1" s="246"/>
      <c r="O1" s="246"/>
      <c r="P1" s="246"/>
      <c r="Q1" s="1" t="s">
        <v>1</v>
      </c>
      <c r="R1" s="2"/>
      <c r="S1" s="2"/>
      <c r="T1" s="2"/>
      <c r="V1" s="4"/>
      <c r="W1" s="5"/>
      <c r="X1" s="5"/>
      <c r="Y1" s="5"/>
    </row>
    <row r="2" spans="1:25"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1837</v>
      </c>
      <c r="D4" s="248" t="s">
        <v>1836</v>
      </c>
      <c r="E4" s="248"/>
      <c r="F4" s="248"/>
      <c r="G4" s="248"/>
      <c r="H4" s="249"/>
      <c r="J4" s="250" t="s">
        <v>6</v>
      </c>
      <c r="K4" s="248"/>
      <c r="L4" s="12" t="s">
        <v>1896</v>
      </c>
      <c r="M4" s="251" t="s">
        <v>1895</v>
      </c>
      <c r="N4" s="251"/>
      <c r="O4" s="251"/>
      <c r="P4" s="251"/>
      <c r="Q4" s="252"/>
      <c r="R4" s="13"/>
      <c r="S4" s="253" t="s">
        <v>1920</v>
      </c>
      <c r="T4" s="254"/>
      <c r="U4" s="254"/>
      <c r="V4" s="241" t="s">
        <v>61</v>
      </c>
      <c r="W4" s="242"/>
    </row>
    <row r="5" spans="1:25" ht="15.75" customHeight="1" thickTop="1" x14ac:dyDescent="0.2">
      <c r="B5" s="14" t="s">
        <v>10</v>
      </c>
      <c r="C5" s="239" t="s">
        <v>10</v>
      </c>
      <c r="D5" s="239"/>
      <c r="E5" s="239"/>
      <c r="F5" s="239"/>
      <c r="G5" s="239"/>
      <c r="H5" s="239"/>
      <c r="I5" s="239"/>
      <c r="J5" s="239"/>
      <c r="K5" s="239"/>
      <c r="L5" s="239"/>
      <c r="M5" s="239"/>
      <c r="N5" s="239"/>
      <c r="O5" s="239"/>
      <c r="P5" s="239"/>
      <c r="Q5" s="239"/>
      <c r="R5" s="239"/>
      <c r="S5" s="239"/>
      <c r="T5" s="239"/>
      <c r="U5" s="239"/>
      <c r="V5" s="239"/>
      <c r="W5" s="240"/>
    </row>
    <row r="6" spans="1:25" ht="32.25" customHeight="1" thickBot="1" x14ac:dyDescent="0.25">
      <c r="B6" s="14" t="s">
        <v>11</v>
      </c>
      <c r="C6" s="15" t="s">
        <v>1817</v>
      </c>
      <c r="D6" s="237" t="s">
        <v>1832</v>
      </c>
      <c r="E6" s="237"/>
      <c r="F6" s="237"/>
      <c r="G6" s="237"/>
      <c r="H6" s="237"/>
      <c r="J6" s="255" t="s">
        <v>14</v>
      </c>
      <c r="K6" s="255"/>
      <c r="L6" s="255" t="s">
        <v>15</v>
      </c>
      <c r="M6" s="255"/>
      <c r="N6" s="240" t="s">
        <v>10</v>
      </c>
      <c r="O6" s="240"/>
      <c r="P6" s="240"/>
      <c r="Q6" s="240"/>
      <c r="R6" s="240"/>
      <c r="S6" s="240"/>
      <c r="T6" s="240"/>
      <c r="U6" s="240"/>
      <c r="V6" s="240"/>
      <c r="W6" s="240"/>
    </row>
    <row r="7" spans="1:25" ht="30" customHeight="1" thickBot="1" x14ac:dyDescent="0.25">
      <c r="B7" s="16"/>
      <c r="C7" s="15" t="s">
        <v>10</v>
      </c>
      <c r="D7" s="239" t="s">
        <v>10</v>
      </c>
      <c r="E7" s="239"/>
      <c r="F7" s="239"/>
      <c r="G7" s="239"/>
      <c r="H7" s="239"/>
      <c r="J7" s="17" t="s">
        <v>16</v>
      </c>
      <c r="K7" s="17" t="s">
        <v>17</v>
      </c>
      <c r="L7" s="17" t="s">
        <v>16</v>
      </c>
      <c r="M7" s="17" t="s">
        <v>17</v>
      </c>
      <c r="N7" s="18"/>
      <c r="O7" s="240" t="s">
        <v>10</v>
      </c>
      <c r="P7" s="240"/>
      <c r="Q7" s="240"/>
      <c r="R7" s="240"/>
      <c r="S7" s="240"/>
      <c r="T7" s="240"/>
      <c r="U7" s="240"/>
      <c r="V7" s="240"/>
      <c r="W7" s="240"/>
    </row>
    <row r="8" spans="1:25" ht="30" customHeight="1" thickBot="1" x14ac:dyDescent="0.25">
      <c r="B8" s="16"/>
      <c r="C8" s="15" t="s">
        <v>10</v>
      </c>
      <c r="D8" s="239" t="s">
        <v>10</v>
      </c>
      <c r="E8" s="239"/>
      <c r="F8" s="239"/>
      <c r="G8" s="239"/>
      <c r="H8" s="239"/>
      <c r="J8" s="19" t="s">
        <v>1894</v>
      </c>
      <c r="K8" s="19" t="s">
        <v>1894</v>
      </c>
      <c r="L8" s="19" t="s">
        <v>20</v>
      </c>
      <c r="M8" s="19" t="s">
        <v>20</v>
      </c>
      <c r="N8" s="18"/>
      <c r="P8" s="240" t="s">
        <v>10</v>
      </c>
      <c r="Q8" s="240"/>
      <c r="R8" s="240"/>
      <c r="S8" s="240"/>
      <c r="T8" s="240"/>
      <c r="U8" s="240"/>
      <c r="V8" s="240"/>
      <c r="W8" s="240"/>
    </row>
    <row r="9" spans="1:25" ht="25.5" customHeight="1" thickBot="1" x14ac:dyDescent="0.25">
      <c r="B9" s="16"/>
      <c r="C9" s="239" t="s">
        <v>10</v>
      </c>
      <c r="D9" s="239"/>
      <c r="E9" s="239"/>
      <c r="F9" s="239"/>
      <c r="G9" s="239"/>
      <c r="H9" s="239"/>
      <c r="I9" s="239"/>
      <c r="J9" s="239"/>
      <c r="K9" s="239"/>
      <c r="L9" s="239"/>
      <c r="M9" s="239"/>
      <c r="N9" s="239"/>
      <c r="O9" s="239"/>
      <c r="P9" s="239"/>
      <c r="Q9" s="239"/>
      <c r="R9" s="239"/>
      <c r="S9" s="239"/>
      <c r="T9" s="239"/>
      <c r="U9" s="239"/>
      <c r="V9" s="239"/>
      <c r="W9" s="240"/>
    </row>
    <row r="10" spans="1:25" ht="123" customHeight="1" thickTop="1" thickBot="1" x14ac:dyDescent="0.25">
      <c r="B10" s="20" t="s">
        <v>21</v>
      </c>
      <c r="C10" s="241" t="s">
        <v>1829</v>
      </c>
      <c r="D10" s="241"/>
      <c r="E10" s="241"/>
      <c r="F10" s="241"/>
      <c r="G10" s="241"/>
      <c r="H10" s="241"/>
      <c r="I10" s="241"/>
      <c r="J10" s="241"/>
      <c r="K10" s="241"/>
      <c r="L10" s="241"/>
      <c r="M10" s="241"/>
      <c r="N10" s="241"/>
      <c r="O10" s="241"/>
      <c r="P10" s="241"/>
      <c r="Q10" s="241"/>
      <c r="R10" s="241"/>
      <c r="S10" s="241"/>
      <c r="T10" s="241"/>
      <c r="U10" s="241"/>
      <c r="V10" s="241"/>
      <c r="W10" s="242"/>
    </row>
    <row r="11" spans="1:25" ht="9" customHeight="1" thickTop="1" thickBot="1" x14ac:dyDescent="0.25"/>
    <row r="12" spans="1:25"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243" t="s">
        <v>24</v>
      </c>
      <c r="C13" s="244"/>
      <c r="D13" s="244"/>
      <c r="E13" s="244"/>
      <c r="F13" s="244"/>
      <c r="G13" s="244"/>
      <c r="H13" s="244"/>
      <c r="I13" s="244"/>
      <c r="J13" s="23"/>
      <c r="K13" s="244" t="s">
        <v>25</v>
      </c>
      <c r="L13" s="244"/>
      <c r="M13" s="244"/>
      <c r="N13" s="244"/>
      <c r="O13" s="244"/>
      <c r="P13" s="244"/>
      <c r="Q13" s="244"/>
      <c r="R13" s="24"/>
      <c r="S13" s="244" t="s">
        <v>26</v>
      </c>
      <c r="T13" s="244"/>
      <c r="U13" s="244"/>
      <c r="V13" s="244"/>
      <c r="W13" s="245"/>
    </row>
    <row r="14" spans="1:25" ht="69" customHeight="1" x14ac:dyDescent="0.2">
      <c r="B14" s="14" t="s">
        <v>27</v>
      </c>
      <c r="C14" s="237" t="s">
        <v>10</v>
      </c>
      <c r="D14" s="237"/>
      <c r="E14" s="237"/>
      <c r="F14" s="237"/>
      <c r="G14" s="237"/>
      <c r="H14" s="237"/>
      <c r="I14" s="237"/>
      <c r="J14" s="21"/>
      <c r="K14" s="21" t="s">
        <v>28</v>
      </c>
      <c r="L14" s="237" t="s">
        <v>10</v>
      </c>
      <c r="M14" s="237"/>
      <c r="N14" s="237"/>
      <c r="O14" s="237"/>
      <c r="P14" s="237"/>
      <c r="Q14" s="237"/>
      <c r="S14" s="21" t="s">
        <v>29</v>
      </c>
      <c r="T14" s="238" t="s">
        <v>1828</v>
      </c>
      <c r="U14" s="238"/>
      <c r="V14" s="238"/>
      <c r="W14" s="238"/>
    </row>
    <row r="15" spans="1:25" ht="86.25" customHeight="1" x14ac:dyDescent="0.2">
      <c r="B15" s="14" t="s">
        <v>31</v>
      </c>
      <c r="C15" s="237" t="s">
        <v>10</v>
      </c>
      <c r="D15" s="237"/>
      <c r="E15" s="237"/>
      <c r="F15" s="237"/>
      <c r="G15" s="237"/>
      <c r="H15" s="237"/>
      <c r="I15" s="237"/>
      <c r="J15" s="21"/>
      <c r="K15" s="21" t="s">
        <v>31</v>
      </c>
      <c r="L15" s="237" t="s">
        <v>10</v>
      </c>
      <c r="M15" s="237"/>
      <c r="N15" s="237"/>
      <c r="O15" s="237"/>
      <c r="P15" s="237"/>
      <c r="Q15" s="237"/>
      <c r="S15" s="21" t="s">
        <v>32</v>
      </c>
      <c r="T15" s="238" t="s">
        <v>10</v>
      </c>
      <c r="U15" s="238"/>
      <c r="V15" s="238"/>
      <c r="W15" s="238"/>
    </row>
    <row r="16" spans="1:25" ht="25.5" customHeight="1" thickBot="1" x14ac:dyDescent="0.25">
      <c r="B16" s="25" t="s">
        <v>33</v>
      </c>
      <c r="C16" s="221" t="s">
        <v>10</v>
      </c>
      <c r="D16" s="221"/>
      <c r="E16" s="221"/>
      <c r="F16" s="221"/>
      <c r="G16" s="221"/>
      <c r="H16" s="221"/>
      <c r="I16" s="221"/>
      <c r="J16" s="221"/>
      <c r="K16" s="221"/>
      <c r="L16" s="221"/>
      <c r="M16" s="221"/>
      <c r="N16" s="221"/>
      <c r="O16" s="221"/>
      <c r="P16" s="221"/>
      <c r="Q16" s="221"/>
      <c r="R16" s="221"/>
      <c r="S16" s="221"/>
      <c r="T16" s="221"/>
      <c r="U16" s="221"/>
      <c r="V16" s="221"/>
      <c r="W16" s="222"/>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223" t="s">
        <v>35</v>
      </c>
      <c r="C18" s="224"/>
      <c r="D18" s="224"/>
      <c r="E18" s="224"/>
      <c r="F18" s="224"/>
      <c r="G18" s="224"/>
      <c r="H18" s="224"/>
      <c r="I18" s="224"/>
      <c r="J18" s="224"/>
      <c r="K18" s="224"/>
      <c r="L18" s="224"/>
      <c r="M18" s="224"/>
      <c r="N18" s="224"/>
      <c r="O18" s="224"/>
      <c r="P18" s="224"/>
      <c r="Q18" s="224"/>
      <c r="R18" s="224"/>
      <c r="S18" s="224"/>
      <c r="T18" s="225"/>
      <c r="U18" s="212" t="s">
        <v>36</v>
      </c>
      <c r="V18" s="211"/>
      <c r="W18" s="213"/>
    </row>
    <row r="19" spans="2:27" ht="14.25" customHeight="1" x14ac:dyDescent="0.2">
      <c r="B19" s="22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235" t="s">
        <v>45</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28" t="s">
        <v>10</v>
      </c>
      <c r="AA20" s="28" t="s">
        <v>46</v>
      </c>
    </row>
    <row r="21" spans="2:27" ht="56.25" customHeight="1" thickBot="1" x14ac:dyDescent="0.25">
      <c r="B21" s="196" t="s">
        <v>1893</v>
      </c>
      <c r="C21" s="197"/>
      <c r="D21" s="197"/>
      <c r="E21" s="197"/>
      <c r="F21" s="197"/>
      <c r="G21" s="197"/>
      <c r="H21" s="197"/>
      <c r="I21" s="197"/>
      <c r="J21" s="197"/>
      <c r="K21" s="197"/>
      <c r="L21" s="197"/>
      <c r="M21" s="198" t="s">
        <v>1817</v>
      </c>
      <c r="N21" s="198"/>
      <c r="O21" s="198" t="s">
        <v>48</v>
      </c>
      <c r="P21" s="198"/>
      <c r="Q21" s="198" t="s">
        <v>67</v>
      </c>
      <c r="R21" s="198"/>
      <c r="S21" s="29" t="s">
        <v>50</v>
      </c>
      <c r="T21" s="29" t="s">
        <v>137</v>
      </c>
      <c r="U21" s="29" t="s">
        <v>137</v>
      </c>
      <c r="V21" s="29" t="str">
        <f>+IF(ISERR(U21/T21*100),"N/A",ROUND(U21/T21*100,2))</f>
        <v>N/A</v>
      </c>
      <c r="W21" s="3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205" t="s">
        <v>2163</v>
      </c>
      <c r="C23" s="206"/>
      <c r="D23" s="206"/>
      <c r="E23" s="206"/>
      <c r="F23" s="206"/>
      <c r="G23" s="206"/>
      <c r="H23" s="206"/>
      <c r="I23" s="206"/>
      <c r="J23" s="206"/>
      <c r="K23" s="206"/>
      <c r="L23" s="206"/>
      <c r="M23" s="206"/>
      <c r="N23" s="206"/>
      <c r="O23" s="206"/>
      <c r="P23" s="206"/>
      <c r="Q23" s="207"/>
      <c r="R23" s="31" t="s">
        <v>41</v>
      </c>
      <c r="S23" s="211" t="s">
        <v>42</v>
      </c>
      <c r="T23" s="211"/>
      <c r="U23" s="26" t="s">
        <v>63</v>
      </c>
      <c r="V23" s="212" t="s">
        <v>64</v>
      </c>
      <c r="W23" s="213"/>
    </row>
    <row r="24" spans="2:27" ht="30.75" customHeight="1" thickBot="1" x14ac:dyDescent="0.25">
      <c r="B24" s="208"/>
      <c r="C24" s="209"/>
      <c r="D24" s="209"/>
      <c r="E24" s="209"/>
      <c r="F24" s="209"/>
      <c r="G24" s="209"/>
      <c r="H24" s="209"/>
      <c r="I24" s="209"/>
      <c r="J24" s="209"/>
      <c r="K24" s="209"/>
      <c r="L24" s="209"/>
      <c r="M24" s="209"/>
      <c r="N24" s="209"/>
      <c r="O24" s="209"/>
      <c r="P24" s="209"/>
      <c r="Q24" s="210"/>
      <c r="R24" s="27" t="s">
        <v>65</v>
      </c>
      <c r="S24" s="27" t="s">
        <v>65</v>
      </c>
      <c r="T24" s="27" t="s">
        <v>48</v>
      </c>
      <c r="U24" s="27" t="s">
        <v>65</v>
      </c>
      <c r="V24" s="27" t="s">
        <v>66</v>
      </c>
      <c r="W24" s="32" t="s">
        <v>67</v>
      </c>
      <c r="Y24" s="18"/>
    </row>
    <row r="25" spans="2:27" ht="23.25" customHeight="1" thickBot="1" x14ac:dyDescent="0.25">
      <c r="B25" s="214" t="s">
        <v>68</v>
      </c>
      <c r="C25" s="215"/>
      <c r="D25" s="215"/>
      <c r="E25" s="33" t="s">
        <v>1816</v>
      </c>
      <c r="F25" s="33"/>
      <c r="G25" s="33"/>
      <c r="H25" s="34"/>
      <c r="I25" s="34"/>
      <c r="J25" s="34"/>
      <c r="K25" s="34"/>
      <c r="L25" s="34"/>
      <c r="M25" s="34"/>
      <c r="N25" s="34"/>
      <c r="O25" s="34"/>
      <c r="P25" s="35"/>
      <c r="Q25" s="35"/>
      <c r="R25" s="36" t="s">
        <v>1422</v>
      </c>
      <c r="S25" s="36" t="s">
        <v>10</v>
      </c>
      <c r="T25" s="35"/>
      <c r="U25" s="36" t="s">
        <v>61</v>
      </c>
      <c r="V25" s="35"/>
      <c r="W25" s="37">
        <f>+IF(ISERR(U25/R25*100),"N/A",ROUND(U25/R25*100,2))</f>
        <v>0</v>
      </c>
    </row>
    <row r="26" spans="2:27" ht="26.25" customHeight="1" thickBot="1" x14ac:dyDescent="0.25">
      <c r="B26" s="216" t="s">
        <v>71</v>
      </c>
      <c r="C26" s="217"/>
      <c r="D26" s="217"/>
      <c r="E26" s="38" t="s">
        <v>1816</v>
      </c>
      <c r="F26" s="38"/>
      <c r="G26" s="38"/>
      <c r="H26" s="39"/>
      <c r="I26" s="39"/>
      <c r="J26" s="39"/>
      <c r="K26" s="39"/>
      <c r="L26" s="39"/>
      <c r="M26" s="39"/>
      <c r="N26" s="39"/>
      <c r="O26" s="39"/>
      <c r="P26" s="40"/>
      <c r="Q26" s="40"/>
      <c r="R26" s="41" t="s">
        <v>1422</v>
      </c>
      <c r="S26" s="41" t="s">
        <v>61</v>
      </c>
      <c r="T26" s="41">
        <f>+IF(ISERR(S26/R26*100),"N/A",ROUND(S26/R26*100,2))</f>
        <v>0</v>
      </c>
      <c r="U26" s="41" t="s">
        <v>61</v>
      </c>
      <c r="V26" s="41" t="str">
        <f>+IF(ISERR(U26/S26*100),"N/A",ROUND(U26/S26*100,2))</f>
        <v>N/A</v>
      </c>
      <c r="W26" s="42">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99" t="s">
        <v>1924</v>
      </c>
      <c r="C28" s="200"/>
      <c r="D28" s="200"/>
      <c r="E28" s="200"/>
      <c r="F28" s="200"/>
      <c r="G28" s="200"/>
      <c r="H28" s="200"/>
      <c r="I28" s="200"/>
      <c r="J28" s="200"/>
      <c r="K28" s="200"/>
      <c r="L28" s="200"/>
      <c r="M28" s="200"/>
      <c r="N28" s="200"/>
      <c r="O28" s="200"/>
      <c r="P28" s="200"/>
      <c r="Q28" s="200"/>
      <c r="R28" s="200"/>
      <c r="S28" s="200"/>
      <c r="T28" s="200"/>
      <c r="U28" s="200"/>
      <c r="V28" s="200"/>
      <c r="W28" s="201"/>
    </row>
    <row r="29" spans="2:27" ht="15" customHeight="1" thickBot="1" x14ac:dyDescent="0.25">
      <c r="B29" s="218"/>
      <c r="C29" s="219"/>
      <c r="D29" s="219"/>
      <c r="E29" s="219"/>
      <c r="F29" s="219"/>
      <c r="G29" s="219"/>
      <c r="H29" s="219"/>
      <c r="I29" s="219"/>
      <c r="J29" s="219"/>
      <c r="K29" s="219"/>
      <c r="L29" s="219"/>
      <c r="M29" s="219"/>
      <c r="N29" s="219"/>
      <c r="O29" s="219"/>
      <c r="P29" s="219"/>
      <c r="Q29" s="219"/>
      <c r="R29" s="219"/>
      <c r="S29" s="219"/>
      <c r="T29" s="219"/>
      <c r="U29" s="219"/>
      <c r="V29" s="219"/>
      <c r="W29" s="220"/>
    </row>
    <row r="30" spans="2:27" ht="37.5" customHeight="1" thickTop="1" x14ac:dyDescent="0.2">
      <c r="B30" s="199" t="s">
        <v>1925</v>
      </c>
      <c r="C30" s="200"/>
      <c r="D30" s="200"/>
      <c r="E30" s="200"/>
      <c r="F30" s="200"/>
      <c r="G30" s="200"/>
      <c r="H30" s="200"/>
      <c r="I30" s="200"/>
      <c r="J30" s="200"/>
      <c r="K30" s="200"/>
      <c r="L30" s="200"/>
      <c r="M30" s="200"/>
      <c r="N30" s="200"/>
      <c r="O30" s="200"/>
      <c r="P30" s="200"/>
      <c r="Q30" s="200"/>
      <c r="R30" s="200"/>
      <c r="S30" s="200"/>
      <c r="T30" s="200"/>
      <c r="U30" s="200"/>
      <c r="V30" s="200"/>
      <c r="W30" s="201"/>
    </row>
    <row r="31" spans="2:27" ht="15" customHeight="1" thickBot="1" x14ac:dyDescent="0.25">
      <c r="B31" s="218"/>
      <c r="C31" s="219"/>
      <c r="D31" s="219"/>
      <c r="E31" s="219"/>
      <c r="F31" s="219"/>
      <c r="G31" s="219"/>
      <c r="H31" s="219"/>
      <c r="I31" s="219"/>
      <c r="J31" s="219"/>
      <c r="K31" s="219"/>
      <c r="L31" s="219"/>
      <c r="M31" s="219"/>
      <c r="N31" s="219"/>
      <c r="O31" s="219"/>
      <c r="P31" s="219"/>
      <c r="Q31" s="219"/>
      <c r="R31" s="219"/>
      <c r="S31" s="219"/>
      <c r="T31" s="219"/>
      <c r="U31" s="219"/>
      <c r="V31" s="219"/>
      <c r="W31" s="220"/>
    </row>
    <row r="32" spans="2:27" ht="37.5" customHeight="1" thickTop="1" x14ac:dyDescent="0.2">
      <c r="B32" s="199" t="s">
        <v>1926</v>
      </c>
      <c r="C32" s="200"/>
      <c r="D32" s="200"/>
      <c r="E32" s="200"/>
      <c r="F32" s="200"/>
      <c r="G32" s="200"/>
      <c r="H32" s="200"/>
      <c r="I32" s="200"/>
      <c r="J32" s="200"/>
      <c r="K32" s="200"/>
      <c r="L32" s="200"/>
      <c r="M32" s="200"/>
      <c r="N32" s="200"/>
      <c r="O32" s="200"/>
      <c r="P32" s="200"/>
      <c r="Q32" s="200"/>
      <c r="R32" s="200"/>
      <c r="S32" s="200"/>
      <c r="T32" s="200"/>
      <c r="U32" s="200"/>
      <c r="V32" s="200"/>
      <c r="W32" s="201"/>
    </row>
    <row r="33" spans="2:23" ht="18" thickBot="1" x14ac:dyDescent="0.25">
      <c r="B33" s="202"/>
      <c r="C33" s="203"/>
      <c r="D33" s="203"/>
      <c r="E33" s="203"/>
      <c r="F33" s="203"/>
      <c r="G33" s="203"/>
      <c r="H33" s="203"/>
      <c r="I33" s="203"/>
      <c r="J33" s="203"/>
      <c r="K33" s="203"/>
      <c r="L33" s="203"/>
      <c r="M33" s="203"/>
      <c r="N33" s="203"/>
      <c r="O33" s="203"/>
      <c r="P33" s="203"/>
      <c r="Q33" s="203"/>
      <c r="R33" s="203"/>
      <c r="S33" s="203"/>
      <c r="T33" s="203"/>
      <c r="U33" s="203"/>
      <c r="V33" s="203"/>
      <c r="W33" s="204"/>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49" fitToHeight="0" orientation="landscape" r:id="rId1"/>
  <headerFooter>
    <oddFooter>&amp;R&amp;P de &amp;N</oddFooter>
  </headerFooter>
  <rowBreaks count="1" manualBreakCount="1">
    <brk id="21" min="1" max="22"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C33"/>
  <sheetViews>
    <sheetView view="pageBreakPreview" zoomScaleNormal="100" zoomScaleSheetLayoutView="100" workbookViewId="0">
      <selection sqref="A1:D1"/>
    </sheetView>
  </sheetViews>
  <sheetFormatPr baseColWidth="10" defaultColWidth="10" defaultRowHeight="17.25" x14ac:dyDescent="0.2"/>
  <cols>
    <col min="1" max="1" width="2" style="57"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57" customWidth="1"/>
    <col min="9" max="9" width="6.625" style="57" customWidth="1"/>
    <col min="10" max="13" width="10" style="57" customWidth="1"/>
    <col min="14" max="14" width="8" style="57" customWidth="1"/>
    <col min="15" max="15" width="9" style="57" customWidth="1"/>
    <col min="16" max="16" width="8.25" style="57" customWidth="1"/>
    <col min="17" max="17" width="8.75" style="57" customWidth="1"/>
    <col min="18" max="18" width="11.875" style="57" customWidth="1"/>
    <col min="19" max="19" width="12.625" style="57" customWidth="1"/>
    <col min="20" max="21" width="11.125" style="57" customWidth="1"/>
    <col min="22" max="22" width="10.5" style="57" customWidth="1"/>
    <col min="23" max="24" width="10" style="57"/>
    <col min="25" max="25" width="12.875" style="57" customWidth="1"/>
    <col min="26" max="28" width="10" style="57"/>
    <col min="29" max="29" width="10.5" style="57" bestFit="1" customWidth="1"/>
    <col min="30" max="16384" width="10" style="57"/>
  </cols>
  <sheetData>
    <row r="1" spans="1:29" s="124" customFormat="1" ht="39.75" customHeight="1" x14ac:dyDescent="0.4">
      <c r="A1" s="246" t="s">
        <v>0</v>
      </c>
      <c r="B1" s="246"/>
      <c r="C1" s="246"/>
      <c r="D1" s="246"/>
      <c r="E1" s="246"/>
      <c r="F1" s="246"/>
      <c r="G1" s="246"/>
      <c r="H1" s="246"/>
      <c r="I1" s="246"/>
      <c r="J1" s="246"/>
      <c r="K1" s="246"/>
      <c r="L1" s="246"/>
      <c r="M1" s="246"/>
      <c r="N1" s="246"/>
      <c r="O1" s="246"/>
      <c r="P1" s="246"/>
      <c r="Q1" s="1" t="s">
        <v>1</v>
      </c>
      <c r="R1" s="2"/>
      <c r="S1" s="2"/>
      <c r="T1" s="2"/>
      <c r="V1" s="4"/>
      <c r="W1" s="126"/>
      <c r="X1" s="126"/>
      <c r="Y1" s="5"/>
      <c r="AC1" s="125"/>
    </row>
    <row r="2" spans="1:29"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23"/>
      <c r="B4" s="122" t="s">
        <v>3</v>
      </c>
      <c r="C4" s="120" t="s">
        <v>1884</v>
      </c>
      <c r="D4" s="363" t="s">
        <v>16</v>
      </c>
      <c r="E4" s="363"/>
      <c r="F4" s="363"/>
      <c r="G4" s="363"/>
      <c r="H4" s="364"/>
      <c r="I4" s="121"/>
      <c r="J4" s="365" t="s">
        <v>6</v>
      </c>
      <c r="K4" s="363"/>
      <c r="L4" s="120" t="s">
        <v>149</v>
      </c>
      <c r="M4" s="366" t="s">
        <v>1917</v>
      </c>
      <c r="N4" s="366"/>
      <c r="O4" s="366"/>
      <c r="P4" s="366"/>
      <c r="Q4" s="367"/>
      <c r="R4" s="119"/>
      <c r="S4" s="368" t="s">
        <v>1920</v>
      </c>
      <c r="T4" s="369"/>
      <c r="U4" s="369"/>
      <c r="V4" s="359" t="s">
        <v>1906</v>
      </c>
      <c r="W4" s="360"/>
    </row>
    <row r="5" spans="1:29" ht="15.75" customHeight="1" thickTop="1" x14ac:dyDescent="0.2">
      <c r="B5" s="115" t="s">
        <v>10</v>
      </c>
      <c r="C5" s="357" t="s">
        <v>10</v>
      </c>
      <c r="D5" s="357"/>
      <c r="E5" s="357"/>
      <c r="F5" s="357"/>
      <c r="G5" s="357"/>
      <c r="H5" s="357"/>
      <c r="I5" s="357"/>
      <c r="J5" s="357"/>
      <c r="K5" s="357"/>
      <c r="L5" s="357"/>
      <c r="M5" s="357"/>
      <c r="N5" s="357"/>
      <c r="O5" s="357"/>
      <c r="P5" s="357"/>
      <c r="Q5" s="357"/>
      <c r="R5" s="357"/>
      <c r="S5" s="357"/>
      <c r="T5" s="357"/>
      <c r="U5" s="357"/>
      <c r="V5" s="357"/>
      <c r="W5" s="358"/>
    </row>
    <row r="6" spans="1:29" ht="32.25" customHeight="1" thickBot="1" x14ac:dyDescent="0.25">
      <c r="B6" s="115" t="s">
        <v>11</v>
      </c>
      <c r="C6" s="118">
        <v>400</v>
      </c>
      <c r="D6" s="355" t="s">
        <v>483</v>
      </c>
      <c r="E6" s="355"/>
      <c r="F6" s="355"/>
      <c r="G6" s="355"/>
      <c r="H6" s="355"/>
      <c r="I6" s="114"/>
      <c r="J6" s="255" t="s">
        <v>14</v>
      </c>
      <c r="K6" s="255"/>
      <c r="L6" s="255" t="s">
        <v>15</v>
      </c>
      <c r="M6" s="255"/>
      <c r="N6" s="358" t="s">
        <v>10</v>
      </c>
      <c r="O6" s="358"/>
      <c r="P6" s="358"/>
      <c r="Q6" s="358"/>
      <c r="R6" s="358"/>
      <c r="S6" s="358"/>
      <c r="T6" s="358"/>
      <c r="U6" s="358"/>
      <c r="V6" s="358"/>
      <c r="W6" s="358"/>
    </row>
    <row r="7" spans="1:29" ht="30" customHeight="1" thickBot="1" x14ac:dyDescent="0.25">
      <c r="B7" s="116"/>
      <c r="C7" s="118" t="s">
        <v>10</v>
      </c>
      <c r="D7" s="357" t="s">
        <v>10</v>
      </c>
      <c r="E7" s="357"/>
      <c r="F7" s="357"/>
      <c r="G7" s="357"/>
      <c r="H7" s="357"/>
      <c r="I7" s="114"/>
      <c r="J7" s="17" t="s">
        <v>16</v>
      </c>
      <c r="K7" s="17" t="s">
        <v>17</v>
      </c>
      <c r="L7" s="17" t="s">
        <v>16</v>
      </c>
      <c r="M7" s="17" t="s">
        <v>17</v>
      </c>
      <c r="N7" s="117"/>
      <c r="O7" s="358" t="s">
        <v>10</v>
      </c>
      <c r="P7" s="358"/>
      <c r="Q7" s="358"/>
      <c r="R7" s="358"/>
      <c r="S7" s="358"/>
      <c r="T7" s="358"/>
      <c r="U7" s="358"/>
      <c r="V7" s="358"/>
      <c r="W7" s="358"/>
    </row>
    <row r="8" spans="1:29" ht="30" customHeight="1" thickBot="1" x14ac:dyDescent="0.25">
      <c r="B8" s="116"/>
      <c r="C8" s="118" t="s">
        <v>10</v>
      </c>
      <c r="D8" s="357" t="s">
        <v>10</v>
      </c>
      <c r="E8" s="357"/>
      <c r="F8" s="357"/>
      <c r="G8" s="357"/>
      <c r="H8" s="357"/>
      <c r="I8" s="114"/>
      <c r="J8" s="19" t="s">
        <v>20</v>
      </c>
      <c r="K8" s="19" t="s">
        <v>20</v>
      </c>
      <c r="L8" s="19" t="s">
        <v>20</v>
      </c>
      <c r="M8" s="19" t="s">
        <v>20</v>
      </c>
      <c r="N8" s="117"/>
      <c r="O8" s="114"/>
      <c r="P8" s="358" t="s">
        <v>10</v>
      </c>
      <c r="Q8" s="358"/>
      <c r="R8" s="358"/>
      <c r="S8" s="358"/>
      <c r="T8" s="358"/>
      <c r="U8" s="358"/>
      <c r="V8" s="358"/>
      <c r="W8" s="358"/>
    </row>
    <row r="9" spans="1:29" ht="25.5" customHeight="1" thickBot="1" x14ac:dyDescent="0.25">
      <c r="B9" s="116"/>
      <c r="C9" s="357" t="s">
        <v>10</v>
      </c>
      <c r="D9" s="357"/>
      <c r="E9" s="357"/>
      <c r="F9" s="357"/>
      <c r="G9" s="357"/>
      <c r="H9" s="357"/>
      <c r="I9" s="357"/>
      <c r="J9" s="357"/>
      <c r="K9" s="357"/>
      <c r="L9" s="357"/>
      <c r="M9" s="357"/>
      <c r="N9" s="357"/>
      <c r="O9" s="357"/>
      <c r="P9" s="357"/>
      <c r="Q9" s="357"/>
      <c r="R9" s="357"/>
      <c r="S9" s="357"/>
      <c r="T9" s="357"/>
      <c r="U9" s="357"/>
      <c r="V9" s="357"/>
      <c r="W9" s="358"/>
    </row>
    <row r="10" spans="1:29" ht="66.75" customHeight="1" thickTop="1" thickBot="1" x14ac:dyDescent="0.25">
      <c r="B10" s="20" t="s">
        <v>21</v>
      </c>
      <c r="C10" s="359" t="s">
        <v>2303</v>
      </c>
      <c r="D10" s="359"/>
      <c r="E10" s="359"/>
      <c r="F10" s="359"/>
      <c r="G10" s="359"/>
      <c r="H10" s="359"/>
      <c r="I10" s="359"/>
      <c r="J10" s="359"/>
      <c r="K10" s="359"/>
      <c r="L10" s="359"/>
      <c r="M10" s="359"/>
      <c r="N10" s="359"/>
      <c r="O10" s="359"/>
      <c r="P10" s="359"/>
      <c r="Q10" s="359"/>
      <c r="R10" s="359"/>
      <c r="S10" s="359"/>
      <c r="T10" s="359"/>
      <c r="U10" s="359"/>
      <c r="V10" s="359"/>
      <c r="W10" s="360"/>
    </row>
    <row r="11" spans="1:29" ht="9" customHeight="1" thickTop="1" thickBot="1" x14ac:dyDescent="0.25"/>
    <row r="12" spans="1:29"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361" t="s">
        <v>24</v>
      </c>
      <c r="C13" s="244"/>
      <c r="D13" s="244"/>
      <c r="E13" s="244"/>
      <c r="F13" s="244"/>
      <c r="G13" s="244"/>
      <c r="H13" s="244"/>
      <c r="I13" s="244"/>
      <c r="J13" s="23"/>
      <c r="K13" s="244" t="s">
        <v>25</v>
      </c>
      <c r="L13" s="244"/>
      <c r="M13" s="244"/>
      <c r="N13" s="244"/>
      <c r="O13" s="244"/>
      <c r="P13" s="244"/>
      <c r="Q13" s="244"/>
      <c r="R13" s="24"/>
      <c r="S13" s="244" t="s">
        <v>26</v>
      </c>
      <c r="T13" s="244"/>
      <c r="U13" s="244"/>
      <c r="V13" s="244"/>
      <c r="W13" s="362"/>
    </row>
    <row r="14" spans="1:29" ht="69" customHeight="1" x14ac:dyDescent="0.2">
      <c r="B14" s="115" t="s">
        <v>27</v>
      </c>
      <c r="C14" s="355" t="s">
        <v>10</v>
      </c>
      <c r="D14" s="355"/>
      <c r="E14" s="355"/>
      <c r="F14" s="355"/>
      <c r="G14" s="355"/>
      <c r="H14" s="355"/>
      <c r="I14" s="355"/>
      <c r="J14" s="113"/>
      <c r="K14" s="113" t="s">
        <v>28</v>
      </c>
      <c r="L14" s="355" t="s">
        <v>10</v>
      </c>
      <c r="M14" s="355"/>
      <c r="N14" s="355"/>
      <c r="O14" s="355"/>
      <c r="P14" s="355"/>
      <c r="Q14" s="355"/>
      <c r="R14" s="114"/>
      <c r="S14" s="113" t="s">
        <v>29</v>
      </c>
      <c r="T14" s="356" t="s">
        <v>1905</v>
      </c>
      <c r="U14" s="356"/>
      <c r="V14" s="356"/>
      <c r="W14" s="356"/>
    </row>
    <row r="15" spans="1:29" ht="86.25" customHeight="1" x14ac:dyDescent="0.2">
      <c r="B15" s="115" t="s">
        <v>31</v>
      </c>
      <c r="C15" s="355" t="s">
        <v>10</v>
      </c>
      <c r="D15" s="355"/>
      <c r="E15" s="355"/>
      <c r="F15" s="355"/>
      <c r="G15" s="355"/>
      <c r="H15" s="355"/>
      <c r="I15" s="355"/>
      <c r="J15" s="113"/>
      <c r="K15" s="113" t="s">
        <v>31</v>
      </c>
      <c r="L15" s="355" t="s">
        <v>10</v>
      </c>
      <c r="M15" s="355"/>
      <c r="N15" s="355"/>
      <c r="O15" s="355"/>
      <c r="P15" s="355"/>
      <c r="Q15" s="355"/>
      <c r="R15" s="114"/>
      <c r="S15" s="113" t="s">
        <v>32</v>
      </c>
      <c r="T15" s="356" t="s">
        <v>10</v>
      </c>
      <c r="U15" s="356"/>
      <c r="V15" s="356"/>
      <c r="W15" s="356"/>
    </row>
    <row r="16" spans="1:29" ht="25.5" customHeight="1" thickBot="1" x14ac:dyDescent="0.25">
      <c r="B16" s="112" t="s">
        <v>33</v>
      </c>
      <c r="C16" s="221" t="s">
        <v>10</v>
      </c>
      <c r="D16" s="221"/>
      <c r="E16" s="221"/>
      <c r="F16" s="221"/>
      <c r="G16" s="221"/>
      <c r="H16" s="221"/>
      <c r="I16" s="221"/>
      <c r="J16" s="221"/>
      <c r="K16" s="221"/>
      <c r="L16" s="221"/>
      <c r="M16" s="221"/>
      <c r="N16" s="221"/>
      <c r="O16" s="221"/>
      <c r="P16" s="221"/>
      <c r="Q16" s="221"/>
      <c r="R16" s="221"/>
      <c r="S16" s="221"/>
      <c r="T16" s="221"/>
      <c r="U16" s="221"/>
      <c r="V16" s="221"/>
      <c r="W16" s="349"/>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350" t="s">
        <v>35</v>
      </c>
      <c r="C18" s="224"/>
      <c r="D18" s="224"/>
      <c r="E18" s="224"/>
      <c r="F18" s="224"/>
      <c r="G18" s="224"/>
      <c r="H18" s="224"/>
      <c r="I18" s="224"/>
      <c r="J18" s="224"/>
      <c r="K18" s="224"/>
      <c r="L18" s="224"/>
      <c r="M18" s="224"/>
      <c r="N18" s="224"/>
      <c r="O18" s="224"/>
      <c r="P18" s="224"/>
      <c r="Q18" s="224"/>
      <c r="R18" s="224"/>
      <c r="S18" s="224"/>
      <c r="T18" s="225"/>
      <c r="U18" s="212" t="s">
        <v>36</v>
      </c>
      <c r="V18" s="211"/>
      <c r="W18" s="338"/>
    </row>
    <row r="19" spans="2:27" ht="14.25" customHeight="1" x14ac:dyDescent="0.2">
      <c r="B19" s="34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353" t="s">
        <v>45</v>
      </c>
    </row>
    <row r="20" spans="2:27" ht="27" customHeight="1" thickBot="1" x14ac:dyDescent="0.25">
      <c r="B20" s="347"/>
      <c r="C20" s="348"/>
      <c r="D20" s="348"/>
      <c r="E20" s="348"/>
      <c r="F20" s="348"/>
      <c r="G20" s="348"/>
      <c r="H20" s="348"/>
      <c r="I20" s="348"/>
      <c r="J20" s="348"/>
      <c r="K20" s="348"/>
      <c r="L20" s="348"/>
      <c r="M20" s="348"/>
      <c r="N20" s="348"/>
      <c r="O20" s="348"/>
      <c r="P20" s="348"/>
      <c r="Q20" s="348"/>
      <c r="R20" s="348"/>
      <c r="S20" s="348"/>
      <c r="T20" s="351"/>
      <c r="U20" s="352"/>
      <c r="V20" s="348"/>
      <c r="W20" s="354"/>
      <c r="Z20" s="28" t="s">
        <v>10</v>
      </c>
      <c r="AA20" s="28" t="s">
        <v>46</v>
      </c>
    </row>
    <row r="21" spans="2:27" ht="56.25" customHeight="1" thickBot="1" x14ac:dyDescent="0.25">
      <c r="B21" s="342" t="s">
        <v>1904</v>
      </c>
      <c r="C21" s="343"/>
      <c r="D21" s="343"/>
      <c r="E21" s="343"/>
      <c r="F21" s="343"/>
      <c r="G21" s="343"/>
      <c r="H21" s="343"/>
      <c r="I21" s="343"/>
      <c r="J21" s="343"/>
      <c r="K21" s="343"/>
      <c r="L21" s="343"/>
      <c r="M21" s="344" t="s">
        <v>1903</v>
      </c>
      <c r="N21" s="344"/>
      <c r="O21" s="344" t="s">
        <v>48</v>
      </c>
      <c r="P21" s="344"/>
      <c r="Q21" s="345" t="s">
        <v>67</v>
      </c>
      <c r="R21" s="345"/>
      <c r="S21" s="111" t="s">
        <v>1902</v>
      </c>
      <c r="T21" s="111" t="s">
        <v>137</v>
      </c>
      <c r="U21" s="111" t="s">
        <v>137</v>
      </c>
      <c r="V21" s="111" t="str">
        <f>+IF(ISERR(U21/T21*100),"N/A",ROUND(U21/T21*100,2))</f>
        <v>N/A</v>
      </c>
      <c r="W21" s="11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334" t="s">
        <v>2163</v>
      </c>
      <c r="C23" s="206"/>
      <c r="D23" s="206"/>
      <c r="E23" s="206"/>
      <c r="F23" s="206"/>
      <c r="G23" s="206"/>
      <c r="H23" s="206"/>
      <c r="I23" s="206"/>
      <c r="J23" s="206"/>
      <c r="K23" s="206"/>
      <c r="L23" s="206"/>
      <c r="M23" s="206"/>
      <c r="N23" s="206"/>
      <c r="O23" s="206"/>
      <c r="P23" s="206"/>
      <c r="Q23" s="207"/>
      <c r="R23" s="31" t="s">
        <v>41</v>
      </c>
      <c r="S23" s="211" t="s">
        <v>42</v>
      </c>
      <c r="T23" s="211"/>
      <c r="U23" s="56" t="s">
        <v>63</v>
      </c>
      <c r="V23" s="212" t="s">
        <v>64</v>
      </c>
      <c r="W23" s="338"/>
    </row>
    <row r="24" spans="2:27" ht="30.75" customHeight="1" thickBot="1" x14ac:dyDescent="0.25">
      <c r="B24" s="335"/>
      <c r="C24" s="336"/>
      <c r="D24" s="336"/>
      <c r="E24" s="336"/>
      <c r="F24" s="336"/>
      <c r="G24" s="336"/>
      <c r="H24" s="336"/>
      <c r="I24" s="336"/>
      <c r="J24" s="336"/>
      <c r="K24" s="336"/>
      <c r="L24" s="336"/>
      <c r="M24" s="336"/>
      <c r="N24" s="336"/>
      <c r="O24" s="336"/>
      <c r="P24" s="336"/>
      <c r="Q24" s="337"/>
      <c r="R24" s="109" t="s">
        <v>65</v>
      </c>
      <c r="S24" s="109" t="s">
        <v>65</v>
      </c>
      <c r="T24" s="109" t="s">
        <v>48</v>
      </c>
      <c r="U24" s="109" t="s">
        <v>65</v>
      </c>
      <c r="V24" s="109" t="s">
        <v>66</v>
      </c>
      <c r="W24" s="108" t="s">
        <v>67</v>
      </c>
      <c r="Y24" s="18"/>
    </row>
    <row r="25" spans="2:27" ht="23.25" customHeight="1" thickBot="1" x14ac:dyDescent="0.25">
      <c r="B25" s="339" t="s">
        <v>68</v>
      </c>
      <c r="C25" s="215"/>
      <c r="D25" s="215"/>
      <c r="E25" s="54" t="s">
        <v>1900</v>
      </c>
      <c r="F25" s="54"/>
      <c r="G25" s="54"/>
      <c r="H25" s="34"/>
      <c r="I25" s="34"/>
      <c r="J25" s="34"/>
      <c r="K25" s="34"/>
      <c r="L25" s="34"/>
      <c r="M25" s="34"/>
      <c r="N25" s="34"/>
      <c r="O25" s="34"/>
      <c r="P25" s="35"/>
      <c r="Q25" s="35"/>
      <c r="R25" s="36" t="s">
        <v>1901</v>
      </c>
      <c r="S25" s="107" t="s">
        <v>10</v>
      </c>
      <c r="T25" s="35"/>
      <c r="U25" s="107" t="s">
        <v>1897</v>
      </c>
      <c r="V25" s="35"/>
      <c r="W25" s="106">
        <f>+IF(ISERR(U25/R25*100),"N/A",ROUND(U25/R25*100,2))</f>
        <v>6.78</v>
      </c>
    </row>
    <row r="26" spans="2:27" ht="26.25" customHeight="1" thickBot="1" x14ac:dyDescent="0.25">
      <c r="B26" s="340" t="s">
        <v>71</v>
      </c>
      <c r="C26" s="341"/>
      <c r="D26" s="341"/>
      <c r="E26" s="105" t="s">
        <v>1900</v>
      </c>
      <c r="F26" s="105"/>
      <c r="G26" s="105"/>
      <c r="H26" s="104"/>
      <c r="I26" s="104"/>
      <c r="J26" s="104"/>
      <c r="K26" s="104"/>
      <c r="L26" s="104"/>
      <c r="M26" s="104"/>
      <c r="N26" s="104"/>
      <c r="O26" s="104"/>
      <c r="P26" s="103"/>
      <c r="Q26" s="103"/>
      <c r="R26" s="102" t="s">
        <v>1899</v>
      </c>
      <c r="S26" s="101" t="s">
        <v>1898</v>
      </c>
      <c r="T26" s="101">
        <f>+IF(ISERR(S26/R26*100),"N/A",ROUND(S26/R26*100,2))</f>
        <v>19.59</v>
      </c>
      <c r="U26" s="101" t="s">
        <v>1897</v>
      </c>
      <c r="V26" s="101">
        <f>+IF(ISERR(U26/S26*100),"N/A",ROUND(U26/S26*100,2))</f>
        <v>38.11</v>
      </c>
      <c r="W26" s="100">
        <f>+IF(ISERR(U26/R26*100),"N/A",ROUND(U26/R26*100,2))</f>
        <v>7.47</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325" t="s">
        <v>2302</v>
      </c>
      <c r="C28" s="326"/>
      <c r="D28" s="326"/>
      <c r="E28" s="326"/>
      <c r="F28" s="326"/>
      <c r="G28" s="326"/>
      <c r="H28" s="326"/>
      <c r="I28" s="326"/>
      <c r="J28" s="326"/>
      <c r="K28" s="326"/>
      <c r="L28" s="326"/>
      <c r="M28" s="326"/>
      <c r="N28" s="326"/>
      <c r="O28" s="326"/>
      <c r="P28" s="326"/>
      <c r="Q28" s="326"/>
      <c r="R28" s="326"/>
      <c r="S28" s="326"/>
      <c r="T28" s="326"/>
      <c r="U28" s="326"/>
      <c r="V28" s="326"/>
      <c r="W28" s="327"/>
    </row>
    <row r="29" spans="2:27" ht="24" customHeight="1" thickBot="1" x14ac:dyDescent="0.25">
      <c r="B29" s="328"/>
      <c r="C29" s="329"/>
      <c r="D29" s="329"/>
      <c r="E29" s="329"/>
      <c r="F29" s="329"/>
      <c r="G29" s="329"/>
      <c r="H29" s="329"/>
      <c r="I29" s="329"/>
      <c r="J29" s="329"/>
      <c r="K29" s="329"/>
      <c r="L29" s="329"/>
      <c r="M29" s="329"/>
      <c r="N29" s="329"/>
      <c r="O29" s="329"/>
      <c r="P29" s="329"/>
      <c r="Q29" s="329"/>
      <c r="R29" s="329"/>
      <c r="S29" s="329"/>
      <c r="T29" s="329"/>
      <c r="U29" s="329"/>
      <c r="V29" s="329"/>
      <c r="W29" s="330"/>
    </row>
    <row r="30" spans="2:27" ht="37.5" customHeight="1" thickTop="1" x14ac:dyDescent="0.2">
      <c r="B30" s="325" t="s">
        <v>2301</v>
      </c>
      <c r="C30" s="326"/>
      <c r="D30" s="326"/>
      <c r="E30" s="326"/>
      <c r="F30" s="326"/>
      <c r="G30" s="326"/>
      <c r="H30" s="326"/>
      <c r="I30" s="326"/>
      <c r="J30" s="326"/>
      <c r="K30" s="326"/>
      <c r="L30" s="326"/>
      <c r="M30" s="326"/>
      <c r="N30" s="326"/>
      <c r="O30" s="326"/>
      <c r="P30" s="326"/>
      <c r="Q30" s="326"/>
      <c r="R30" s="326"/>
      <c r="S30" s="326"/>
      <c r="T30" s="326"/>
      <c r="U30" s="326"/>
      <c r="V30" s="326"/>
      <c r="W30" s="327"/>
    </row>
    <row r="31" spans="2:27" ht="15" customHeight="1" thickBot="1" x14ac:dyDescent="0.25">
      <c r="B31" s="328"/>
      <c r="C31" s="329"/>
      <c r="D31" s="329"/>
      <c r="E31" s="329"/>
      <c r="F31" s="329"/>
      <c r="G31" s="329"/>
      <c r="H31" s="329"/>
      <c r="I31" s="329"/>
      <c r="J31" s="329"/>
      <c r="K31" s="329"/>
      <c r="L31" s="329"/>
      <c r="M31" s="329"/>
      <c r="N31" s="329"/>
      <c r="O31" s="329"/>
      <c r="P31" s="329"/>
      <c r="Q31" s="329"/>
      <c r="R31" s="329"/>
      <c r="S31" s="329"/>
      <c r="T31" s="329"/>
      <c r="U31" s="329"/>
      <c r="V31" s="329"/>
      <c r="W31" s="330"/>
    </row>
    <row r="32" spans="2:27" ht="37.5" customHeight="1" thickTop="1" x14ac:dyDescent="0.2">
      <c r="B32" s="325" t="s">
        <v>2300</v>
      </c>
      <c r="C32" s="326"/>
      <c r="D32" s="326"/>
      <c r="E32" s="326"/>
      <c r="F32" s="326"/>
      <c r="G32" s="326"/>
      <c r="H32" s="326"/>
      <c r="I32" s="326"/>
      <c r="J32" s="326"/>
      <c r="K32" s="326"/>
      <c r="L32" s="326"/>
      <c r="M32" s="326"/>
      <c r="N32" s="326"/>
      <c r="O32" s="326"/>
      <c r="P32" s="326"/>
      <c r="Q32" s="326"/>
      <c r="R32" s="326"/>
      <c r="S32" s="326"/>
      <c r="T32" s="326"/>
      <c r="U32" s="326"/>
      <c r="V32" s="326"/>
      <c r="W32" s="327"/>
    </row>
    <row r="33" spans="2:23" ht="18" thickBot="1" x14ac:dyDescent="0.25">
      <c r="B33" s="331"/>
      <c r="C33" s="332"/>
      <c r="D33" s="332"/>
      <c r="E33" s="332"/>
      <c r="F33" s="332"/>
      <c r="G33" s="332"/>
      <c r="H33" s="332"/>
      <c r="I33" s="332"/>
      <c r="J33" s="332"/>
      <c r="K33" s="332"/>
      <c r="L33" s="332"/>
      <c r="M33" s="332"/>
      <c r="N33" s="332"/>
      <c r="O33" s="332"/>
      <c r="P33" s="332"/>
      <c r="Q33" s="332"/>
      <c r="R33" s="332"/>
      <c r="S33" s="332"/>
      <c r="T33" s="332"/>
      <c r="U33" s="332"/>
      <c r="V33" s="332"/>
      <c r="W33" s="33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S19:S20"/>
    <mergeCell ref="B21:L21"/>
    <mergeCell ref="M21:N21"/>
    <mergeCell ref="O21:P21"/>
    <mergeCell ref="Q21:R21"/>
    <mergeCell ref="B19:L20"/>
    <mergeCell ref="M19:N20"/>
    <mergeCell ref="O19:P20"/>
    <mergeCell ref="Q19:R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1" fitToHeight="0"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C33"/>
  <sheetViews>
    <sheetView view="pageBreakPreview" zoomScaleNormal="100" zoomScaleSheetLayoutView="100" workbookViewId="0">
      <selection sqref="A1:D1"/>
    </sheetView>
  </sheetViews>
  <sheetFormatPr baseColWidth="10" defaultColWidth="10" defaultRowHeight="17.25" x14ac:dyDescent="0.2"/>
  <cols>
    <col min="1" max="1" width="2" style="57"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57" customWidth="1"/>
    <col min="9" max="9" width="6.625" style="57" customWidth="1"/>
    <col min="10" max="13" width="10" style="57" customWidth="1"/>
    <col min="14" max="14" width="8" style="57" customWidth="1"/>
    <col min="15" max="15" width="9" style="57" customWidth="1"/>
    <col min="16" max="16" width="8.25" style="57" customWidth="1"/>
    <col min="17" max="17" width="8.75" style="57" customWidth="1"/>
    <col min="18" max="18" width="11.875" style="57" customWidth="1"/>
    <col min="19" max="19" width="12.625" style="57" customWidth="1"/>
    <col min="20" max="21" width="11.125" style="57" customWidth="1"/>
    <col min="22" max="22" width="10.5" style="57" customWidth="1"/>
    <col min="23" max="24" width="10" style="57"/>
    <col min="25" max="25" width="12.875" style="57" customWidth="1"/>
    <col min="26" max="28" width="10" style="57"/>
    <col min="29" max="29" width="10.5" style="57" bestFit="1" customWidth="1"/>
    <col min="30" max="16384" width="10" style="57"/>
  </cols>
  <sheetData>
    <row r="1" spans="1:29" s="124" customFormat="1" ht="39.75" customHeight="1" x14ac:dyDescent="0.4">
      <c r="A1" s="246" t="s">
        <v>0</v>
      </c>
      <c r="B1" s="246"/>
      <c r="C1" s="246"/>
      <c r="D1" s="246"/>
      <c r="E1" s="246"/>
      <c r="F1" s="246"/>
      <c r="G1" s="246"/>
      <c r="H1" s="246"/>
      <c r="I1" s="246"/>
      <c r="J1" s="246"/>
      <c r="K1" s="246"/>
      <c r="L1" s="246"/>
      <c r="M1" s="246"/>
      <c r="N1" s="246"/>
      <c r="O1" s="246"/>
      <c r="P1" s="246"/>
      <c r="Q1" s="1" t="s">
        <v>1</v>
      </c>
      <c r="R1" s="2"/>
      <c r="S1" s="2"/>
      <c r="T1" s="2"/>
      <c r="V1" s="4"/>
      <c r="W1" s="126"/>
      <c r="X1" s="126"/>
      <c r="Y1" s="5"/>
      <c r="AC1" s="125"/>
    </row>
    <row r="2" spans="1:29"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23"/>
      <c r="B4" s="122" t="s">
        <v>3</v>
      </c>
      <c r="C4" s="120" t="s">
        <v>1884</v>
      </c>
      <c r="D4" s="363" t="s">
        <v>16</v>
      </c>
      <c r="E4" s="363"/>
      <c r="F4" s="363"/>
      <c r="G4" s="363"/>
      <c r="H4" s="364"/>
      <c r="I4" s="121"/>
      <c r="J4" s="365" t="s">
        <v>6</v>
      </c>
      <c r="K4" s="363"/>
      <c r="L4" s="120" t="s">
        <v>1912</v>
      </c>
      <c r="M4" s="366" t="s">
        <v>1918</v>
      </c>
      <c r="N4" s="366"/>
      <c r="O4" s="366"/>
      <c r="P4" s="366"/>
      <c r="Q4" s="367"/>
      <c r="R4" s="119"/>
      <c r="S4" s="368" t="s">
        <v>1920</v>
      </c>
      <c r="T4" s="369"/>
      <c r="U4" s="369"/>
      <c r="V4" s="359" t="s">
        <v>1911</v>
      </c>
      <c r="W4" s="360"/>
    </row>
    <row r="5" spans="1:29" ht="15.75" customHeight="1" thickTop="1" x14ac:dyDescent="0.2">
      <c r="B5" s="115" t="s">
        <v>10</v>
      </c>
      <c r="C5" s="357" t="s">
        <v>10</v>
      </c>
      <c r="D5" s="357"/>
      <c r="E5" s="357"/>
      <c r="F5" s="357"/>
      <c r="G5" s="357"/>
      <c r="H5" s="357"/>
      <c r="I5" s="357"/>
      <c r="J5" s="357"/>
      <c r="K5" s="357"/>
      <c r="L5" s="357"/>
      <c r="M5" s="357"/>
      <c r="N5" s="357"/>
      <c r="O5" s="357"/>
      <c r="P5" s="357"/>
      <c r="Q5" s="357"/>
      <c r="R5" s="357"/>
      <c r="S5" s="357"/>
      <c r="T5" s="357"/>
      <c r="U5" s="357"/>
      <c r="V5" s="357"/>
      <c r="W5" s="358"/>
    </row>
    <row r="6" spans="1:29" ht="32.25" customHeight="1" thickBot="1" x14ac:dyDescent="0.25">
      <c r="B6" s="115" t="s">
        <v>11</v>
      </c>
      <c r="C6" s="118">
        <v>300</v>
      </c>
      <c r="D6" s="355" t="s">
        <v>2317</v>
      </c>
      <c r="E6" s="355"/>
      <c r="F6" s="355"/>
      <c r="G6" s="355"/>
      <c r="H6" s="355"/>
      <c r="I6" s="114"/>
      <c r="J6" s="255" t="s">
        <v>14</v>
      </c>
      <c r="K6" s="255"/>
      <c r="L6" s="255" t="s">
        <v>15</v>
      </c>
      <c r="M6" s="255"/>
      <c r="N6" s="358" t="s">
        <v>10</v>
      </c>
      <c r="O6" s="358"/>
      <c r="P6" s="358"/>
      <c r="Q6" s="358"/>
      <c r="R6" s="358"/>
      <c r="S6" s="358"/>
      <c r="T6" s="358"/>
      <c r="U6" s="358"/>
      <c r="V6" s="358"/>
      <c r="W6" s="358"/>
    </row>
    <row r="7" spans="1:29" ht="30" customHeight="1" thickBot="1" x14ac:dyDescent="0.25">
      <c r="B7" s="116"/>
      <c r="C7" s="118" t="s">
        <v>10</v>
      </c>
      <c r="D7" s="357" t="s">
        <v>10</v>
      </c>
      <c r="E7" s="357"/>
      <c r="F7" s="357"/>
      <c r="G7" s="357"/>
      <c r="H7" s="357"/>
      <c r="I7" s="114"/>
      <c r="J7" s="17" t="s">
        <v>16</v>
      </c>
      <c r="K7" s="17" t="s">
        <v>17</v>
      </c>
      <c r="L7" s="17" t="s">
        <v>16</v>
      </c>
      <c r="M7" s="17" t="s">
        <v>17</v>
      </c>
      <c r="N7" s="117"/>
      <c r="O7" s="358" t="s">
        <v>10</v>
      </c>
      <c r="P7" s="358"/>
      <c r="Q7" s="358"/>
      <c r="R7" s="358"/>
      <c r="S7" s="358"/>
      <c r="T7" s="358"/>
      <c r="U7" s="358"/>
      <c r="V7" s="358"/>
      <c r="W7" s="358"/>
    </row>
    <row r="8" spans="1:29" ht="30" customHeight="1" thickBot="1" x14ac:dyDescent="0.25">
      <c r="B8" s="116"/>
      <c r="C8" s="118" t="s">
        <v>10</v>
      </c>
      <c r="D8" s="357" t="s">
        <v>10</v>
      </c>
      <c r="E8" s="357"/>
      <c r="F8" s="357"/>
      <c r="G8" s="357"/>
      <c r="H8" s="357"/>
      <c r="I8" s="114"/>
      <c r="J8" s="19" t="s">
        <v>20</v>
      </c>
      <c r="K8" s="19" t="s">
        <v>20</v>
      </c>
      <c r="L8" s="19" t="s">
        <v>20</v>
      </c>
      <c r="M8" s="19" t="s">
        <v>20</v>
      </c>
      <c r="N8" s="117"/>
      <c r="O8" s="114"/>
      <c r="P8" s="358" t="s">
        <v>10</v>
      </c>
      <c r="Q8" s="358"/>
      <c r="R8" s="358"/>
      <c r="S8" s="358"/>
      <c r="T8" s="358"/>
      <c r="U8" s="358"/>
      <c r="V8" s="358"/>
      <c r="W8" s="358"/>
    </row>
    <row r="9" spans="1:29" ht="25.5" customHeight="1" thickBot="1" x14ac:dyDescent="0.25">
      <c r="B9" s="116"/>
      <c r="C9" s="357" t="s">
        <v>10</v>
      </c>
      <c r="D9" s="357"/>
      <c r="E9" s="357"/>
      <c r="F9" s="357"/>
      <c r="G9" s="357"/>
      <c r="H9" s="357"/>
      <c r="I9" s="357"/>
      <c r="J9" s="357"/>
      <c r="K9" s="357"/>
      <c r="L9" s="357"/>
      <c r="M9" s="357"/>
      <c r="N9" s="357"/>
      <c r="O9" s="357"/>
      <c r="P9" s="357"/>
      <c r="Q9" s="357"/>
      <c r="R9" s="357"/>
      <c r="S9" s="357"/>
      <c r="T9" s="357"/>
      <c r="U9" s="357"/>
      <c r="V9" s="357"/>
      <c r="W9" s="358"/>
    </row>
    <row r="10" spans="1:29" ht="92.25" customHeight="1" thickTop="1" thickBot="1" x14ac:dyDescent="0.25">
      <c r="B10" s="20" t="s">
        <v>21</v>
      </c>
      <c r="C10" s="359" t="s">
        <v>2307</v>
      </c>
      <c r="D10" s="359"/>
      <c r="E10" s="359"/>
      <c r="F10" s="359"/>
      <c r="G10" s="359"/>
      <c r="H10" s="359"/>
      <c r="I10" s="359"/>
      <c r="J10" s="359"/>
      <c r="K10" s="359"/>
      <c r="L10" s="359"/>
      <c r="M10" s="359"/>
      <c r="N10" s="359"/>
      <c r="O10" s="359"/>
      <c r="P10" s="359"/>
      <c r="Q10" s="359"/>
      <c r="R10" s="359"/>
      <c r="S10" s="359"/>
      <c r="T10" s="359"/>
      <c r="U10" s="359"/>
      <c r="V10" s="359"/>
      <c r="W10" s="360"/>
    </row>
    <row r="11" spans="1:29" ht="9" customHeight="1" thickTop="1" thickBot="1" x14ac:dyDescent="0.25"/>
    <row r="12" spans="1:29"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361" t="s">
        <v>24</v>
      </c>
      <c r="C13" s="244"/>
      <c r="D13" s="244"/>
      <c r="E13" s="244"/>
      <c r="F13" s="244"/>
      <c r="G13" s="244"/>
      <c r="H13" s="244"/>
      <c r="I13" s="244"/>
      <c r="J13" s="23"/>
      <c r="K13" s="244" t="s">
        <v>25</v>
      </c>
      <c r="L13" s="244"/>
      <c r="M13" s="244"/>
      <c r="N13" s="244"/>
      <c r="O13" s="244"/>
      <c r="P13" s="244"/>
      <c r="Q13" s="244"/>
      <c r="R13" s="24"/>
      <c r="S13" s="244" t="s">
        <v>26</v>
      </c>
      <c r="T13" s="244"/>
      <c r="U13" s="244"/>
      <c r="V13" s="244"/>
      <c r="W13" s="362"/>
    </row>
    <row r="14" spans="1:29" ht="69" customHeight="1" x14ac:dyDescent="0.2">
      <c r="B14" s="115" t="s">
        <v>27</v>
      </c>
      <c r="C14" s="355" t="s">
        <v>10</v>
      </c>
      <c r="D14" s="355"/>
      <c r="E14" s="355"/>
      <c r="F14" s="355"/>
      <c r="G14" s="355"/>
      <c r="H14" s="355"/>
      <c r="I14" s="355"/>
      <c r="J14" s="113"/>
      <c r="K14" s="113" t="s">
        <v>28</v>
      </c>
      <c r="L14" s="355" t="s">
        <v>10</v>
      </c>
      <c r="M14" s="355"/>
      <c r="N14" s="355"/>
      <c r="O14" s="355"/>
      <c r="P14" s="355"/>
      <c r="Q14" s="355"/>
      <c r="R14" s="114"/>
      <c r="S14" s="113" t="s">
        <v>29</v>
      </c>
      <c r="T14" s="356" t="s">
        <v>1905</v>
      </c>
      <c r="U14" s="356"/>
      <c r="V14" s="356"/>
      <c r="W14" s="356"/>
    </row>
    <row r="15" spans="1:29" ht="86.25" customHeight="1" x14ac:dyDescent="0.2">
      <c r="B15" s="115" t="s">
        <v>31</v>
      </c>
      <c r="C15" s="355" t="s">
        <v>10</v>
      </c>
      <c r="D15" s="355"/>
      <c r="E15" s="355"/>
      <c r="F15" s="355"/>
      <c r="G15" s="355"/>
      <c r="H15" s="355"/>
      <c r="I15" s="355"/>
      <c r="J15" s="113"/>
      <c r="K15" s="113" t="s">
        <v>31</v>
      </c>
      <c r="L15" s="355" t="s">
        <v>10</v>
      </c>
      <c r="M15" s="355"/>
      <c r="N15" s="355"/>
      <c r="O15" s="355"/>
      <c r="P15" s="355"/>
      <c r="Q15" s="355"/>
      <c r="R15" s="114"/>
      <c r="S15" s="113" t="s">
        <v>32</v>
      </c>
      <c r="T15" s="356" t="s">
        <v>10</v>
      </c>
      <c r="U15" s="356"/>
      <c r="V15" s="356"/>
      <c r="W15" s="356"/>
    </row>
    <row r="16" spans="1:29" ht="25.5" customHeight="1" thickBot="1" x14ac:dyDescent="0.25">
      <c r="B16" s="112" t="s">
        <v>33</v>
      </c>
      <c r="C16" s="221" t="s">
        <v>10</v>
      </c>
      <c r="D16" s="221"/>
      <c r="E16" s="221"/>
      <c r="F16" s="221"/>
      <c r="G16" s="221"/>
      <c r="H16" s="221"/>
      <c r="I16" s="221"/>
      <c r="J16" s="221"/>
      <c r="K16" s="221"/>
      <c r="L16" s="221"/>
      <c r="M16" s="221"/>
      <c r="N16" s="221"/>
      <c r="O16" s="221"/>
      <c r="P16" s="221"/>
      <c r="Q16" s="221"/>
      <c r="R16" s="221"/>
      <c r="S16" s="221"/>
      <c r="T16" s="221"/>
      <c r="U16" s="221"/>
      <c r="V16" s="221"/>
      <c r="W16" s="349"/>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350" t="s">
        <v>35</v>
      </c>
      <c r="C18" s="224"/>
      <c r="D18" s="224"/>
      <c r="E18" s="224"/>
      <c r="F18" s="224"/>
      <c r="G18" s="224"/>
      <c r="H18" s="224"/>
      <c r="I18" s="224"/>
      <c r="J18" s="224"/>
      <c r="K18" s="224"/>
      <c r="L18" s="224"/>
      <c r="M18" s="224"/>
      <c r="N18" s="224"/>
      <c r="O18" s="224"/>
      <c r="P18" s="224"/>
      <c r="Q18" s="224"/>
      <c r="R18" s="224"/>
      <c r="S18" s="224"/>
      <c r="T18" s="225"/>
      <c r="U18" s="212" t="s">
        <v>36</v>
      </c>
      <c r="V18" s="211"/>
      <c r="W18" s="338"/>
    </row>
    <row r="19" spans="2:27" ht="14.25" customHeight="1" x14ac:dyDescent="0.2">
      <c r="B19" s="34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353" t="s">
        <v>45</v>
      </c>
    </row>
    <row r="20" spans="2:27" ht="27" customHeight="1" thickBot="1" x14ac:dyDescent="0.25">
      <c r="B20" s="347"/>
      <c r="C20" s="348"/>
      <c r="D20" s="348"/>
      <c r="E20" s="348"/>
      <c r="F20" s="348"/>
      <c r="G20" s="348"/>
      <c r="H20" s="348"/>
      <c r="I20" s="348"/>
      <c r="J20" s="348"/>
      <c r="K20" s="348"/>
      <c r="L20" s="348"/>
      <c r="M20" s="348"/>
      <c r="N20" s="348"/>
      <c r="O20" s="348"/>
      <c r="P20" s="348"/>
      <c r="Q20" s="348"/>
      <c r="R20" s="348"/>
      <c r="S20" s="348"/>
      <c r="T20" s="351"/>
      <c r="U20" s="352"/>
      <c r="V20" s="348"/>
      <c r="W20" s="354"/>
      <c r="Z20" s="28" t="s">
        <v>10</v>
      </c>
      <c r="AA20" s="28" t="s">
        <v>46</v>
      </c>
    </row>
    <row r="21" spans="2:27" ht="56.25" customHeight="1" thickBot="1" x14ac:dyDescent="0.25">
      <c r="B21" s="342" t="s">
        <v>1910</v>
      </c>
      <c r="C21" s="343"/>
      <c r="D21" s="343"/>
      <c r="E21" s="343"/>
      <c r="F21" s="343"/>
      <c r="G21" s="343"/>
      <c r="H21" s="343"/>
      <c r="I21" s="343"/>
      <c r="J21" s="343"/>
      <c r="K21" s="343"/>
      <c r="L21" s="343"/>
      <c r="M21" s="344" t="s">
        <v>321</v>
      </c>
      <c r="N21" s="344"/>
      <c r="O21" s="344" t="s">
        <v>48</v>
      </c>
      <c r="P21" s="344"/>
      <c r="Q21" s="345" t="s">
        <v>67</v>
      </c>
      <c r="R21" s="345"/>
      <c r="S21" s="111" t="s">
        <v>50</v>
      </c>
      <c r="T21" s="111" t="s">
        <v>137</v>
      </c>
      <c r="U21" s="111" t="s">
        <v>137</v>
      </c>
      <c r="V21" s="111" t="str">
        <f>+IF(ISERR(U21/T21*100),"N/A",ROUND(U21/T21*100,2))</f>
        <v>N/A</v>
      </c>
      <c r="W21" s="11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334" t="s">
        <v>2163</v>
      </c>
      <c r="C23" s="206"/>
      <c r="D23" s="206"/>
      <c r="E23" s="206"/>
      <c r="F23" s="206"/>
      <c r="G23" s="206"/>
      <c r="H23" s="206"/>
      <c r="I23" s="206"/>
      <c r="J23" s="206"/>
      <c r="K23" s="206"/>
      <c r="L23" s="206"/>
      <c r="M23" s="206"/>
      <c r="N23" s="206"/>
      <c r="O23" s="206"/>
      <c r="P23" s="206"/>
      <c r="Q23" s="207"/>
      <c r="R23" s="31" t="s">
        <v>41</v>
      </c>
      <c r="S23" s="211" t="s">
        <v>42</v>
      </c>
      <c r="T23" s="211"/>
      <c r="U23" s="56" t="s">
        <v>63</v>
      </c>
      <c r="V23" s="212" t="s">
        <v>64</v>
      </c>
      <c r="W23" s="338"/>
    </row>
    <row r="24" spans="2:27" ht="30.75" customHeight="1" thickBot="1" x14ac:dyDescent="0.25">
      <c r="B24" s="335"/>
      <c r="C24" s="336"/>
      <c r="D24" s="336"/>
      <c r="E24" s="336"/>
      <c r="F24" s="336"/>
      <c r="G24" s="336"/>
      <c r="H24" s="336"/>
      <c r="I24" s="336"/>
      <c r="J24" s="336"/>
      <c r="K24" s="336"/>
      <c r="L24" s="336"/>
      <c r="M24" s="336"/>
      <c r="N24" s="336"/>
      <c r="O24" s="336"/>
      <c r="P24" s="336"/>
      <c r="Q24" s="337"/>
      <c r="R24" s="109" t="s">
        <v>65</v>
      </c>
      <c r="S24" s="109" t="s">
        <v>65</v>
      </c>
      <c r="T24" s="109" t="s">
        <v>48</v>
      </c>
      <c r="U24" s="109" t="s">
        <v>65</v>
      </c>
      <c r="V24" s="109" t="s">
        <v>66</v>
      </c>
      <c r="W24" s="108" t="s">
        <v>67</v>
      </c>
      <c r="Y24" s="18"/>
    </row>
    <row r="25" spans="2:27" ht="23.25" customHeight="1" thickBot="1" x14ac:dyDescent="0.25">
      <c r="B25" s="339" t="s">
        <v>68</v>
      </c>
      <c r="C25" s="215"/>
      <c r="D25" s="215"/>
      <c r="E25" s="54" t="s">
        <v>319</v>
      </c>
      <c r="F25" s="54"/>
      <c r="G25" s="54"/>
      <c r="H25" s="34"/>
      <c r="I25" s="34"/>
      <c r="J25" s="34"/>
      <c r="K25" s="34"/>
      <c r="L25" s="34"/>
      <c r="M25" s="34"/>
      <c r="N25" s="34"/>
      <c r="O25" s="34"/>
      <c r="P25" s="35"/>
      <c r="Q25" s="35"/>
      <c r="R25" s="36" t="s">
        <v>1909</v>
      </c>
      <c r="S25" s="107" t="s">
        <v>10</v>
      </c>
      <c r="T25" s="35"/>
      <c r="U25" s="107" t="s">
        <v>61</v>
      </c>
      <c r="V25" s="35"/>
      <c r="W25" s="106">
        <f>+IF(ISERR(U25/R25*100),"N/A",ROUND(U25/R25*100,2))</f>
        <v>0</v>
      </c>
    </row>
    <row r="26" spans="2:27" ht="26.25" customHeight="1" thickBot="1" x14ac:dyDescent="0.25">
      <c r="B26" s="340" t="s">
        <v>71</v>
      </c>
      <c r="C26" s="341"/>
      <c r="D26" s="341"/>
      <c r="E26" s="105" t="s">
        <v>319</v>
      </c>
      <c r="F26" s="105"/>
      <c r="G26" s="105"/>
      <c r="H26" s="104"/>
      <c r="I26" s="104"/>
      <c r="J26" s="104"/>
      <c r="K26" s="104"/>
      <c r="L26" s="104"/>
      <c r="M26" s="104"/>
      <c r="N26" s="104"/>
      <c r="O26" s="104"/>
      <c r="P26" s="103"/>
      <c r="Q26" s="103"/>
      <c r="R26" s="102" t="s">
        <v>1908</v>
      </c>
      <c r="S26" s="101" t="s">
        <v>1907</v>
      </c>
      <c r="T26" s="101">
        <f>+IF(ISERR(S26/R26*100),"N/A",ROUND(S26/R26*100,2))</f>
        <v>13.43</v>
      </c>
      <c r="U26" s="101" t="s">
        <v>61</v>
      </c>
      <c r="V26" s="101">
        <f>+IF(ISERR(U26/S26*100),"N/A",ROUND(U26/S26*100,2))</f>
        <v>0</v>
      </c>
      <c r="W26" s="100">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325" t="s">
        <v>2306</v>
      </c>
      <c r="C28" s="326"/>
      <c r="D28" s="326"/>
      <c r="E28" s="326"/>
      <c r="F28" s="326"/>
      <c r="G28" s="326"/>
      <c r="H28" s="326"/>
      <c r="I28" s="326"/>
      <c r="J28" s="326"/>
      <c r="K28" s="326"/>
      <c r="L28" s="326"/>
      <c r="M28" s="326"/>
      <c r="N28" s="326"/>
      <c r="O28" s="326"/>
      <c r="P28" s="326"/>
      <c r="Q28" s="326"/>
      <c r="R28" s="326"/>
      <c r="S28" s="326"/>
      <c r="T28" s="326"/>
      <c r="U28" s="326"/>
      <c r="V28" s="326"/>
      <c r="W28" s="327"/>
    </row>
    <row r="29" spans="2:27" ht="43.5" customHeight="1" thickBot="1" x14ac:dyDescent="0.25">
      <c r="B29" s="328"/>
      <c r="C29" s="329"/>
      <c r="D29" s="329"/>
      <c r="E29" s="329"/>
      <c r="F29" s="329"/>
      <c r="G29" s="329"/>
      <c r="H29" s="329"/>
      <c r="I29" s="329"/>
      <c r="J29" s="329"/>
      <c r="K29" s="329"/>
      <c r="L29" s="329"/>
      <c r="M29" s="329"/>
      <c r="N29" s="329"/>
      <c r="O29" s="329"/>
      <c r="P29" s="329"/>
      <c r="Q29" s="329"/>
      <c r="R29" s="329"/>
      <c r="S29" s="329"/>
      <c r="T29" s="329"/>
      <c r="U29" s="329"/>
      <c r="V29" s="329"/>
      <c r="W29" s="330"/>
    </row>
    <row r="30" spans="2:27" ht="37.5" customHeight="1" thickTop="1" x14ac:dyDescent="0.2">
      <c r="B30" s="325" t="s">
        <v>2305</v>
      </c>
      <c r="C30" s="326"/>
      <c r="D30" s="326"/>
      <c r="E30" s="326"/>
      <c r="F30" s="326"/>
      <c r="G30" s="326"/>
      <c r="H30" s="326"/>
      <c r="I30" s="326"/>
      <c r="J30" s="326"/>
      <c r="K30" s="326"/>
      <c r="L30" s="326"/>
      <c r="M30" s="326"/>
      <c r="N30" s="326"/>
      <c r="O30" s="326"/>
      <c r="P30" s="326"/>
      <c r="Q30" s="326"/>
      <c r="R30" s="326"/>
      <c r="S30" s="326"/>
      <c r="T30" s="326"/>
      <c r="U30" s="326"/>
      <c r="V30" s="326"/>
      <c r="W30" s="327"/>
    </row>
    <row r="31" spans="2:27" ht="15" customHeight="1" thickBot="1" x14ac:dyDescent="0.25">
      <c r="B31" s="328"/>
      <c r="C31" s="329"/>
      <c r="D31" s="329"/>
      <c r="E31" s="329"/>
      <c r="F31" s="329"/>
      <c r="G31" s="329"/>
      <c r="H31" s="329"/>
      <c r="I31" s="329"/>
      <c r="J31" s="329"/>
      <c r="K31" s="329"/>
      <c r="L31" s="329"/>
      <c r="M31" s="329"/>
      <c r="N31" s="329"/>
      <c r="O31" s="329"/>
      <c r="P31" s="329"/>
      <c r="Q31" s="329"/>
      <c r="R31" s="329"/>
      <c r="S31" s="329"/>
      <c r="T31" s="329"/>
      <c r="U31" s="329"/>
      <c r="V31" s="329"/>
      <c r="W31" s="330"/>
    </row>
    <row r="32" spans="2:27" ht="37.5" customHeight="1" thickTop="1" x14ac:dyDescent="0.2">
      <c r="B32" s="325" t="s">
        <v>2304</v>
      </c>
      <c r="C32" s="326"/>
      <c r="D32" s="326"/>
      <c r="E32" s="326"/>
      <c r="F32" s="326"/>
      <c r="G32" s="326"/>
      <c r="H32" s="326"/>
      <c r="I32" s="326"/>
      <c r="J32" s="326"/>
      <c r="K32" s="326"/>
      <c r="L32" s="326"/>
      <c r="M32" s="326"/>
      <c r="N32" s="326"/>
      <c r="O32" s="326"/>
      <c r="P32" s="326"/>
      <c r="Q32" s="326"/>
      <c r="R32" s="326"/>
      <c r="S32" s="326"/>
      <c r="T32" s="326"/>
      <c r="U32" s="326"/>
      <c r="V32" s="326"/>
      <c r="W32" s="327"/>
    </row>
    <row r="33" spans="2:23" ht="18" thickBot="1" x14ac:dyDescent="0.25">
      <c r="B33" s="331"/>
      <c r="C33" s="332"/>
      <c r="D33" s="332"/>
      <c r="E33" s="332"/>
      <c r="F33" s="332"/>
      <c r="G33" s="332"/>
      <c r="H33" s="332"/>
      <c r="I33" s="332"/>
      <c r="J33" s="332"/>
      <c r="K33" s="332"/>
      <c r="L33" s="332"/>
      <c r="M33" s="332"/>
      <c r="N33" s="332"/>
      <c r="O33" s="332"/>
      <c r="P33" s="332"/>
      <c r="Q33" s="332"/>
      <c r="R33" s="332"/>
      <c r="S33" s="332"/>
      <c r="T33" s="332"/>
      <c r="U33" s="332"/>
      <c r="V33" s="332"/>
      <c r="W33" s="33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S19:S20"/>
    <mergeCell ref="B21:L21"/>
    <mergeCell ref="M21:N21"/>
    <mergeCell ref="O21:P21"/>
    <mergeCell ref="Q21:R21"/>
    <mergeCell ref="B19:L20"/>
    <mergeCell ref="M19:N20"/>
    <mergeCell ref="O19:P20"/>
    <mergeCell ref="Q19:R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1" fitToHeight="0" orientation="landscape" r:id="rId1"/>
  <headerFooter>
    <oddFooter>&amp;R&amp;P de &amp;N</oddFooter>
  </headerFooter>
  <rowBreaks count="1" manualBreakCount="1">
    <brk id="21"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C33"/>
  <sheetViews>
    <sheetView view="pageBreakPreview" zoomScaleNormal="100" zoomScaleSheetLayoutView="100" workbookViewId="0">
      <selection sqref="A1:D1"/>
    </sheetView>
  </sheetViews>
  <sheetFormatPr baseColWidth="10" defaultColWidth="10" defaultRowHeight="17.25" x14ac:dyDescent="0.2"/>
  <cols>
    <col min="1" max="1" width="2" style="57"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57" customWidth="1"/>
    <col min="9" max="9" width="6.625" style="57" customWidth="1"/>
    <col min="10" max="13" width="10" style="57" customWidth="1"/>
    <col min="14" max="14" width="8" style="57" customWidth="1"/>
    <col min="15" max="15" width="9" style="57" customWidth="1"/>
    <col min="16" max="16" width="8.25" style="57" customWidth="1"/>
    <col min="17" max="17" width="8.75" style="57" customWidth="1"/>
    <col min="18" max="18" width="11.875" style="57" customWidth="1"/>
    <col min="19" max="19" width="12.625" style="57" customWidth="1"/>
    <col min="20" max="21" width="11.125" style="57" customWidth="1"/>
    <col min="22" max="22" width="10.5" style="57" customWidth="1"/>
    <col min="23" max="24" width="10" style="57"/>
    <col min="25" max="25" width="12.875" style="57" customWidth="1"/>
    <col min="26" max="28" width="10" style="57"/>
    <col min="29" max="29" width="10.5" style="57" bestFit="1" customWidth="1"/>
    <col min="30" max="16384" width="10" style="57"/>
  </cols>
  <sheetData>
    <row r="1" spans="1:29" s="124" customFormat="1" ht="39.75" customHeight="1" x14ac:dyDescent="0.4">
      <c r="A1" s="246" t="s">
        <v>0</v>
      </c>
      <c r="B1" s="246"/>
      <c r="C1" s="246"/>
      <c r="D1" s="246"/>
      <c r="E1" s="246"/>
      <c r="F1" s="246"/>
      <c r="G1" s="246"/>
      <c r="H1" s="246"/>
      <c r="I1" s="246"/>
      <c r="J1" s="246"/>
      <c r="K1" s="246"/>
      <c r="L1" s="246"/>
      <c r="M1" s="246"/>
      <c r="N1" s="246"/>
      <c r="O1" s="246"/>
      <c r="P1" s="246"/>
      <c r="Q1" s="1" t="s">
        <v>1</v>
      </c>
      <c r="R1" s="2"/>
      <c r="S1" s="2"/>
      <c r="T1" s="2"/>
      <c r="V1" s="4"/>
      <c r="W1" s="126"/>
      <c r="X1" s="126"/>
      <c r="Y1" s="5"/>
      <c r="AC1" s="125"/>
    </row>
    <row r="2" spans="1:29" ht="49.5" customHeight="1" thickBot="1" x14ac:dyDescent="0.25">
      <c r="B2" s="247" t="s">
        <v>2162</v>
      </c>
      <c r="C2" s="247"/>
      <c r="D2" s="247"/>
      <c r="E2" s="247"/>
      <c r="F2" s="247"/>
      <c r="G2" s="247"/>
      <c r="H2" s="247"/>
      <c r="I2" s="247"/>
      <c r="J2" s="247"/>
      <c r="K2" s="247"/>
      <c r="L2" s="247"/>
      <c r="M2" s="247"/>
      <c r="N2" s="247"/>
      <c r="O2" s="247"/>
      <c r="P2" s="247"/>
      <c r="Q2" s="247"/>
      <c r="R2" s="247"/>
      <c r="S2" s="247"/>
      <c r="T2" s="247"/>
      <c r="U2" s="247"/>
      <c r="V2" s="247"/>
      <c r="W2" s="247"/>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68.25" customHeight="1" thickTop="1" thickBot="1" x14ac:dyDescent="0.25">
      <c r="A4" s="123"/>
      <c r="B4" s="122" t="s">
        <v>3</v>
      </c>
      <c r="C4" s="120" t="s">
        <v>1884</v>
      </c>
      <c r="D4" s="363" t="s">
        <v>16</v>
      </c>
      <c r="E4" s="363"/>
      <c r="F4" s="363"/>
      <c r="G4" s="363"/>
      <c r="H4" s="364"/>
      <c r="I4" s="121"/>
      <c r="J4" s="365" t="s">
        <v>6</v>
      </c>
      <c r="K4" s="363"/>
      <c r="L4" s="120" t="s">
        <v>1916</v>
      </c>
      <c r="M4" s="366" t="s">
        <v>1919</v>
      </c>
      <c r="N4" s="366"/>
      <c r="O4" s="366"/>
      <c r="P4" s="366"/>
      <c r="Q4" s="367"/>
      <c r="R4" s="119"/>
      <c r="S4" s="368" t="s">
        <v>1920</v>
      </c>
      <c r="T4" s="369"/>
      <c r="U4" s="369"/>
      <c r="V4" s="359" t="s">
        <v>1915</v>
      </c>
      <c r="W4" s="360"/>
    </row>
    <row r="5" spans="1:29" ht="15.75" customHeight="1" thickTop="1" x14ac:dyDescent="0.2">
      <c r="B5" s="115" t="s">
        <v>10</v>
      </c>
      <c r="C5" s="357" t="s">
        <v>10</v>
      </c>
      <c r="D5" s="357"/>
      <c r="E5" s="357"/>
      <c r="F5" s="357"/>
      <c r="G5" s="357"/>
      <c r="H5" s="357"/>
      <c r="I5" s="357"/>
      <c r="J5" s="357"/>
      <c r="K5" s="357"/>
      <c r="L5" s="357"/>
      <c r="M5" s="357"/>
      <c r="N5" s="357"/>
      <c r="O5" s="357"/>
      <c r="P5" s="357"/>
      <c r="Q5" s="357"/>
      <c r="R5" s="357"/>
      <c r="S5" s="357"/>
      <c r="T5" s="357"/>
      <c r="U5" s="357"/>
      <c r="V5" s="357"/>
      <c r="W5" s="358"/>
    </row>
    <row r="6" spans="1:29" ht="32.25" customHeight="1" thickBot="1" x14ac:dyDescent="0.25">
      <c r="B6" s="115" t="s">
        <v>11</v>
      </c>
      <c r="C6" s="118">
        <v>300</v>
      </c>
      <c r="D6" s="355" t="s">
        <v>2317</v>
      </c>
      <c r="E6" s="355"/>
      <c r="F6" s="355"/>
      <c r="G6" s="355"/>
      <c r="H6" s="355"/>
      <c r="I6" s="114"/>
      <c r="J6" s="255" t="s">
        <v>14</v>
      </c>
      <c r="K6" s="255"/>
      <c r="L6" s="255" t="s">
        <v>15</v>
      </c>
      <c r="M6" s="255"/>
      <c r="N6" s="358" t="s">
        <v>10</v>
      </c>
      <c r="O6" s="358"/>
      <c r="P6" s="358"/>
      <c r="Q6" s="358"/>
      <c r="R6" s="358"/>
      <c r="S6" s="358"/>
      <c r="T6" s="358"/>
      <c r="U6" s="358"/>
      <c r="V6" s="358"/>
      <c r="W6" s="358"/>
    </row>
    <row r="7" spans="1:29" ht="30" customHeight="1" thickBot="1" x14ac:dyDescent="0.25">
      <c r="B7" s="116"/>
      <c r="C7" s="118" t="s">
        <v>10</v>
      </c>
      <c r="D7" s="357" t="s">
        <v>10</v>
      </c>
      <c r="E7" s="357"/>
      <c r="F7" s="357"/>
      <c r="G7" s="357"/>
      <c r="H7" s="357"/>
      <c r="I7" s="114"/>
      <c r="J7" s="17" t="s">
        <v>16</v>
      </c>
      <c r="K7" s="17" t="s">
        <v>17</v>
      </c>
      <c r="L7" s="17" t="s">
        <v>16</v>
      </c>
      <c r="M7" s="17" t="s">
        <v>17</v>
      </c>
      <c r="N7" s="117"/>
      <c r="O7" s="358" t="s">
        <v>10</v>
      </c>
      <c r="P7" s="358"/>
      <c r="Q7" s="358"/>
      <c r="R7" s="358"/>
      <c r="S7" s="358"/>
      <c r="T7" s="358"/>
      <c r="U7" s="358"/>
      <c r="V7" s="358"/>
      <c r="W7" s="358"/>
    </row>
    <row r="8" spans="1:29" ht="30" customHeight="1" thickBot="1" x14ac:dyDescent="0.25">
      <c r="B8" s="116"/>
      <c r="C8" s="118" t="s">
        <v>10</v>
      </c>
      <c r="D8" s="357" t="s">
        <v>10</v>
      </c>
      <c r="E8" s="357"/>
      <c r="F8" s="357"/>
      <c r="G8" s="357"/>
      <c r="H8" s="357"/>
      <c r="I8" s="114"/>
      <c r="J8" s="19" t="s">
        <v>20</v>
      </c>
      <c r="K8" s="19" t="s">
        <v>20</v>
      </c>
      <c r="L8" s="19" t="s">
        <v>20</v>
      </c>
      <c r="M8" s="19" t="s">
        <v>20</v>
      </c>
      <c r="N8" s="117"/>
      <c r="O8" s="114"/>
      <c r="P8" s="358" t="s">
        <v>10</v>
      </c>
      <c r="Q8" s="358"/>
      <c r="R8" s="358"/>
      <c r="S8" s="358"/>
      <c r="T8" s="358"/>
      <c r="U8" s="358"/>
      <c r="V8" s="358"/>
      <c r="W8" s="358"/>
    </row>
    <row r="9" spans="1:29" ht="25.5" customHeight="1" thickBot="1" x14ac:dyDescent="0.25">
      <c r="B9" s="116"/>
      <c r="C9" s="357" t="s">
        <v>10</v>
      </c>
      <c r="D9" s="357"/>
      <c r="E9" s="357"/>
      <c r="F9" s="357"/>
      <c r="G9" s="357"/>
      <c r="H9" s="357"/>
      <c r="I9" s="357"/>
      <c r="J9" s="357"/>
      <c r="K9" s="357"/>
      <c r="L9" s="357"/>
      <c r="M9" s="357"/>
      <c r="N9" s="357"/>
      <c r="O9" s="357"/>
      <c r="P9" s="357"/>
      <c r="Q9" s="357"/>
      <c r="R9" s="357"/>
      <c r="S9" s="357"/>
      <c r="T9" s="357"/>
      <c r="U9" s="357"/>
      <c r="V9" s="357"/>
      <c r="W9" s="358"/>
    </row>
    <row r="10" spans="1:29" ht="87" customHeight="1" thickTop="1" thickBot="1" x14ac:dyDescent="0.25">
      <c r="B10" s="20" t="s">
        <v>21</v>
      </c>
      <c r="C10" s="359" t="s">
        <v>2310</v>
      </c>
      <c r="D10" s="359"/>
      <c r="E10" s="359"/>
      <c r="F10" s="359"/>
      <c r="G10" s="359"/>
      <c r="H10" s="359"/>
      <c r="I10" s="359"/>
      <c r="J10" s="359"/>
      <c r="K10" s="359"/>
      <c r="L10" s="359"/>
      <c r="M10" s="359"/>
      <c r="N10" s="359"/>
      <c r="O10" s="359"/>
      <c r="P10" s="359"/>
      <c r="Q10" s="359"/>
      <c r="R10" s="359"/>
      <c r="S10" s="359"/>
      <c r="T10" s="359"/>
      <c r="U10" s="359"/>
      <c r="V10" s="359"/>
      <c r="W10" s="360"/>
    </row>
    <row r="11" spans="1:29" ht="9" customHeight="1" thickTop="1" thickBot="1" x14ac:dyDescent="0.25"/>
    <row r="12" spans="1:29" ht="21.75" customHeight="1" thickTop="1" thickBot="1" x14ac:dyDescent="0.25">
      <c r="B12" s="7" t="s">
        <v>23</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361" t="s">
        <v>24</v>
      </c>
      <c r="C13" s="244"/>
      <c r="D13" s="244"/>
      <c r="E13" s="244"/>
      <c r="F13" s="244"/>
      <c r="G13" s="244"/>
      <c r="H13" s="244"/>
      <c r="I13" s="244"/>
      <c r="J13" s="23"/>
      <c r="K13" s="244" t="s">
        <v>25</v>
      </c>
      <c r="L13" s="244"/>
      <c r="M13" s="244"/>
      <c r="N13" s="244"/>
      <c r="O13" s="244"/>
      <c r="P13" s="244"/>
      <c r="Q13" s="244"/>
      <c r="R13" s="24"/>
      <c r="S13" s="244" t="s">
        <v>26</v>
      </c>
      <c r="T13" s="244"/>
      <c r="U13" s="244"/>
      <c r="V13" s="244"/>
      <c r="W13" s="362"/>
    </row>
    <row r="14" spans="1:29" ht="69" customHeight="1" x14ac:dyDescent="0.2">
      <c r="B14" s="115" t="s">
        <v>27</v>
      </c>
      <c r="C14" s="355" t="s">
        <v>10</v>
      </c>
      <c r="D14" s="355"/>
      <c r="E14" s="355"/>
      <c r="F14" s="355"/>
      <c r="G14" s="355"/>
      <c r="H14" s="355"/>
      <c r="I14" s="355"/>
      <c r="J14" s="113"/>
      <c r="K14" s="113" t="s">
        <v>28</v>
      </c>
      <c r="L14" s="355" t="s">
        <v>10</v>
      </c>
      <c r="M14" s="355"/>
      <c r="N14" s="355"/>
      <c r="O14" s="355"/>
      <c r="P14" s="355"/>
      <c r="Q14" s="355"/>
      <c r="R14" s="114"/>
      <c r="S14" s="113" t="s">
        <v>29</v>
      </c>
      <c r="T14" s="356" t="s">
        <v>1905</v>
      </c>
      <c r="U14" s="356"/>
      <c r="V14" s="356"/>
      <c r="W14" s="356"/>
    </row>
    <row r="15" spans="1:29" ht="86.25" customHeight="1" x14ac:dyDescent="0.2">
      <c r="B15" s="115" t="s">
        <v>31</v>
      </c>
      <c r="C15" s="355" t="s">
        <v>10</v>
      </c>
      <c r="D15" s="355"/>
      <c r="E15" s="355"/>
      <c r="F15" s="355"/>
      <c r="G15" s="355"/>
      <c r="H15" s="355"/>
      <c r="I15" s="355"/>
      <c r="J15" s="113"/>
      <c r="K15" s="113" t="s">
        <v>31</v>
      </c>
      <c r="L15" s="355" t="s">
        <v>10</v>
      </c>
      <c r="M15" s="355"/>
      <c r="N15" s="355"/>
      <c r="O15" s="355"/>
      <c r="P15" s="355"/>
      <c r="Q15" s="355"/>
      <c r="R15" s="114"/>
      <c r="S15" s="113" t="s">
        <v>32</v>
      </c>
      <c r="T15" s="356" t="s">
        <v>10</v>
      </c>
      <c r="U15" s="356"/>
      <c r="V15" s="356"/>
      <c r="W15" s="356"/>
    </row>
    <row r="16" spans="1:29" ht="25.5" customHeight="1" thickBot="1" x14ac:dyDescent="0.25">
      <c r="B16" s="112" t="s">
        <v>33</v>
      </c>
      <c r="C16" s="221" t="s">
        <v>10</v>
      </c>
      <c r="D16" s="221"/>
      <c r="E16" s="221"/>
      <c r="F16" s="221"/>
      <c r="G16" s="221"/>
      <c r="H16" s="221"/>
      <c r="I16" s="221"/>
      <c r="J16" s="221"/>
      <c r="K16" s="221"/>
      <c r="L16" s="221"/>
      <c r="M16" s="221"/>
      <c r="N16" s="221"/>
      <c r="O16" s="221"/>
      <c r="P16" s="221"/>
      <c r="Q16" s="221"/>
      <c r="R16" s="221"/>
      <c r="S16" s="221"/>
      <c r="T16" s="221"/>
      <c r="U16" s="221"/>
      <c r="V16" s="221"/>
      <c r="W16" s="349"/>
    </row>
    <row r="17" spans="2:27" ht="21.75" customHeight="1" thickTop="1" thickBot="1" x14ac:dyDescent="0.25">
      <c r="B17" s="7" t="s">
        <v>34</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350" t="s">
        <v>35</v>
      </c>
      <c r="C18" s="224"/>
      <c r="D18" s="224"/>
      <c r="E18" s="224"/>
      <c r="F18" s="224"/>
      <c r="G18" s="224"/>
      <c r="H18" s="224"/>
      <c r="I18" s="224"/>
      <c r="J18" s="224"/>
      <c r="K18" s="224"/>
      <c r="L18" s="224"/>
      <c r="M18" s="224"/>
      <c r="N18" s="224"/>
      <c r="O18" s="224"/>
      <c r="P18" s="224"/>
      <c r="Q18" s="224"/>
      <c r="R18" s="224"/>
      <c r="S18" s="224"/>
      <c r="T18" s="225"/>
      <c r="U18" s="212" t="s">
        <v>36</v>
      </c>
      <c r="V18" s="211"/>
      <c r="W18" s="338"/>
    </row>
    <row r="19" spans="2:27" ht="14.25" customHeight="1" x14ac:dyDescent="0.2">
      <c r="B19" s="346" t="s">
        <v>37</v>
      </c>
      <c r="C19" s="227"/>
      <c r="D19" s="227"/>
      <c r="E19" s="227"/>
      <c r="F19" s="227"/>
      <c r="G19" s="227"/>
      <c r="H19" s="227"/>
      <c r="I19" s="227"/>
      <c r="J19" s="227"/>
      <c r="K19" s="227"/>
      <c r="L19" s="227"/>
      <c r="M19" s="227" t="s">
        <v>38</v>
      </c>
      <c r="N19" s="227"/>
      <c r="O19" s="227" t="s">
        <v>39</v>
      </c>
      <c r="P19" s="227"/>
      <c r="Q19" s="227" t="s">
        <v>40</v>
      </c>
      <c r="R19" s="227"/>
      <c r="S19" s="227" t="s">
        <v>41</v>
      </c>
      <c r="T19" s="230" t="s">
        <v>42</v>
      </c>
      <c r="U19" s="232" t="s">
        <v>43</v>
      </c>
      <c r="V19" s="234" t="s">
        <v>44</v>
      </c>
      <c r="W19" s="353" t="s">
        <v>45</v>
      </c>
    </row>
    <row r="20" spans="2:27" ht="27" customHeight="1" thickBot="1" x14ac:dyDescent="0.25">
      <c r="B20" s="347"/>
      <c r="C20" s="348"/>
      <c r="D20" s="348"/>
      <c r="E20" s="348"/>
      <c r="F20" s="348"/>
      <c r="G20" s="348"/>
      <c r="H20" s="348"/>
      <c r="I20" s="348"/>
      <c r="J20" s="348"/>
      <c r="K20" s="348"/>
      <c r="L20" s="348"/>
      <c r="M20" s="348"/>
      <c r="N20" s="348"/>
      <c r="O20" s="348"/>
      <c r="P20" s="348"/>
      <c r="Q20" s="348"/>
      <c r="R20" s="348"/>
      <c r="S20" s="348"/>
      <c r="T20" s="351"/>
      <c r="U20" s="352"/>
      <c r="V20" s="348"/>
      <c r="W20" s="354"/>
      <c r="Z20" s="28" t="s">
        <v>10</v>
      </c>
      <c r="AA20" s="28" t="s">
        <v>46</v>
      </c>
    </row>
    <row r="21" spans="2:27" ht="56.25" customHeight="1" thickBot="1" x14ac:dyDescent="0.25">
      <c r="B21" s="342" t="s">
        <v>2200</v>
      </c>
      <c r="C21" s="343"/>
      <c r="D21" s="343"/>
      <c r="E21" s="343"/>
      <c r="F21" s="343"/>
      <c r="G21" s="343"/>
      <c r="H21" s="343"/>
      <c r="I21" s="343"/>
      <c r="J21" s="343"/>
      <c r="K21" s="343"/>
      <c r="L21" s="343"/>
      <c r="M21" s="344" t="s">
        <v>321</v>
      </c>
      <c r="N21" s="344"/>
      <c r="O21" s="344" t="s">
        <v>48</v>
      </c>
      <c r="P21" s="344"/>
      <c r="Q21" s="345" t="s">
        <v>67</v>
      </c>
      <c r="R21" s="345"/>
      <c r="S21" s="111" t="s">
        <v>50</v>
      </c>
      <c r="T21" s="111" t="s">
        <v>137</v>
      </c>
      <c r="U21" s="111" t="s">
        <v>137</v>
      </c>
      <c r="V21" s="111" t="str">
        <f>+IF(ISERR(U21/T21*100),"N/A",ROUND(U21/T21*100,2))</f>
        <v>N/A</v>
      </c>
      <c r="W21" s="110" t="str">
        <f>+IF(ISERR(U21/S21*100),"N/A",ROUND(U21/S21*100,2))</f>
        <v>N/A</v>
      </c>
    </row>
    <row r="22" spans="2:27" ht="21.75" customHeight="1" thickTop="1" thickBot="1" x14ac:dyDescent="0.25">
      <c r="B22" s="7" t="s">
        <v>62</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334" t="s">
        <v>2163</v>
      </c>
      <c r="C23" s="206"/>
      <c r="D23" s="206"/>
      <c r="E23" s="206"/>
      <c r="F23" s="206"/>
      <c r="G23" s="206"/>
      <c r="H23" s="206"/>
      <c r="I23" s="206"/>
      <c r="J23" s="206"/>
      <c r="K23" s="206"/>
      <c r="L23" s="206"/>
      <c r="M23" s="206"/>
      <c r="N23" s="206"/>
      <c r="O23" s="206"/>
      <c r="P23" s="206"/>
      <c r="Q23" s="207"/>
      <c r="R23" s="31" t="s">
        <v>41</v>
      </c>
      <c r="S23" s="211" t="s">
        <v>42</v>
      </c>
      <c r="T23" s="211"/>
      <c r="U23" s="56" t="s">
        <v>63</v>
      </c>
      <c r="V23" s="212" t="s">
        <v>64</v>
      </c>
      <c r="W23" s="338"/>
    </row>
    <row r="24" spans="2:27" ht="30.75" customHeight="1" thickBot="1" x14ac:dyDescent="0.25">
      <c r="B24" s="335"/>
      <c r="C24" s="336"/>
      <c r="D24" s="336"/>
      <c r="E24" s="336"/>
      <c r="F24" s="336"/>
      <c r="G24" s="336"/>
      <c r="H24" s="336"/>
      <c r="I24" s="336"/>
      <c r="J24" s="336"/>
      <c r="K24" s="336"/>
      <c r="L24" s="336"/>
      <c r="M24" s="336"/>
      <c r="N24" s="336"/>
      <c r="O24" s="336"/>
      <c r="P24" s="336"/>
      <c r="Q24" s="337"/>
      <c r="R24" s="109" t="s">
        <v>65</v>
      </c>
      <c r="S24" s="109" t="s">
        <v>65</v>
      </c>
      <c r="T24" s="109" t="s">
        <v>48</v>
      </c>
      <c r="U24" s="109" t="s">
        <v>65</v>
      </c>
      <c r="V24" s="109" t="s">
        <v>66</v>
      </c>
      <c r="W24" s="108" t="s">
        <v>67</v>
      </c>
      <c r="Y24" s="18"/>
    </row>
    <row r="25" spans="2:27" ht="23.25" customHeight="1" thickBot="1" x14ac:dyDescent="0.25">
      <c r="B25" s="339" t="s">
        <v>68</v>
      </c>
      <c r="C25" s="215"/>
      <c r="D25" s="215"/>
      <c r="E25" s="54" t="s">
        <v>319</v>
      </c>
      <c r="F25" s="54"/>
      <c r="G25" s="54"/>
      <c r="H25" s="34"/>
      <c r="I25" s="34"/>
      <c r="J25" s="34"/>
      <c r="K25" s="34"/>
      <c r="L25" s="34"/>
      <c r="M25" s="34"/>
      <c r="N25" s="34"/>
      <c r="O25" s="34"/>
      <c r="P25" s="35"/>
      <c r="Q25" s="35"/>
      <c r="R25" s="36" t="s">
        <v>1914</v>
      </c>
      <c r="S25" s="107" t="s">
        <v>10</v>
      </c>
      <c r="T25" s="35"/>
      <c r="U25" s="107" t="s">
        <v>61</v>
      </c>
      <c r="V25" s="35"/>
      <c r="W25" s="106">
        <f>+IF(ISERR(U25/R25*100),"N/A",ROUND(U25/R25*100,2))</f>
        <v>0</v>
      </c>
    </row>
    <row r="26" spans="2:27" ht="26.25" customHeight="1" thickBot="1" x14ac:dyDescent="0.25">
      <c r="B26" s="340" t="s">
        <v>71</v>
      </c>
      <c r="C26" s="341"/>
      <c r="D26" s="341"/>
      <c r="E26" s="105" t="s">
        <v>319</v>
      </c>
      <c r="F26" s="105"/>
      <c r="G26" s="105"/>
      <c r="H26" s="104"/>
      <c r="I26" s="104"/>
      <c r="J26" s="104"/>
      <c r="K26" s="104"/>
      <c r="L26" s="104"/>
      <c r="M26" s="104"/>
      <c r="N26" s="104"/>
      <c r="O26" s="104"/>
      <c r="P26" s="103"/>
      <c r="Q26" s="103"/>
      <c r="R26" s="102" t="s">
        <v>1913</v>
      </c>
      <c r="S26" s="101" t="s">
        <v>61</v>
      </c>
      <c r="T26" s="101">
        <f>+IF(ISERR(S26/R26*100),"N/A",ROUND(S26/R26*100,2))</f>
        <v>0</v>
      </c>
      <c r="U26" s="101" t="s">
        <v>61</v>
      </c>
      <c r="V26" s="101" t="str">
        <f>+IF(ISERR(U26/S26*100),"N/A",ROUND(U26/S26*100,2))</f>
        <v>N/A</v>
      </c>
      <c r="W26" s="100">
        <f>+IF(ISERR(U26/R26*100),"N/A",ROUND(U26/R26*100,2))</f>
        <v>0</v>
      </c>
    </row>
    <row r="27" spans="2:27" ht="22.5" customHeight="1" thickTop="1" thickBot="1" x14ac:dyDescent="0.25">
      <c r="B27" s="7" t="s">
        <v>73</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325" t="s">
        <v>2309</v>
      </c>
      <c r="C28" s="326"/>
      <c r="D28" s="326"/>
      <c r="E28" s="326"/>
      <c r="F28" s="326"/>
      <c r="G28" s="326"/>
      <c r="H28" s="326"/>
      <c r="I28" s="326"/>
      <c r="J28" s="326"/>
      <c r="K28" s="326"/>
      <c r="L28" s="326"/>
      <c r="M28" s="326"/>
      <c r="N28" s="326"/>
      <c r="O28" s="326"/>
      <c r="P28" s="326"/>
      <c r="Q28" s="326"/>
      <c r="R28" s="326"/>
      <c r="S28" s="326"/>
      <c r="T28" s="326"/>
      <c r="U28" s="326"/>
      <c r="V28" s="326"/>
      <c r="W28" s="327"/>
    </row>
    <row r="29" spans="2:27" ht="38.25" customHeight="1" thickBot="1" x14ac:dyDescent="0.25">
      <c r="B29" s="328"/>
      <c r="C29" s="329"/>
      <c r="D29" s="329"/>
      <c r="E29" s="329"/>
      <c r="F29" s="329"/>
      <c r="G29" s="329"/>
      <c r="H29" s="329"/>
      <c r="I29" s="329"/>
      <c r="J29" s="329"/>
      <c r="K29" s="329"/>
      <c r="L29" s="329"/>
      <c r="M29" s="329"/>
      <c r="N29" s="329"/>
      <c r="O29" s="329"/>
      <c r="P29" s="329"/>
      <c r="Q29" s="329"/>
      <c r="R29" s="329"/>
      <c r="S29" s="329"/>
      <c r="T29" s="329"/>
      <c r="U29" s="329"/>
      <c r="V29" s="329"/>
      <c r="W29" s="330"/>
    </row>
    <row r="30" spans="2:27" ht="37.5" customHeight="1" thickTop="1" x14ac:dyDescent="0.2">
      <c r="B30" s="325" t="s">
        <v>2308</v>
      </c>
      <c r="C30" s="326"/>
      <c r="D30" s="326"/>
      <c r="E30" s="326"/>
      <c r="F30" s="326"/>
      <c r="G30" s="326"/>
      <c r="H30" s="326"/>
      <c r="I30" s="326"/>
      <c r="J30" s="326"/>
      <c r="K30" s="326"/>
      <c r="L30" s="326"/>
      <c r="M30" s="326"/>
      <c r="N30" s="326"/>
      <c r="O30" s="326"/>
      <c r="P30" s="326"/>
      <c r="Q30" s="326"/>
      <c r="R30" s="326"/>
      <c r="S30" s="326"/>
      <c r="T30" s="326"/>
      <c r="U30" s="326"/>
      <c r="V30" s="326"/>
      <c r="W30" s="327"/>
    </row>
    <row r="31" spans="2:27" ht="15" customHeight="1" thickBot="1" x14ac:dyDescent="0.25">
      <c r="B31" s="328"/>
      <c r="C31" s="329"/>
      <c r="D31" s="329"/>
      <c r="E31" s="329"/>
      <c r="F31" s="329"/>
      <c r="G31" s="329"/>
      <c r="H31" s="329"/>
      <c r="I31" s="329"/>
      <c r="J31" s="329"/>
      <c r="K31" s="329"/>
      <c r="L31" s="329"/>
      <c r="M31" s="329"/>
      <c r="N31" s="329"/>
      <c r="O31" s="329"/>
      <c r="P31" s="329"/>
      <c r="Q31" s="329"/>
      <c r="R31" s="329"/>
      <c r="S31" s="329"/>
      <c r="T31" s="329"/>
      <c r="U31" s="329"/>
      <c r="V31" s="329"/>
      <c r="W31" s="330"/>
    </row>
    <row r="32" spans="2:27" ht="37.5" customHeight="1" thickTop="1" x14ac:dyDescent="0.2">
      <c r="B32" s="325" t="s">
        <v>2304</v>
      </c>
      <c r="C32" s="326"/>
      <c r="D32" s="326"/>
      <c r="E32" s="326"/>
      <c r="F32" s="326"/>
      <c r="G32" s="326"/>
      <c r="H32" s="326"/>
      <c r="I32" s="326"/>
      <c r="J32" s="326"/>
      <c r="K32" s="326"/>
      <c r="L32" s="326"/>
      <c r="M32" s="326"/>
      <c r="N32" s="326"/>
      <c r="O32" s="326"/>
      <c r="P32" s="326"/>
      <c r="Q32" s="326"/>
      <c r="R32" s="326"/>
      <c r="S32" s="326"/>
      <c r="T32" s="326"/>
      <c r="U32" s="326"/>
      <c r="V32" s="326"/>
      <c r="W32" s="327"/>
    </row>
    <row r="33" spans="2:23" ht="18" thickBot="1" x14ac:dyDescent="0.25">
      <c r="B33" s="331"/>
      <c r="C33" s="332"/>
      <c r="D33" s="332"/>
      <c r="E33" s="332"/>
      <c r="F33" s="332"/>
      <c r="G33" s="332"/>
      <c r="H33" s="332"/>
      <c r="I33" s="332"/>
      <c r="J33" s="332"/>
      <c r="K33" s="332"/>
      <c r="L33" s="332"/>
      <c r="M33" s="332"/>
      <c r="N33" s="332"/>
      <c r="O33" s="332"/>
      <c r="P33" s="332"/>
      <c r="Q33" s="332"/>
      <c r="R33" s="332"/>
      <c r="S33" s="332"/>
      <c r="T33" s="332"/>
      <c r="U33" s="332"/>
      <c r="V33" s="332"/>
      <c r="W33" s="33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S19:S20"/>
    <mergeCell ref="B21:L21"/>
    <mergeCell ref="M21:N21"/>
    <mergeCell ref="O21:P21"/>
    <mergeCell ref="Q21:R21"/>
    <mergeCell ref="B19:L20"/>
    <mergeCell ref="M19:N20"/>
    <mergeCell ref="O19:P20"/>
    <mergeCell ref="Q19:R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1" fitToHeight="0" orientation="landscape" r:id="rId1"/>
  <headerFooter>
    <oddFooter>&amp;R&amp;P de &amp;N</oddFooter>
  </headerFooter>
  <rowBreaks count="1" manualBreakCount="1">
    <brk id="21"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99</vt:i4>
      </vt:variant>
      <vt:variant>
        <vt:lpstr>Rangos con nombre</vt:lpstr>
      </vt:variant>
      <vt:variant>
        <vt:i4>196</vt:i4>
      </vt:variant>
    </vt:vector>
  </HeadingPairs>
  <TitlesOfParts>
    <vt:vector size="295" baseType="lpstr">
      <vt:lpstr>Financiero</vt:lpstr>
      <vt:lpstr>Físico</vt:lpstr>
      <vt:lpstr>1 R001</vt:lpstr>
      <vt:lpstr>4 P022</vt:lpstr>
      <vt:lpstr>5 P005</vt:lpstr>
      <vt:lpstr>5 E002</vt:lpstr>
      <vt:lpstr>5 M001</vt:lpstr>
      <vt:lpstr>6 M001</vt:lpstr>
      <vt:lpstr>7 A900</vt:lpstr>
      <vt:lpstr>8 B004</vt:lpstr>
      <vt:lpstr>8 S052</vt:lpstr>
      <vt:lpstr>8 S053</vt:lpstr>
      <vt:lpstr>8 S290</vt:lpstr>
      <vt:lpstr>8 S292</vt:lpstr>
      <vt:lpstr>8 S293</vt:lpstr>
      <vt:lpstr>8 S304</vt:lpstr>
      <vt:lpstr>9 P001</vt:lpstr>
      <vt:lpstr>10 M001</vt:lpstr>
      <vt:lpstr>11 E007</vt:lpstr>
      <vt:lpstr>11 E010</vt:lpstr>
      <vt:lpstr>11 E021</vt:lpstr>
      <vt:lpstr>11 E032</vt:lpstr>
      <vt:lpstr>11 E066</vt:lpstr>
      <vt:lpstr>11 M001</vt:lpstr>
      <vt:lpstr>11 S072</vt:lpstr>
      <vt:lpstr>11 S247</vt:lpstr>
      <vt:lpstr>11 S269</vt:lpstr>
      <vt:lpstr>11 S270</vt:lpstr>
      <vt:lpstr>11 S282</vt:lpstr>
      <vt:lpstr>11 S283</vt:lpstr>
      <vt:lpstr>11 S311</vt:lpstr>
      <vt:lpstr>12 E010</vt:lpstr>
      <vt:lpstr>12 E022</vt:lpstr>
      <vt:lpstr>12 E023</vt:lpstr>
      <vt:lpstr>12 E025</vt:lpstr>
      <vt:lpstr>12 E036</vt:lpstr>
      <vt:lpstr>12 P016</vt:lpstr>
      <vt:lpstr>12 P020</vt:lpstr>
      <vt:lpstr>12 U008</vt:lpstr>
      <vt:lpstr>13 A006</vt:lpstr>
      <vt:lpstr>14 E002</vt:lpstr>
      <vt:lpstr>14 E003</vt:lpstr>
      <vt:lpstr>14 E016</vt:lpstr>
      <vt:lpstr>14 S280</vt:lpstr>
      <vt:lpstr>15 P005</vt:lpstr>
      <vt:lpstr>15 S177</vt:lpstr>
      <vt:lpstr>15 S273</vt:lpstr>
      <vt:lpstr>16 P002</vt:lpstr>
      <vt:lpstr>16 S046</vt:lpstr>
      <vt:lpstr>16 S219</vt:lpstr>
      <vt:lpstr>18 E568</vt:lpstr>
      <vt:lpstr>18 G003</vt:lpstr>
      <vt:lpstr>18 M001</vt:lpstr>
      <vt:lpstr>18 P008</vt:lpstr>
      <vt:lpstr>19 J014</vt:lpstr>
      <vt:lpstr>20 S174</vt:lpstr>
      <vt:lpstr>20 S176</vt:lpstr>
      <vt:lpstr>20 S287</vt:lpstr>
      <vt:lpstr>20 U316</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47 E033</vt:lpstr>
      <vt:lpstr>47 S249</vt:lpstr>
      <vt:lpstr>48 E011</vt:lpstr>
      <vt:lpstr>48 S303</vt:lpstr>
      <vt:lpstr>49 E009</vt:lpstr>
      <vt:lpstr>49 E010</vt:lpstr>
      <vt:lpstr>49 E011</vt:lpstr>
      <vt:lpstr>49 M001</vt:lpstr>
      <vt:lpstr>50 E001</vt:lpstr>
      <vt:lpstr>50 E007</vt:lpstr>
      <vt:lpstr>50 E011</vt:lpstr>
      <vt:lpstr>51 E036</vt:lpstr>
      <vt:lpstr>51 E043</vt:lpstr>
      <vt:lpstr>52 M001</vt:lpstr>
      <vt:lpstr>53 E561</vt:lpstr>
      <vt:lpstr>53 E562</vt:lpstr>
      <vt:lpstr>53 E579</vt:lpstr>
      <vt:lpstr>53 E580</vt:lpstr>
      <vt:lpstr>53 E581</vt:lpstr>
      <vt:lpstr>53 E582</vt:lpstr>
      <vt:lpstr>53 E583</vt:lpstr>
      <vt:lpstr>53 E585</vt:lpstr>
      <vt:lpstr>53 M001</vt:lpstr>
      <vt:lpstr>53 P552</vt:lpstr>
      <vt:lpstr>54 M001</vt:lpstr>
      <vt:lpstr>54 P010</vt:lpstr>
      <vt:lpstr>54 U012</vt:lpstr>
      <vt:lpstr>'1 R001'!Área_de_impresión</vt:lpstr>
      <vt:lpstr>'10 M001'!Área_de_impresión</vt:lpstr>
      <vt:lpstr>'11 E007'!Área_de_impresión</vt:lpstr>
      <vt:lpstr>'11 E010'!Área_de_impresión</vt:lpstr>
      <vt:lpstr>'11 E021'!Área_de_impresión</vt:lpstr>
      <vt:lpstr>'11 E032'!Área_de_impresión</vt:lpstr>
      <vt:lpstr>'11 E066'!Área_de_impresión</vt:lpstr>
      <vt:lpstr>'11 M001'!Área_de_impresión</vt:lpstr>
      <vt:lpstr>'11 S072'!Área_de_impresión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E016'!Área_de_impresión</vt:lpstr>
      <vt:lpstr>'14 S280'!Área_de_impresión</vt:lpstr>
      <vt:lpstr>'15 P005'!Área_de_impresión</vt:lpstr>
      <vt:lpstr>'15 S177'!Área_de_impresión</vt:lpstr>
      <vt:lpstr>'15 S273'!Área_de_impresión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S174'!Área_de_impresión</vt:lpstr>
      <vt:lpstr>'20 S176'!Área_de_impresión</vt:lpstr>
      <vt:lpstr>'20 S287'!Área_de_impresión</vt:lpstr>
      <vt:lpstr>'20 U316'!Área_de_impresión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P022'!Área_de_impresión</vt:lpstr>
      <vt:lpstr>'40 P002'!Área_de_impresión</vt:lpstr>
      <vt:lpstr>'47 E033'!Área_de_impresión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E562'!Área_de_impresión</vt:lpstr>
      <vt:lpstr>'53 E579'!Área_de_impresión</vt:lpstr>
      <vt:lpstr>'53 E580'!Área_de_impresión</vt:lpstr>
      <vt:lpstr>'53 E581'!Área_de_impresión</vt:lpstr>
      <vt:lpstr>'53 E582'!Área_de_impresión</vt:lpstr>
      <vt:lpstr>'53 E583'!Área_de_impresión</vt:lpstr>
      <vt:lpstr>'53 E585'!Área_de_impresión</vt:lpstr>
      <vt:lpstr>'53 M001'!Área_de_impresión</vt:lpstr>
      <vt:lpstr>'53 P552'!Área_de_impresión</vt:lpstr>
      <vt:lpstr>'54 M001'!Área_de_impresión</vt:lpstr>
      <vt:lpstr>'54 P010'!Área_de_impresión</vt:lpstr>
      <vt:lpstr>'54 U012'!Área_de_impresión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'11 E007'!Títulos_a_imprimir</vt:lpstr>
      <vt:lpstr>'11 E010'!Títulos_a_imprimir</vt:lpstr>
      <vt:lpstr>'11 E021'!Títulos_a_imprimir</vt:lpstr>
      <vt:lpstr>'11 E032'!Títulos_a_imprimir</vt:lpstr>
      <vt:lpstr>'11 E066'!Títulos_a_imprimir</vt:lpstr>
      <vt:lpstr>'11 M001'!Títulos_a_imprimir</vt:lpstr>
      <vt:lpstr>'11 S072'!Títulos_a_imprimir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E016'!Títulos_a_imprimir</vt:lpstr>
      <vt:lpstr>'14 S280'!Títulos_a_imprimir</vt:lpstr>
      <vt:lpstr>'15 P005'!Títulos_a_imprimir</vt:lpstr>
      <vt:lpstr>'15 S177'!Títulos_a_imprimir</vt:lpstr>
      <vt:lpstr>'15 S273'!Títulos_a_imprimir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S174'!Títulos_a_imprimir</vt:lpstr>
      <vt:lpstr>'20 S176'!Títulos_a_imprimir</vt:lpstr>
      <vt:lpstr>'20 S287'!Títulos_a_imprimir</vt:lpstr>
      <vt:lpstr>'20 U316'!Títulos_a_imprimir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P022'!Títulos_a_imprimir</vt:lpstr>
      <vt:lpstr>'40 P002'!Títulos_a_imprimir</vt:lpstr>
      <vt:lpstr>'47 E033'!Títulos_a_imprimir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E562'!Títulos_a_imprimir</vt:lpstr>
      <vt:lpstr>'53 E579'!Títulos_a_imprimir</vt:lpstr>
      <vt:lpstr>'53 E580'!Títulos_a_imprimir</vt:lpstr>
      <vt:lpstr>'53 E581'!Títulos_a_imprimir</vt:lpstr>
      <vt:lpstr>'53 E582'!Títulos_a_imprimir</vt:lpstr>
      <vt:lpstr>'53 E583'!Títulos_a_imprimir</vt:lpstr>
      <vt:lpstr>'53 E585'!Títulos_a_imprimir</vt:lpstr>
      <vt:lpstr>'53 M001'!Títulos_a_imprimir</vt:lpstr>
      <vt:lpstr>'53 P552'!Títulos_a_imprimir</vt:lpstr>
      <vt:lpstr>'54 M001'!Títulos_a_imprimir</vt:lpstr>
      <vt:lpstr>'54 P010'!Títulos_a_imprimir</vt:lpstr>
      <vt:lpstr>'54 U012'!Títulos_a_imprimir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cp:lastModifiedBy>
  <cp:lastPrinted>2025-04-28T18:58:31Z</cp:lastPrinted>
  <dcterms:created xsi:type="dcterms:W3CDTF">2009-04-01T20:46:43Z</dcterms:created>
  <dcterms:modified xsi:type="dcterms:W3CDTF">2025-04-28T19:02:14Z</dcterms:modified>
</cp:coreProperties>
</file>