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4\4T 2024\Género\Trabajo\"/>
    </mc:Choice>
  </mc:AlternateContent>
  <bookViews>
    <workbookView xWindow="0" yWindow="0" windowWidth="28800" windowHeight="12330" tabRatio="867"/>
  </bookViews>
  <sheets>
    <sheet name="Financiero" sheetId="107" r:id="rId1"/>
    <sheet name="Físico" sheetId="108" r:id="rId2"/>
    <sheet name="1 R001" sheetId="1" r:id="rId3"/>
    <sheet name="4 E015" sheetId="2" r:id="rId4"/>
    <sheet name="4 P006" sheetId="3" r:id="rId5"/>
    <sheet name="4 P022" sheetId="4" r:id="rId6"/>
    <sheet name="4 P024" sheetId="5" r:id="rId7"/>
    <sheet name="4 S155" sheetId="6" r:id="rId8"/>
    <sheet name="4 U012" sheetId="7" r:id="rId9"/>
    <sheet name="5 E002" sheetId="8" r:id="rId10"/>
    <sheet name="5 M001" sheetId="9" r:id="rId11"/>
    <sheet name="5 P005" sheetId="10" r:id="rId12"/>
    <sheet name="6 M001" sheetId="11" r:id="rId13"/>
    <sheet name="7 A900" sheetId="12" r:id="rId14"/>
    <sheet name="8 B004" sheetId="13" r:id="rId15"/>
    <sheet name="8 S052" sheetId="14" r:id="rId16"/>
    <sheet name="8 S053" sheetId="15" r:id="rId17"/>
    <sheet name="8 S290" sheetId="16" r:id="rId18"/>
    <sheet name="8 S292" sheetId="17" r:id="rId19"/>
    <sheet name="8 S293" sheetId="18" r:id="rId20"/>
    <sheet name="8 S304" sheetId="19" r:id="rId21"/>
    <sheet name="9 P001" sheetId="20" r:id="rId22"/>
    <sheet name="10 F003" sheetId="21" r:id="rId23"/>
    <sheet name="10 M001" sheetId="22" r:id="rId24"/>
    <sheet name="11 E007" sheetId="23" r:id="rId25"/>
    <sheet name="11 E010" sheetId="24" r:id="rId26"/>
    <sheet name="11 E021" sheetId="25" r:id="rId27"/>
    <sheet name="11 E032" sheetId="26" r:id="rId28"/>
    <sheet name="11 M001" sheetId="27" r:id="rId29"/>
    <sheet name="11 S072" sheetId="28" r:id="rId30"/>
    <sheet name="11 S243" sheetId="29" r:id="rId31"/>
    <sheet name="11 S247" sheetId="30" r:id="rId32"/>
    <sheet name="11 S269" sheetId="31" r:id="rId33"/>
    <sheet name="11 S270" sheetId="32" r:id="rId34"/>
    <sheet name="11 S282" sheetId="33" r:id="rId35"/>
    <sheet name="11 S283" sheetId="34" r:id="rId36"/>
    <sheet name="11 S311" sheetId="35" r:id="rId37"/>
    <sheet name="12 E010" sheetId="36" r:id="rId38"/>
    <sheet name="12 E022" sheetId="37" r:id="rId39"/>
    <sheet name="12 E023" sheetId="38" r:id="rId40"/>
    <sheet name="12 E025" sheetId="39" r:id="rId41"/>
    <sheet name="12 E036" sheetId="40" r:id="rId42"/>
    <sheet name="12 P016" sheetId="41" r:id="rId43"/>
    <sheet name="12 P020" sheetId="42" r:id="rId44"/>
    <sheet name="12 U008" sheetId="43" r:id="rId45"/>
    <sheet name="13 A006" sheetId="44" r:id="rId46"/>
    <sheet name="14 E002" sheetId="45" r:id="rId47"/>
    <sheet name="14 E003" sheetId="46" r:id="rId48"/>
    <sheet name="14 E016" sheetId="47" r:id="rId49"/>
    <sheet name="14 S280" sheetId="48" r:id="rId50"/>
    <sheet name="15 P005" sheetId="49" r:id="rId51"/>
    <sheet name="15 S177" sheetId="50" r:id="rId52"/>
    <sheet name="15 S273" sheetId="51" r:id="rId53"/>
    <sheet name="16 P002" sheetId="52" r:id="rId54"/>
    <sheet name="16 S046" sheetId="53" r:id="rId55"/>
    <sheet name="16 S219" sheetId="54" r:id="rId56"/>
    <sheet name="18 E568" sheetId="55" r:id="rId57"/>
    <sheet name="18 G003" sheetId="56" r:id="rId58"/>
    <sheet name="18 M001" sheetId="57" r:id="rId59"/>
    <sheet name="18 P008" sheetId="58" r:id="rId60"/>
    <sheet name="19 J014" sheetId="59" r:id="rId61"/>
    <sheet name="20 S174" sheetId="60" r:id="rId62"/>
    <sheet name="20 S176" sheetId="61" r:id="rId63"/>
    <sheet name="20 S287" sheetId="62" r:id="rId64"/>
    <sheet name="21 P001" sheetId="63" r:id="rId65"/>
    <sheet name="22 M001" sheetId="64" r:id="rId66"/>
    <sheet name="22 R003" sheetId="65" r:id="rId67"/>
    <sheet name="22 R005" sheetId="66" r:id="rId68"/>
    <sheet name="22 R008" sheetId="67" r:id="rId69"/>
    <sheet name="22 R009" sheetId="68" r:id="rId70"/>
    <sheet name="22 R010" sheetId="69" r:id="rId71"/>
    <sheet name="22 R011" sheetId="70" r:id="rId72"/>
    <sheet name="35 E013" sheetId="71" r:id="rId73"/>
    <sheet name="35 M002" sheetId="72" r:id="rId74"/>
    <sheet name="36 P001" sheetId="73" r:id="rId75"/>
    <sheet name="38 S190" sheetId="74" r:id="rId76"/>
    <sheet name="40 P002" sheetId="75" r:id="rId77"/>
    <sheet name="41 M001" sheetId="76" r:id="rId78"/>
    <sheet name="43 E001" sheetId="77" r:id="rId79"/>
    <sheet name="43 G010" sheetId="78" r:id="rId80"/>
    <sheet name="43 M001" sheetId="79" r:id="rId81"/>
    <sheet name="45 G001" sheetId="80" r:id="rId82"/>
    <sheet name="45 G002" sheetId="81" r:id="rId83"/>
    <sheet name="45 M001" sheetId="82" r:id="rId84"/>
    <sheet name="47 E033" sheetId="83" r:id="rId85"/>
    <sheet name="47 P010" sheetId="84" r:id="rId86"/>
    <sheet name="47 S010" sheetId="85" r:id="rId87"/>
    <sheet name="47 S249" sheetId="86" r:id="rId88"/>
    <sheet name="48 E011" sheetId="87" r:id="rId89"/>
    <sheet name="49 E009" sheetId="89" r:id="rId90"/>
    <sheet name="49 E010" sheetId="90" r:id="rId91"/>
    <sheet name="49 E011" sheetId="91" r:id="rId92"/>
    <sheet name="49 M001" sheetId="92" r:id="rId93"/>
    <sheet name="48 S303" sheetId="88" r:id="rId94"/>
    <sheet name="50 E001" sheetId="93" r:id="rId95"/>
    <sheet name="50 E007" sheetId="94" r:id="rId96"/>
    <sheet name="50 E011" sheetId="95" r:id="rId97"/>
    <sheet name="51 E036" sheetId="96" r:id="rId98"/>
    <sheet name="51 E043" sheetId="97" r:id="rId99"/>
    <sheet name="52 M001" sheetId="98" r:id="rId100"/>
    <sheet name="53 E561" sheetId="99" r:id="rId101"/>
    <sheet name="53 E579" sheetId="100" r:id="rId102"/>
    <sheet name="53 E580" sheetId="101" r:id="rId103"/>
    <sheet name="53 E581" sheetId="102" r:id="rId104"/>
    <sheet name="53 E582" sheetId="103" r:id="rId105"/>
    <sheet name="53 E585" sheetId="104" r:id="rId106"/>
    <sheet name="53 M001" sheetId="105" r:id="rId107"/>
    <sheet name="53 P552" sheetId="106" r:id="rId108"/>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R001'!$B$2:$W$37</definedName>
    <definedName name="_xlnm.Print_Area" localSheetId="22">'10 F003'!$B$2:$W$33</definedName>
    <definedName name="_xlnm.Print_Area" localSheetId="23">'10 M001'!$B$2:$W$33</definedName>
    <definedName name="_xlnm.Print_Area" localSheetId="24">'11 E007'!$B$2:$W$33</definedName>
    <definedName name="_xlnm.Print_Area" localSheetId="25">'11 E010'!$B$2:$W$62</definedName>
    <definedName name="_xlnm.Print_Area" localSheetId="26">'11 E021'!$B$2:$W$34</definedName>
    <definedName name="_xlnm.Print_Area" localSheetId="27">'11 E032'!$B$2:$W$34</definedName>
    <definedName name="_xlnm.Print_Area" localSheetId="28">'11 M001'!$B$2:$W$33</definedName>
    <definedName name="_xlnm.Print_Area" localSheetId="29">'11 S072'!$B$2:$W$33</definedName>
    <definedName name="_xlnm.Print_Area" localSheetId="30">'11 S243'!$B$2:$W$75</definedName>
    <definedName name="_xlnm.Print_Area" localSheetId="31">'11 S247'!$B$2:$W$34</definedName>
    <definedName name="_xlnm.Print_Area" localSheetId="32">'11 S269'!$B$2:$W$33</definedName>
    <definedName name="_xlnm.Print_Area" localSheetId="33">'11 S270'!$B$2:$W$34</definedName>
    <definedName name="_xlnm.Print_Area" localSheetId="34">'11 S282'!$B$2:$W$33</definedName>
    <definedName name="_xlnm.Print_Area" localSheetId="35">'11 S283'!$B$2:$W$33</definedName>
    <definedName name="_xlnm.Print_Area" localSheetId="36">'11 S311'!$B$2:$W$33</definedName>
    <definedName name="_xlnm.Print_Area" localSheetId="37">'12 E010'!$B$2:$W$54</definedName>
    <definedName name="_xlnm.Print_Area" localSheetId="38">'12 E022'!$B$2:$W$49</definedName>
    <definedName name="_xlnm.Print_Area" localSheetId="39">'12 E023'!$B$2:$W$64</definedName>
    <definedName name="_xlnm.Print_Area" localSheetId="40">'12 E025'!$B$2:$W$36</definedName>
    <definedName name="_xlnm.Print_Area" localSheetId="41">'12 E036'!$B$2:$W$35</definedName>
    <definedName name="_xlnm.Print_Area" localSheetId="42">'12 P016'!$B$2:$W$55</definedName>
    <definedName name="_xlnm.Print_Area" localSheetId="43">'12 P020'!$B$2:$W$97</definedName>
    <definedName name="_xlnm.Print_Area" localSheetId="44">'12 U008'!$B$2:$W$38</definedName>
    <definedName name="_xlnm.Print_Area" localSheetId="45">'13 A006'!$B$2:$W$35</definedName>
    <definedName name="_xlnm.Print_Area" localSheetId="46">'14 E002'!$B$2:$W$34</definedName>
    <definedName name="_xlnm.Print_Area" localSheetId="47">'14 E003'!$B$2:$W$40</definedName>
    <definedName name="_xlnm.Print_Area" localSheetId="48">'14 E016'!$B$2:$W$43</definedName>
    <definedName name="_xlnm.Print_Area" localSheetId="49">'14 S280'!$B$2:$W$33</definedName>
    <definedName name="_xlnm.Print_Area" localSheetId="50">'15 P005'!$B$2:$W$35</definedName>
    <definedName name="_xlnm.Print_Area" localSheetId="51">'15 S177'!$B$2:$W$33</definedName>
    <definedName name="_xlnm.Print_Area" localSheetId="52">'15 S273'!$B$2:$W$34</definedName>
    <definedName name="_xlnm.Print_Area" localSheetId="53">'16 P002'!$B$2:$W$33</definedName>
    <definedName name="_xlnm.Print_Area" localSheetId="54">'16 S046'!$B$2:$W$36</definedName>
    <definedName name="_xlnm.Print_Area" localSheetId="55">'16 S219'!$B$2:$W$33</definedName>
    <definedName name="_xlnm.Print_Area" localSheetId="56">'18 E568'!$B$2:$W$35</definedName>
    <definedName name="_xlnm.Print_Area" localSheetId="57">'18 G003'!$B$2:$W$33</definedName>
    <definedName name="_xlnm.Print_Area" localSheetId="58">'18 M001'!$B$2:$W$43</definedName>
    <definedName name="_xlnm.Print_Area" localSheetId="59">'18 P008'!$B$2:$W$36</definedName>
    <definedName name="_xlnm.Print_Area" localSheetId="60">'19 J014'!$B$2:$W$33</definedName>
    <definedName name="_xlnm.Print_Area" localSheetId="61">'20 S174'!$B$2:$W$35</definedName>
    <definedName name="_xlnm.Print_Area" localSheetId="62">'20 S176'!$B$2:$W$33</definedName>
    <definedName name="_xlnm.Print_Area" localSheetId="63">'20 S287'!$B$2:$W$34</definedName>
    <definedName name="_xlnm.Print_Area" localSheetId="64">'21 P001'!$B$2:$W$38</definedName>
    <definedName name="_xlnm.Print_Area" localSheetId="65">'22 M001'!$B$2:$W$34</definedName>
    <definedName name="_xlnm.Print_Area" localSheetId="66">'22 R003'!$B$2:$W$39</definedName>
    <definedName name="_xlnm.Print_Area" localSheetId="67">'22 R005'!$B$2:$W$33</definedName>
    <definedName name="_xlnm.Print_Area" localSheetId="68">'22 R008'!$B$2:$W$43</definedName>
    <definedName name="_xlnm.Print_Area" localSheetId="69">'22 R009'!$B$2:$W$35</definedName>
    <definedName name="_xlnm.Print_Area" localSheetId="70">'22 R010'!$B$2:$W$33</definedName>
    <definedName name="_xlnm.Print_Area" localSheetId="71">'22 R011'!$B$2:$W$36</definedName>
    <definedName name="_xlnm.Print_Area" localSheetId="72">'35 E013'!$B$2:$W$44</definedName>
    <definedName name="_xlnm.Print_Area" localSheetId="73">'35 M002'!$B$2:$W$39</definedName>
    <definedName name="_xlnm.Print_Area" localSheetId="74">'36 P001'!$B$2:$W$37</definedName>
    <definedName name="_xlnm.Print_Area" localSheetId="75">'38 S190'!$B$2:$W$40</definedName>
    <definedName name="_xlnm.Print_Area" localSheetId="3">'4 E015'!$B$2:$W$37</definedName>
    <definedName name="_xlnm.Print_Area" localSheetId="4">'4 P006'!$B$2:$W$33</definedName>
    <definedName name="_xlnm.Print_Area" localSheetId="5">'4 P022'!$B$2:$W$35</definedName>
    <definedName name="_xlnm.Print_Area" localSheetId="6">'4 P024'!$B$2:$W$33</definedName>
    <definedName name="_xlnm.Print_Area" localSheetId="7">'4 S155'!$B$2:$W$34</definedName>
    <definedName name="_xlnm.Print_Area" localSheetId="8">'4 U012'!$B$2:$W$35</definedName>
    <definedName name="_xlnm.Print_Area" localSheetId="76">'40 P002'!$B$2:$W$41</definedName>
    <definedName name="_xlnm.Print_Area" localSheetId="77">'41 M001'!$B$2:$W$43</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3">'45 M001'!$B$2:$W$34</definedName>
    <definedName name="_xlnm.Print_Area" localSheetId="84">'47 E033'!$B$2:$W$36</definedName>
    <definedName name="_xlnm.Print_Area" localSheetId="85">'47 P010'!$B$2:$W$38</definedName>
    <definedName name="_xlnm.Print_Area" localSheetId="86">'47 S010'!$B$2:$W$37</definedName>
    <definedName name="_xlnm.Print_Area" localSheetId="87">'47 S249'!$B$2:$W$34</definedName>
    <definedName name="_xlnm.Print_Area" localSheetId="88">'48 E011'!$B$2:$W$36</definedName>
    <definedName name="_xlnm.Print_Area" localSheetId="93">'48 S303'!$B$2:$W$33</definedName>
    <definedName name="_xlnm.Print_Area" localSheetId="89">'49 E009'!$B$2:$W$49</definedName>
    <definedName name="_xlnm.Print_Area" localSheetId="90">'49 E010'!$B$2:$W$36</definedName>
    <definedName name="_xlnm.Print_Area" localSheetId="91">'49 E011'!$B$2:$W$34</definedName>
    <definedName name="_xlnm.Print_Area" localSheetId="92">'49 M001'!$B$2:$W$33</definedName>
    <definedName name="_xlnm.Print_Area" localSheetId="9">'5 E002'!$B$2:$W$36</definedName>
    <definedName name="_xlnm.Print_Area" localSheetId="10">'5 M001'!$B$2:$W$33</definedName>
    <definedName name="_xlnm.Print_Area" localSheetId="11">'5 P005'!$B$2:$W$33</definedName>
    <definedName name="_xlnm.Print_Area" localSheetId="94">'50 E001'!$B$2:$W$37</definedName>
    <definedName name="_xlnm.Print_Area" localSheetId="95">'50 E007'!$B$2:$W$35</definedName>
    <definedName name="_xlnm.Print_Area" localSheetId="96">'50 E011'!$B$2:$W$34</definedName>
    <definedName name="_xlnm.Print_Area" localSheetId="97">'51 E036'!$B$2:$W$35</definedName>
    <definedName name="_xlnm.Print_Area" localSheetId="98">'51 E043'!$B$2:$W$33</definedName>
    <definedName name="_xlnm.Print_Area" localSheetId="99">'52 M001'!$B$2:$W$38</definedName>
    <definedName name="_xlnm.Print_Area" localSheetId="100">'53 E561'!$B$2:$W$41</definedName>
    <definedName name="_xlnm.Print_Area" localSheetId="101">'53 E579'!$B$2:$W$35</definedName>
    <definedName name="_xlnm.Print_Area" localSheetId="102">'53 E580'!$B$2:$W$34</definedName>
    <definedName name="_xlnm.Print_Area" localSheetId="103">'53 E581'!$B$2:$W$34</definedName>
    <definedName name="_xlnm.Print_Area" localSheetId="104">'53 E582'!$B$2:$W$39</definedName>
    <definedName name="_xlnm.Print_Area" localSheetId="105">'53 E585'!$B$2:$W$34</definedName>
    <definedName name="_xlnm.Print_Area" localSheetId="106">'53 M001'!$B$2:$W$35</definedName>
    <definedName name="_xlnm.Print_Area" localSheetId="107">'53 P552'!$B$2:$W$33</definedName>
    <definedName name="_xlnm.Print_Area" localSheetId="12">'6 M001'!$B$2:$W$36</definedName>
    <definedName name="_xlnm.Print_Area" localSheetId="13">'7 A900'!$B$2:$W$58</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Financiero!$A$1:$K$47</definedName>
    <definedName name="_xlnm.Print_Area" localSheetId="1">Físico!$A$1:$L$46</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F003'!$1:$5</definedName>
    <definedName name="_xlnm.Print_Titles" localSheetId="23">'10 M001'!$1:$5</definedName>
    <definedName name="_xlnm.Print_Titles" localSheetId="24">'11 E007'!$1:$5</definedName>
    <definedName name="_xlnm.Print_Titles" localSheetId="25">'11 E010'!$1:$5</definedName>
    <definedName name="_xlnm.Print_Titles" localSheetId="26">'11 E021'!$1:$5</definedName>
    <definedName name="_xlnm.Print_Titles" localSheetId="27">'11 E032'!$1:$5</definedName>
    <definedName name="_xlnm.Print_Titles" localSheetId="28">'11 M001'!$1:$5</definedName>
    <definedName name="_xlnm.Print_Titles" localSheetId="29">'11 S072'!$1:$5</definedName>
    <definedName name="_xlnm.Print_Titles" localSheetId="30">'11 S243'!$1:$5</definedName>
    <definedName name="_xlnm.Print_Titles" localSheetId="31">'11 S247'!$1:$5</definedName>
    <definedName name="_xlnm.Print_Titles" localSheetId="32">'11 S269'!$1:$5</definedName>
    <definedName name="_xlnm.Print_Titles" localSheetId="33">'11 S270'!$1:$5</definedName>
    <definedName name="_xlnm.Print_Titles" localSheetId="34">'11 S282'!$1:$5</definedName>
    <definedName name="_xlnm.Print_Titles" localSheetId="35">'11 S283'!$1:$5</definedName>
    <definedName name="_xlnm.Print_Titles" localSheetId="36">'11 S311'!$1:$5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E016'!$1:$5</definedName>
    <definedName name="_xlnm.Print_Titles" localSheetId="49">'14 S280'!$1:$5</definedName>
    <definedName name="_xlnm.Print_Titles" localSheetId="50">'15 P005'!$1:$5</definedName>
    <definedName name="_xlnm.Print_Titles" localSheetId="51">'15 S177'!$1:$5</definedName>
    <definedName name="_xlnm.Print_Titles" localSheetId="52">'15 S273'!$1:$5</definedName>
    <definedName name="_xlnm.Print_Titles" localSheetId="53">'16 P002'!$1:$5</definedName>
    <definedName name="_xlnm.Print_Titles" localSheetId="54">'16 S046'!$1:$5</definedName>
    <definedName name="_xlnm.Print_Titles" localSheetId="55">'16 S219'!$1:$5</definedName>
    <definedName name="_xlnm.Print_Titles" localSheetId="56">'18 E568'!$1:$5</definedName>
    <definedName name="_xlnm.Print_Titles" localSheetId="57">'18 G003'!$1:$5</definedName>
    <definedName name="_xlnm.Print_Titles" localSheetId="58">'18 M001'!$1:$5</definedName>
    <definedName name="_xlnm.Print_Titles" localSheetId="59">'18 P008'!$1:$5</definedName>
    <definedName name="_xlnm.Print_Titles" localSheetId="60">'19 J014'!$1:$5</definedName>
    <definedName name="_xlnm.Print_Titles" localSheetId="61">'20 S174'!$1:$5</definedName>
    <definedName name="_xlnm.Print_Titles" localSheetId="62">'20 S176'!$1:$5</definedName>
    <definedName name="_xlnm.Print_Titles" localSheetId="63">'20 S287'!$1:$5</definedName>
    <definedName name="_xlnm.Print_Titles" localSheetId="64">'21 P001'!$1:$5</definedName>
    <definedName name="_xlnm.Print_Titles" localSheetId="65">'22 M001'!$1:$5</definedName>
    <definedName name="_xlnm.Print_Titles" localSheetId="66">'22 R003'!$1:$5</definedName>
    <definedName name="_xlnm.Print_Titles" localSheetId="67">'22 R005'!$1:$5</definedName>
    <definedName name="_xlnm.Print_Titles" localSheetId="68">'22 R008'!$1:$5</definedName>
    <definedName name="_xlnm.Print_Titles" localSheetId="69">'22 R009'!$1:$5</definedName>
    <definedName name="_xlnm.Print_Titles" localSheetId="70">'22 R010'!$1:$5</definedName>
    <definedName name="_xlnm.Print_Titles" localSheetId="71">'22 R011'!$1:$5</definedName>
    <definedName name="_xlnm.Print_Titles" localSheetId="72">'35 E013'!$1:$5</definedName>
    <definedName name="_xlnm.Print_Titles" localSheetId="73">'35 M002'!$1:$5</definedName>
    <definedName name="_xlnm.Print_Titles" localSheetId="74">'36 P001'!$1:$5</definedName>
    <definedName name="_xlnm.Print_Titles" localSheetId="75">'38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6">'40 P002'!$1:$5</definedName>
    <definedName name="_xlnm.Print_Titles" localSheetId="77">'41 M001'!$1:$5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3">'45 M001'!$1:$5</definedName>
    <definedName name="_xlnm.Print_Titles" localSheetId="84">'47 E033'!$1:$5</definedName>
    <definedName name="_xlnm.Print_Titles" localSheetId="85">'47 P010'!$1:$5</definedName>
    <definedName name="_xlnm.Print_Titles" localSheetId="86">'47 S010'!$1:$5</definedName>
    <definedName name="_xlnm.Print_Titles" localSheetId="87">'47 S249'!$1:$5</definedName>
    <definedName name="_xlnm.Print_Titles" localSheetId="88">'48 E011'!$1:$5</definedName>
    <definedName name="_xlnm.Print_Titles" localSheetId="93">'48 S303'!$1:$5</definedName>
    <definedName name="_xlnm.Print_Titles" localSheetId="89">'49 E009'!$1:$5</definedName>
    <definedName name="_xlnm.Print_Titles" localSheetId="90">'49 E010'!$1:$5</definedName>
    <definedName name="_xlnm.Print_Titles" localSheetId="91">'49 E011'!$1:$5</definedName>
    <definedName name="_xlnm.Print_Titles" localSheetId="92">'49 M001'!$1:$5</definedName>
    <definedName name="_xlnm.Print_Titles" localSheetId="9">'5 E002'!$1:$5</definedName>
    <definedName name="_xlnm.Print_Titles" localSheetId="10">'5 M001'!$1:$5</definedName>
    <definedName name="_xlnm.Print_Titles" localSheetId="11">'5 P005'!$1:$5</definedName>
    <definedName name="_xlnm.Print_Titles" localSheetId="94">'50 E001'!$1:$5</definedName>
    <definedName name="_xlnm.Print_Titles" localSheetId="95">'50 E007'!$1:$5</definedName>
    <definedName name="_xlnm.Print_Titles" localSheetId="96">'50 E011'!$1:$5</definedName>
    <definedName name="_xlnm.Print_Titles" localSheetId="97">'51 E036'!$1:$5</definedName>
    <definedName name="_xlnm.Print_Titles" localSheetId="98">'51 E043'!$1:$5</definedName>
    <definedName name="_xlnm.Print_Titles" localSheetId="99">'52 M001'!$1:$5</definedName>
    <definedName name="_xlnm.Print_Titles" localSheetId="100">'53 E561'!$1:$5</definedName>
    <definedName name="_xlnm.Print_Titles" localSheetId="101">'53 E579'!$1:$5</definedName>
    <definedName name="_xlnm.Print_Titles" localSheetId="102">'53 E580'!$1:$5</definedName>
    <definedName name="_xlnm.Print_Titles" localSheetId="103">'53 E581'!$1:$5</definedName>
    <definedName name="_xlnm.Print_Titles" localSheetId="104">'53 E582'!$1:$5</definedName>
    <definedName name="_xlnm.Print_Titles" localSheetId="105">'53 E585'!$1:$5</definedName>
    <definedName name="_xlnm.Print_Titles" localSheetId="106">'53 M001'!$1:$5</definedName>
    <definedName name="_xlnm.Print_Titles" localSheetId="107">'53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08" l="1"/>
  <c r="K11" i="108"/>
  <c r="J11" i="108"/>
  <c r="I11" i="108"/>
  <c r="G11" i="108"/>
  <c r="F11" i="108"/>
  <c r="E11" i="108"/>
  <c r="W42" i="89" l="1"/>
  <c r="V42" i="89"/>
  <c r="T42" i="89"/>
  <c r="W41" i="89"/>
  <c r="W31" i="43"/>
  <c r="V31" i="43"/>
  <c r="T31" i="43"/>
  <c r="W30" i="43"/>
  <c r="W90" i="42"/>
  <c r="V90" i="42"/>
  <c r="T90" i="42"/>
  <c r="W89" i="42"/>
  <c r="W48" i="41"/>
  <c r="V48" i="41"/>
  <c r="T48" i="41"/>
  <c r="W47" i="41"/>
  <c r="W28" i="40"/>
  <c r="V28" i="40"/>
  <c r="T28" i="40"/>
  <c r="W27" i="40"/>
  <c r="W57" i="38"/>
  <c r="V57" i="38"/>
  <c r="T57" i="38"/>
  <c r="W56" i="38"/>
  <c r="W51" i="12"/>
  <c r="V51" i="12"/>
  <c r="T51" i="12"/>
  <c r="W50" i="12"/>
  <c r="W49" i="12"/>
  <c r="V49" i="12"/>
  <c r="T49" i="12"/>
  <c r="W48" i="12"/>
  <c r="W47" i="12"/>
  <c r="V47" i="12"/>
  <c r="T47" i="12"/>
  <c r="W46" i="12"/>
  <c r="W28" i="4"/>
  <c r="V28" i="4"/>
  <c r="T28" i="4"/>
  <c r="W27" i="4"/>
  <c r="L10" i="108" l="1"/>
  <c r="K10" i="108"/>
  <c r="J10" i="108"/>
  <c r="I10" i="108"/>
  <c r="H10" i="108"/>
  <c r="G10" i="108"/>
  <c r="F10" i="108"/>
  <c r="E10" i="108"/>
  <c r="D10" i="108"/>
  <c r="I5" i="108"/>
  <c r="K44" i="107"/>
  <c r="J44" i="107"/>
  <c r="K43" i="107"/>
  <c r="J43" i="107"/>
  <c r="K42" i="107"/>
  <c r="J42" i="107"/>
  <c r="K41" i="107"/>
  <c r="J41" i="107"/>
  <c r="K40" i="107"/>
  <c r="J40" i="107"/>
  <c r="K39" i="107"/>
  <c r="J39" i="107"/>
  <c r="K38" i="107"/>
  <c r="J38" i="107"/>
  <c r="K37" i="107"/>
  <c r="J37" i="107"/>
  <c r="K36" i="107"/>
  <c r="J36" i="107"/>
  <c r="K35" i="107"/>
  <c r="J35" i="107"/>
  <c r="K34" i="107"/>
  <c r="J34" i="107"/>
  <c r="K33" i="107"/>
  <c r="J33" i="107"/>
  <c r="K32" i="107"/>
  <c r="J32" i="107"/>
  <c r="K31" i="107"/>
  <c r="J31" i="107"/>
  <c r="K30" i="107"/>
  <c r="J30" i="107"/>
  <c r="K29" i="107"/>
  <c r="J29" i="107"/>
  <c r="K28" i="107"/>
  <c r="J28" i="107"/>
  <c r="K27" i="107"/>
  <c r="J27" i="107"/>
  <c r="K26" i="107"/>
  <c r="J26" i="107"/>
  <c r="K25" i="107"/>
  <c r="J25" i="107"/>
  <c r="K24" i="107"/>
  <c r="J24" i="107"/>
  <c r="K23" i="107"/>
  <c r="J23" i="107"/>
  <c r="K22" i="107"/>
  <c r="J22" i="107"/>
  <c r="K21" i="107"/>
  <c r="J21" i="107"/>
  <c r="K20" i="107"/>
  <c r="J20" i="107"/>
  <c r="K19" i="107"/>
  <c r="J19" i="107"/>
  <c r="K18" i="107"/>
  <c r="J18" i="107"/>
  <c r="K17" i="107"/>
  <c r="J17" i="107"/>
  <c r="K16" i="107"/>
  <c r="J16" i="107"/>
  <c r="K15" i="107"/>
  <c r="J15" i="107"/>
  <c r="K14" i="107"/>
  <c r="J14" i="107"/>
  <c r="K13" i="107"/>
  <c r="J13" i="107"/>
  <c r="K12" i="107"/>
  <c r="J12" i="107"/>
  <c r="I11" i="107"/>
  <c r="H11" i="107"/>
  <c r="G11" i="107"/>
  <c r="F11" i="107"/>
  <c r="E11" i="107"/>
  <c r="D11" i="107"/>
  <c r="J11" i="107" l="1"/>
  <c r="K11" i="107"/>
  <c r="V21" i="106"/>
  <c r="W21" i="106"/>
  <c r="W25" i="106"/>
  <c r="T26" i="106"/>
  <c r="V26" i="106"/>
  <c r="W26" i="106"/>
  <c r="V21" i="105"/>
  <c r="W21" i="105"/>
  <c r="V22" i="105"/>
  <c r="W22" i="105"/>
  <c r="V23" i="105"/>
  <c r="W23" i="105"/>
  <c r="W27" i="105"/>
  <c r="T28" i="105"/>
  <c r="V28" i="105"/>
  <c r="W28" i="105"/>
  <c r="V21" i="104"/>
  <c r="W21" i="104"/>
  <c r="V22" i="104"/>
  <c r="W22" i="104"/>
  <c r="W26" i="104"/>
  <c r="T27" i="104"/>
  <c r="V27" i="104"/>
  <c r="W27" i="104"/>
  <c r="V21" i="103"/>
  <c r="W21" i="103"/>
  <c r="V22" i="103"/>
  <c r="W22" i="103"/>
  <c r="V23" i="103"/>
  <c r="W23" i="103"/>
  <c r="V24" i="103"/>
  <c r="W24" i="103"/>
  <c r="V25" i="103"/>
  <c r="W25" i="103"/>
  <c r="V26" i="103"/>
  <c r="W26" i="103"/>
  <c r="V27" i="103"/>
  <c r="W27" i="103"/>
  <c r="W31" i="103"/>
  <c r="T32" i="103"/>
  <c r="V32" i="103"/>
  <c r="W32" i="103"/>
  <c r="V21" i="102"/>
  <c r="W21" i="102"/>
  <c r="V22" i="102"/>
  <c r="W22" i="102"/>
  <c r="W26" i="102"/>
  <c r="T27" i="102"/>
  <c r="V27" i="102"/>
  <c r="W27" i="102"/>
  <c r="V21" i="101"/>
  <c r="W21" i="101"/>
  <c r="V22" i="101"/>
  <c r="W22" i="101"/>
  <c r="W26" i="101"/>
  <c r="T27" i="101"/>
  <c r="V27" i="101"/>
  <c r="W27" i="101"/>
  <c r="V21" i="100"/>
  <c r="W21" i="100"/>
  <c r="V22" i="100"/>
  <c r="W22" i="100"/>
  <c r="V23" i="100"/>
  <c r="W23" i="100"/>
  <c r="W27" i="100"/>
  <c r="T28" i="100"/>
  <c r="V28" i="100"/>
  <c r="W28" i="100"/>
  <c r="V21" i="99"/>
  <c r="W21" i="99"/>
  <c r="V22" i="99"/>
  <c r="W22" i="99"/>
  <c r="V23" i="99"/>
  <c r="W23" i="99"/>
  <c r="V24" i="99"/>
  <c r="W24" i="99"/>
  <c r="V25" i="99"/>
  <c r="W25" i="99"/>
  <c r="V26" i="99"/>
  <c r="W26" i="99"/>
  <c r="V27" i="99"/>
  <c r="W27" i="99"/>
  <c r="V28" i="99"/>
  <c r="W28" i="99"/>
  <c r="V29" i="99"/>
  <c r="W29" i="99"/>
  <c r="W33" i="99"/>
  <c r="T34" i="99"/>
  <c r="V34" i="99"/>
  <c r="W34" i="99"/>
  <c r="V21" i="98"/>
  <c r="W21" i="98"/>
  <c r="V22" i="98"/>
  <c r="W22" i="98"/>
  <c r="V23" i="98"/>
  <c r="W23" i="98"/>
  <c r="V24" i="98"/>
  <c r="W24" i="98"/>
  <c r="V25" i="98"/>
  <c r="W25" i="98"/>
  <c r="V26" i="98"/>
  <c r="W26" i="98"/>
  <c r="W30" i="98"/>
  <c r="T31" i="98"/>
  <c r="V31" i="98"/>
  <c r="W31" i="98"/>
  <c r="V21" i="97"/>
  <c r="W21" i="97"/>
  <c r="W25" i="97"/>
  <c r="T26" i="97"/>
  <c r="V26" i="97"/>
  <c r="W26" i="97"/>
  <c r="V21" i="96"/>
  <c r="W21" i="96"/>
  <c r="V22" i="96"/>
  <c r="W22" i="96"/>
  <c r="V23" i="96"/>
  <c r="W23" i="96"/>
  <c r="W27" i="96"/>
  <c r="T28" i="96"/>
  <c r="V28" i="96"/>
  <c r="W28" i="96"/>
  <c r="V21" i="95"/>
  <c r="W21" i="95"/>
  <c r="V22" i="95"/>
  <c r="W22" i="95"/>
  <c r="W26" i="95"/>
  <c r="V27" i="95"/>
  <c r="W27" i="95"/>
  <c r="V21" i="94"/>
  <c r="W21" i="94"/>
  <c r="V22" i="94"/>
  <c r="W22" i="94"/>
  <c r="V23" i="94"/>
  <c r="W23" i="94"/>
  <c r="W27" i="94"/>
  <c r="V28" i="94"/>
  <c r="W28" i="94"/>
  <c r="V21" i="93"/>
  <c r="W21" i="93"/>
  <c r="V22" i="93"/>
  <c r="W22" i="93"/>
  <c r="V23" i="93"/>
  <c r="W23" i="93"/>
  <c r="V24" i="93"/>
  <c r="W24" i="93"/>
  <c r="V25" i="93"/>
  <c r="W25" i="93"/>
  <c r="W29" i="93"/>
  <c r="V30" i="93"/>
  <c r="W30" i="93"/>
  <c r="V21" i="92"/>
  <c r="W21" i="92"/>
  <c r="W25" i="92"/>
  <c r="T26" i="92"/>
  <c r="V26" i="92"/>
  <c r="W26" i="92"/>
  <c r="V21" i="91"/>
  <c r="W21" i="91"/>
  <c r="V22" i="91"/>
  <c r="W22" i="91"/>
  <c r="W26" i="91"/>
  <c r="T27" i="91"/>
  <c r="V27" i="91"/>
  <c r="W27" i="91"/>
  <c r="V21" i="90"/>
  <c r="W21" i="90"/>
  <c r="V22" i="90"/>
  <c r="W22" i="90"/>
  <c r="V23" i="90"/>
  <c r="W23" i="90"/>
  <c r="V24" i="90"/>
  <c r="W24" i="90"/>
  <c r="W28" i="90"/>
  <c r="T29" i="90"/>
  <c r="V29" i="90"/>
  <c r="W29" i="90"/>
  <c r="V21" i="89"/>
  <c r="W21" i="89"/>
  <c r="V22" i="89"/>
  <c r="W22" i="89"/>
  <c r="V23" i="89"/>
  <c r="W23" i="89"/>
  <c r="V24" i="89"/>
  <c r="W24" i="89"/>
  <c r="V25" i="89"/>
  <c r="W25" i="89"/>
  <c r="V26" i="89"/>
  <c r="W26" i="89"/>
  <c r="V27" i="89"/>
  <c r="W27" i="89"/>
  <c r="V28" i="89"/>
  <c r="W28" i="89"/>
  <c r="V29" i="89"/>
  <c r="W29" i="89"/>
  <c r="V30" i="89"/>
  <c r="W30" i="89"/>
  <c r="V31" i="89"/>
  <c r="W31" i="89"/>
  <c r="V32" i="89"/>
  <c r="W32" i="89"/>
  <c r="V33" i="89"/>
  <c r="W33" i="89"/>
  <c r="W37" i="89"/>
  <c r="T38" i="89"/>
  <c r="V38" i="89"/>
  <c r="W38" i="89"/>
  <c r="W39" i="89"/>
  <c r="T40" i="89"/>
  <c r="V40" i="89"/>
  <c r="W40" i="89"/>
  <c r="V21" i="88"/>
  <c r="W21" i="88"/>
  <c r="W25" i="88"/>
  <c r="T26" i="88"/>
  <c r="V26" i="88"/>
  <c r="W26" i="88"/>
  <c r="V21" i="87"/>
  <c r="W21" i="87"/>
  <c r="V22" i="87"/>
  <c r="W22" i="87"/>
  <c r="W26" i="87"/>
  <c r="T27" i="87"/>
  <c r="V27" i="87"/>
  <c r="W27" i="87"/>
  <c r="W28" i="87"/>
  <c r="T29" i="87"/>
  <c r="V29" i="87"/>
  <c r="W29" i="87"/>
  <c r="V21" i="86"/>
  <c r="W21" i="86"/>
  <c r="V22" i="86"/>
  <c r="W22" i="86"/>
  <c r="W26" i="86"/>
  <c r="T27" i="86"/>
  <c r="V27" i="86"/>
  <c r="W27" i="86"/>
  <c r="V21" i="85"/>
  <c r="W21" i="85"/>
  <c r="V22" i="85"/>
  <c r="W22" i="85"/>
  <c r="V23" i="85"/>
  <c r="W23" i="85"/>
  <c r="V24" i="85"/>
  <c r="W24" i="85"/>
  <c r="V25" i="85"/>
  <c r="W25" i="85"/>
  <c r="W29" i="85"/>
  <c r="T30" i="85"/>
  <c r="V30" i="85"/>
  <c r="W30" i="85"/>
  <c r="V21" i="84"/>
  <c r="W21" i="84"/>
  <c r="V22" i="84"/>
  <c r="W22" i="84"/>
  <c r="V23" i="84"/>
  <c r="W23" i="84"/>
  <c r="V24" i="84"/>
  <c r="W24" i="84"/>
  <c r="V25" i="84"/>
  <c r="W25" i="84"/>
  <c r="V26" i="84"/>
  <c r="W26" i="84"/>
  <c r="W30" i="84"/>
  <c r="T31" i="84"/>
  <c r="V31" i="84"/>
  <c r="W31" i="84"/>
  <c r="V21" i="83"/>
  <c r="W21" i="83"/>
  <c r="V22" i="83"/>
  <c r="W22" i="83"/>
  <c r="V23" i="83"/>
  <c r="W23" i="83"/>
  <c r="V24" i="83"/>
  <c r="W24" i="83"/>
  <c r="W28" i="83"/>
  <c r="T29" i="83"/>
  <c r="V29" i="83"/>
  <c r="W29" i="83"/>
  <c r="V21" i="82"/>
  <c r="W21" i="82"/>
  <c r="V22" i="82"/>
  <c r="W22" i="82"/>
  <c r="W26" i="82"/>
  <c r="T27" i="82"/>
  <c r="V27" i="82"/>
  <c r="W27" i="82"/>
  <c r="V21" i="81"/>
  <c r="W21" i="81"/>
  <c r="V22" i="81"/>
  <c r="W22" i="81"/>
  <c r="W26" i="81"/>
  <c r="T27" i="81"/>
  <c r="V27" i="81"/>
  <c r="W27" i="81"/>
  <c r="V21" i="80"/>
  <c r="W21" i="80"/>
  <c r="V22" i="80"/>
  <c r="W22" i="80"/>
  <c r="W26" i="80"/>
  <c r="T27" i="80"/>
  <c r="V27" i="80"/>
  <c r="W27" i="80"/>
  <c r="V21" i="79"/>
  <c r="W21" i="79"/>
  <c r="W25" i="79"/>
  <c r="T26" i="79"/>
  <c r="V26" i="79"/>
  <c r="W26" i="79"/>
  <c r="V21" i="78"/>
  <c r="W21" i="78"/>
  <c r="W25" i="78"/>
  <c r="T26" i="78"/>
  <c r="V26" i="78"/>
  <c r="W26" i="78"/>
  <c r="V21" i="77"/>
  <c r="W21" i="77"/>
  <c r="V22" i="77"/>
  <c r="W22" i="77"/>
  <c r="V23" i="77"/>
  <c r="W23" i="77"/>
  <c r="W27" i="77"/>
  <c r="T28" i="77"/>
  <c r="V28" i="77"/>
  <c r="W28" i="77"/>
  <c r="V21" i="76"/>
  <c r="W21" i="76"/>
  <c r="V22" i="76"/>
  <c r="W22" i="76"/>
  <c r="V23" i="76"/>
  <c r="W23" i="76"/>
  <c r="V24" i="76"/>
  <c r="W24" i="76"/>
  <c r="V25" i="76"/>
  <c r="W25" i="76"/>
  <c r="V26" i="76"/>
  <c r="W26" i="76"/>
  <c r="V27" i="76"/>
  <c r="W27" i="76"/>
  <c r="V28" i="76"/>
  <c r="W28" i="76"/>
  <c r="V29" i="76"/>
  <c r="W29" i="76"/>
  <c r="V30" i="76"/>
  <c r="W30" i="76"/>
  <c r="V31" i="76"/>
  <c r="W31" i="76"/>
  <c r="W35" i="76"/>
  <c r="T36" i="76"/>
  <c r="V36" i="76"/>
  <c r="W36" i="76"/>
  <c r="V21" i="75"/>
  <c r="W21" i="75"/>
  <c r="V22" i="75"/>
  <c r="W22" i="75"/>
  <c r="V23" i="75"/>
  <c r="W23" i="75"/>
  <c r="V24" i="75"/>
  <c r="W24" i="75"/>
  <c r="V25" i="75"/>
  <c r="W25" i="75"/>
  <c r="V26" i="75"/>
  <c r="W26" i="75"/>
  <c r="V27" i="75"/>
  <c r="W27" i="75"/>
  <c r="V28" i="75"/>
  <c r="W28" i="75"/>
  <c r="V29" i="75"/>
  <c r="W29" i="75"/>
  <c r="W33" i="75"/>
  <c r="T34" i="75"/>
  <c r="V34" i="75"/>
  <c r="W34" i="75"/>
  <c r="V21" i="74"/>
  <c r="W21" i="74"/>
  <c r="V22" i="74"/>
  <c r="W22" i="74"/>
  <c r="V23" i="74"/>
  <c r="W23" i="74"/>
  <c r="V24" i="74"/>
  <c r="W24" i="74"/>
  <c r="V25" i="74"/>
  <c r="W25" i="74"/>
  <c r="V26" i="74"/>
  <c r="W26" i="74"/>
  <c r="V27" i="74"/>
  <c r="W27" i="74"/>
  <c r="V28" i="74"/>
  <c r="W28" i="74"/>
  <c r="W32" i="74"/>
  <c r="T33" i="74"/>
  <c r="V33" i="74"/>
  <c r="W33" i="74"/>
  <c r="V21" i="73"/>
  <c r="W21" i="73"/>
  <c r="V22" i="73"/>
  <c r="W22" i="73"/>
  <c r="V23" i="73"/>
  <c r="W23" i="73"/>
  <c r="W27" i="73"/>
  <c r="T28" i="73"/>
  <c r="V28" i="73"/>
  <c r="W28" i="73"/>
  <c r="W29" i="73"/>
  <c r="T30" i="73"/>
  <c r="V30" i="73"/>
  <c r="W30" i="73"/>
  <c r="V21" i="72"/>
  <c r="W21" i="72"/>
  <c r="V22" i="72"/>
  <c r="W22" i="72"/>
  <c r="V23" i="72"/>
  <c r="W23" i="72"/>
  <c r="V24" i="72"/>
  <c r="W24" i="72"/>
  <c r="V25" i="72"/>
  <c r="W25" i="72"/>
  <c r="V26" i="72"/>
  <c r="W26" i="72"/>
  <c r="V27" i="72"/>
  <c r="W27" i="72"/>
  <c r="W31" i="72"/>
  <c r="T32" i="72"/>
  <c r="V32" i="72"/>
  <c r="W32" i="72"/>
  <c r="V21" i="71"/>
  <c r="W21" i="71"/>
  <c r="V22" i="71"/>
  <c r="W22" i="71"/>
  <c r="V23" i="71"/>
  <c r="W23" i="71"/>
  <c r="V24" i="71"/>
  <c r="W24" i="71"/>
  <c r="V25" i="71"/>
  <c r="W25" i="71"/>
  <c r="V26" i="71"/>
  <c r="W26" i="71"/>
  <c r="V27" i="71"/>
  <c r="W27" i="71"/>
  <c r="V28" i="71"/>
  <c r="W28" i="71"/>
  <c r="V29" i="71"/>
  <c r="W29" i="71"/>
  <c r="V30" i="71"/>
  <c r="W30" i="71"/>
  <c r="V31" i="71"/>
  <c r="W31" i="71"/>
  <c r="V32" i="71"/>
  <c r="W32" i="71"/>
  <c r="W36" i="71"/>
  <c r="T37" i="71"/>
  <c r="V37" i="71"/>
  <c r="W37" i="71"/>
  <c r="V21" i="70"/>
  <c r="W21" i="70"/>
  <c r="V22" i="70"/>
  <c r="W22" i="70"/>
  <c r="W26" i="70"/>
  <c r="T27" i="70"/>
  <c r="V27" i="70"/>
  <c r="W27" i="70"/>
  <c r="W28" i="70"/>
  <c r="T29" i="70"/>
  <c r="V29" i="70"/>
  <c r="W29" i="70"/>
  <c r="V21" i="69"/>
  <c r="W21" i="69"/>
  <c r="W25" i="69"/>
  <c r="T26" i="69"/>
  <c r="V26" i="69"/>
  <c r="W26" i="69"/>
  <c r="V21" i="68"/>
  <c r="W21" i="68"/>
  <c r="V22" i="68"/>
  <c r="W22" i="68"/>
  <c r="V23" i="68"/>
  <c r="W23" i="68"/>
  <c r="W27" i="68"/>
  <c r="T28" i="68"/>
  <c r="V28" i="68"/>
  <c r="W28" i="68"/>
  <c r="V21" i="67"/>
  <c r="W21" i="67"/>
  <c r="V22" i="67"/>
  <c r="W22" i="67"/>
  <c r="V23" i="67"/>
  <c r="W23" i="67"/>
  <c r="V24" i="67"/>
  <c r="W24" i="67"/>
  <c r="V25" i="67"/>
  <c r="W25" i="67"/>
  <c r="V26" i="67"/>
  <c r="W26" i="67"/>
  <c r="V27" i="67"/>
  <c r="W27" i="67"/>
  <c r="V28" i="67"/>
  <c r="W28" i="67"/>
  <c r="V29" i="67"/>
  <c r="W29" i="67"/>
  <c r="W33" i="67"/>
  <c r="T34" i="67"/>
  <c r="V34" i="67"/>
  <c r="W34" i="67"/>
  <c r="W35" i="67"/>
  <c r="T36" i="67"/>
  <c r="V36" i="67"/>
  <c r="W36" i="67"/>
  <c r="V21" i="66"/>
  <c r="W21" i="66"/>
  <c r="W25" i="66"/>
  <c r="T26" i="66"/>
  <c r="V26" i="66"/>
  <c r="W26" i="66"/>
  <c r="V21" i="65"/>
  <c r="W21" i="65"/>
  <c r="V22" i="65"/>
  <c r="W22" i="65"/>
  <c r="V23" i="65"/>
  <c r="W23" i="65"/>
  <c r="V24" i="65"/>
  <c r="W24" i="65"/>
  <c r="V25" i="65"/>
  <c r="W25" i="65"/>
  <c r="W29" i="65"/>
  <c r="T30" i="65"/>
  <c r="V30" i="65"/>
  <c r="W30" i="65"/>
  <c r="W31" i="65"/>
  <c r="T32" i="65"/>
  <c r="V32" i="65"/>
  <c r="W32" i="65"/>
  <c r="V21" i="64"/>
  <c r="W21" i="64"/>
  <c r="V22" i="64"/>
  <c r="W22" i="64"/>
  <c r="W26" i="64"/>
  <c r="T27" i="64"/>
  <c r="V27" i="64"/>
  <c r="W27" i="64"/>
  <c r="V21" i="63"/>
  <c r="W21" i="63"/>
  <c r="V22" i="63"/>
  <c r="W22" i="63"/>
  <c r="V23" i="63"/>
  <c r="W23" i="63"/>
  <c r="V24" i="63"/>
  <c r="W24" i="63"/>
  <c r="V25" i="63"/>
  <c r="W25" i="63"/>
  <c r="V26" i="63"/>
  <c r="W26" i="63"/>
  <c r="W30" i="63"/>
  <c r="T31" i="63"/>
  <c r="V31" i="63"/>
  <c r="W31" i="63"/>
  <c r="V21" i="62"/>
  <c r="W21" i="62"/>
  <c r="V22" i="62"/>
  <c r="W22" i="62"/>
  <c r="W26" i="62"/>
  <c r="T27" i="62"/>
  <c r="V27" i="62"/>
  <c r="W27" i="62"/>
  <c r="V21" i="61"/>
  <c r="W21" i="61"/>
  <c r="W25" i="61"/>
  <c r="T26" i="61"/>
  <c r="V26" i="61"/>
  <c r="W26" i="61"/>
  <c r="V21" i="60"/>
  <c r="W21" i="60"/>
  <c r="V22" i="60"/>
  <c r="W22" i="60"/>
  <c r="V23" i="60"/>
  <c r="W23" i="60"/>
  <c r="W27" i="60"/>
  <c r="T28" i="60"/>
  <c r="V28" i="60"/>
  <c r="W28" i="60"/>
  <c r="V21" i="59"/>
  <c r="W21" i="59"/>
  <c r="W25" i="59"/>
  <c r="T26" i="59"/>
  <c r="V26" i="59"/>
  <c r="W26" i="59"/>
  <c r="V21" i="58"/>
  <c r="W21" i="58"/>
  <c r="V22" i="58"/>
  <c r="W22" i="58"/>
  <c r="V23" i="58"/>
  <c r="W23" i="58"/>
  <c r="V24" i="58"/>
  <c r="W24" i="58"/>
  <c r="W28" i="58"/>
  <c r="T29" i="58"/>
  <c r="V29" i="58"/>
  <c r="W29" i="58"/>
  <c r="V22" i="57"/>
  <c r="W22" i="57"/>
  <c r="V23" i="57"/>
  <c r="W23" i="57"/>
  <c r="V24" i="57"/>
  <c r="W24" i="57"/>
  <c r="V25" i="57"/>
  <c r="W25" i="57"/>
  <c r="V26" i="57"/>
  <c r="W26" i="57"/>
  <c r="V27" i="57"/>
  <c r="W27" i="57"/>
  <c r="V28" i="57"/>
  <c r="W28" i="57"/>
  <c r="V29" i="57"/>
  <c r="W29" i="57"/>
  <c r="W33" i="57"/>
  <c r="T34" i="57"/>
  <c r="V34" i="57"/>
  <c r="W34" i="57"/>
  <c r="W35" i="57"/>
  <c r="T36" i="57"/>
  <c r="V36" i="57"/>
  <c r="W36" i="57"/>
  <c r="V21" i="56"/>
  <c r="W21" i="56"/>
  <c r="W25" i="56"/>
  <c r="T26" i="56"/>
  <c r="V26" i="56"/>
  <c r="W26" i="56"/>
  <c r="V21" i="55"/>
  <c r="W21" i="55"/>
  <c r="V22" i="55"/>
  <c r="W22" i="55"/>
  <c r="V23" i="55"/>
  <c r="W23" i="55"/>
  <c r="W27" i="55"/>
  <c r="T28" i="55"/>
  <c r="V28" i="55"/>
  <c r="W28" i="55"/>
  <c r="V21" i="54"/>
  <c r="W21" i="54"/>
  <c r="W25" i="54"/>
  <c r="T26" i="54"/>
  <c r="V26" i="54"/>
  <c r="W26" i="54"/>
  <c r="V21" i="53"/>
  <c r="W21" i="53"/>
  <c r="V22" i="53"/>
  <c r="W22" i="53"/>
  <c r="V23" i="53"/>
  <c r="W23" i="53"/>
  <c r="V24" i="53"/>
  <c r="W24" i="53"/>
  <c r="W28" i="53"/>
  <c r="T29" i="53"/>
  <c r="V29" i="53"/>
  <c r="W29" i="53"/>
  <c r="V21" i="52"/>
  <c r="W21" i="52"/>
  <c r="W25" i="52"/>
  <c r="T26" i="52"/>
  <c r="V26" i="52"/>
  <c r="W26" i="52"/>
  <c r="V21" i="51"/>
  <c r="W21" i="51"/>
  <c r="V22" i="51"/>
  <c r="W22" i="51"/>
  <c r="W26" i="51"/>
  <c r="T27" i="51"/>
  <c r="V27" i="51"/>
  <c r="W27" i="51"/>
  <c r="V21" i="50"/>
  <c r="W21" i="50"/>
  <c r="W25" i="50"/>
  <c r="T26" i="50"/>
  <c r="V26" i="50"/>
  <c r="W26" i="50"/>
  <c r="V21" i="49"/>
  <c r="W21" i="49"/>
  <c r="V22" i="49"/>
  <c r="W22" i="49"/>
  <c r="V23" i="49"/>
  <c r="W23" i="49"/>
  <c r="W27" i="49"/>
  <c r="T28" i="49"/>
  <c r="V28" i="49"/>
  <c r="W28" i="49"/>
  <c r="V21" i="48"/>
  <c r="W21" i="48"/>
  <c r="W25" i="48"/>
  <c r="T26" i="48"/>
  <c r="V26" i="48"/>
  <c r="W26" i="48"/>
  <c r="V21" i="47"/>
  <c r="W21" i="47"/>
  <c r="V22" i="47"/>
  <c r="W22" i="47"/>
  <c r="V23" i="47"/>
  <c r="W23" i="47"/>
  <c r="V24" i="47"/>
  <c r="W24" i="47"/>
  <c r="V25" i="47"/>
  <c r="W25" i="47"/>
  <c r="V26" i="47"/>
  <c r="W26" i="47"/>
  <c r="V27" i="47"/>
  <c r="W27" i="47"/>
  <c r="V28" i="47"/>
  <c r="W28" i="47"/>
  <c r="V29" i="47"/>
  <c r="W29" i="47"/>
  <c r="V30" i="47"/>
  <c r="W30" i="47"/>
  <c r="V31" i="47"/>
  <c r="W31" i="47"/>
  <c r="W35" i="47"/>
  <c r="T36" i="47"/>
  <c r="V36" i="47"/>
  <c r="W36" i="47"/>
  <c r="V21" i="46"/>
  <c r="W21" i="46"/>
  <c r="V22" i="46"/>
  <c r="W22" i="46"/>
  <c r="V23" i="46"/>
  <c r="W23" i="46"/>
  <c r="V24" i="46"/>
  <c r="W24" i="46"/>
  <c r="V25" i="46"/>
  <c r="W25" i="46"/>
  <c r="V26" i="46"/>
  <c r="W26" i="46"/>
  <c r="V27" i="46"/>
  <c r="W27" i="46"/>
  <c r="V28" i="46"/>
  <c r="W28" i="46"/>
  <c r="W32" i="46"/>
  <c r="T33" i="46"/>
  <c r="V33" i="46"/>
  <c r="W33" i="46"/>
  <c r="V21" i="45"/>
  <c r="W21" i="45"/>
  <c r="V22" i="45"/>
  <c r="W22" i="45"/>
  <c r="W26" i="45"/>
  <c r="T27" i="45"/>
  <c r="V27" i="45"/>
  <c r="W27" i="45"/>
  <c r="V21" i="44"/>
  <c r="W21" i="44"/>
  <c r="V22" i="44"/>
  <c r="W22" i="44"/>
  <c r="V23" i="44"/>
  <c r="W23" i="44"/>
  <c r="W27" i="44"/>
  <c r="T28" i="44"/>
  <c r="V28" i="44"/>
  <c r="W28" i="44"/>
  <c r="V21" i="43"/>
  <c r="W21" i="43"/>
  <c r="V22" i="43"/>
  <c r="W22" i="43"/>
  <c r="W26" i="43"/>
  <c r="T27" i="43"/>
  <c r="V27" i="43"/>
  <c r="W27" i="43"/>
  <c r="W28" i="43"/>
  <c r="T29" i="43"/>
  <c r="V29" i="43"/>
  <c r="W29" i="43"/>
  <c r="V21" i="42"/>
  <c r="W21" i="42"/>
  <c r="V22" i="42"/>
  <c r="W22" i="42"/>
  <c r="V23" i="42"/>
  <c r="W23" i="42"/>
  <c r="V24" i="42"/>
  <c r="W24" i="42"/>
  <c r="V25" i="42"/>
  <c r="W25" i="42"/>
  <c r="V26" i="42"/>
  <c r="W26" i="42"/>
  <c r="V27" i="42"/>
  <c r="W27" i="42"/>
  <c r="V28" i="42"/>
  <c r="W28" i="42"/>
  <c r="V29" i="42"/>
  <c r="W29" i="42"/>
  <c r="V30" i="42"/>
  <c r="W30" i="42"/>
  <c r="V31" i="42"/>
  <c r="W31" i="42"/>
  <c r="V32" i="42"/>
  <c r="W32" i="42"/>
  <c r="V33" i="42"/>
  <c r="W33" i="42"/>
  <c r="V34" i="42"/>
  <c r="W34" i="42"/>
  <c r="V35" i="42"/>
  <c r="W35" i="42"/>
  <c r="V36" i="42"/>
  <c r="W36" i="42"/>
  <c r="V37" i="42"/>
  <c r="W37" i="42"/>
  <c r="V38" i="42"/>
  <c r="W38" i="42"/>
  <c r="V39" i="42"/>
  <c r="W39" i="42"/>
  <c r="V40" i="42"/>
  <c r="W40" i="42"/>
  <c r="V41" i="42"/>
  <c r="W41" i="42"/>
  <c r="V42" i="42"/>
  <c r="W42" i="42"/>
  <c r="V43" i="42"/>
  <c r="W43" i="42"/>
  <c r="V44" i="42"/>
  <c r="W44" i="42"/>
  <c r="V45" i="42"/>
  <c r="W45" i="42"/>
  <c r="V46" i="42"/>
  <c r="W46" i="42"/>
  <c r="V47" i="42"/>
  <c r="W47" i="42"/>
  <c r="V48" i="42"/>
  <c r="W48" i="42"/>
  <c r="V49" i="42"/>
  <c r="W49" i="42"/>
  <c r="V50" i="42"/>
  <c r="W50" i="42"/>
  <c r="V51" i="42"/>
  <c r="W51" i="42"/>
  <c r="V52" i="42"/>
  <c r="W52" i="42"/>
  <c r="V53" i="42"/>
  <c r="W53" i="42"/>
  <c r="V54" i="42"/>
  <c r="W54" i="42"/>
  <c r="V55" i="42"/>
  <c r="W55" i="42"/>
  <c r="V56" i="42"/>
  <c r="W56" i="42"/>
  <c r="V57" i="42"/>
  <c r="W57" i="42"/>
  <c r="V58" i="42"/>
  <c r="W58" i="42"/>
  <c r="V59" i="42"/>
  <c r="W59" i="42"/>
  <c r="V60" i="42"/>
  <c r="W60" i="42"/>
  <c r="V61" i="42"/>
  <c r="W61" i="42"/>
  <c r="V62" i="42"/>
  <c r="W62" i="42"/>
  <c r="V63" i="42"/>
  <c r="W63" i="42"/>
  <c r="V64" i="42"/>
  <c r="W64" i="42"/>
  <c r="V65" i="42"/>
  <c r="W65" i="42"/>
  <c r="V66" i="42"/>
  <c r="W66" i="42"/>
  <c r="V67" i="42"/>
  <c r="W67" i="42"/>
  <c r="V68" i="42"/>
  <c r="W68" i="42"/>
  <c r="V69" i="42"/>
  <c r="W69" i="42"/>
  <c r="V70" i="42"/>
  <c r="W70" i="42"/>
  <c r="V71" i="42"/>
  <c r="W71" i="42"/>
  <c r="V72" i="42"/>
  <c r="W72" i="42"/>
  <c r="V73" i="42"/>
  <c r="W73" i="42"/>
  <c r="W77" i="42"/>
  <c r="T78" i="42"/>
  <c r="V78" i="42"/>
  <c r="W78" i="42"/>
  <c r="W79" i="42"/>
  <c r="T80" i="42"/>
  <c r="V80" i="42"/>
  <c r="W80" i="42"/>
  <c r="W81" i="42"/>
  <c r="T82" i="42"/>
  <c r="V82" i="42"/>
  <c r="W82" i="42"/>
  <c r="W83" i="42"/>
  <c r="T84" i="42"/>
  <c r="V84" i="42"/>
  <c r="W84" i="42"/>
  <c r="W85" i="42"/>
  <c r="T86" i="42"/>
  <c r="V86" i="42"/>
  <c r="W86" i="42"/>
  <c r="W87" i="42"/>
  <c r="T88" i="42"/>
  <c r="V88" i="42"/>
  <c r="W88" i="42"/>
  <c r="V21" i="41"/>
  <c r="W21" i="41"/>
  <c r="V22" i="41"/>
  <c r="W22" i="41"/>
  <c r="V23" i="41"/>
  <c r="W23" i="41"/>
  <c r="V24" i="41"/>
  <c r="W24" i="41"/>
  <c r="V25" i="41"/>
  <c r="W25" i="41"/>
  <c r="V26" i="41"/>
  <c r="W26" i="41"/>
  <c r="V27" i="41"/>
  <c r="W27" i="41"/>
  <c r="V28" i="41"/>
  <c r="W28" i="41"/>
  <c r="V29" i="41"/>
  <c r="W29" i="41"/>
  <c r="V30" i="41"/>
  <c r="W30" i="41"/>
  <c r="V31" i="41"/>
  <c r="W31" i="41"/>
  <c r="V32" i="41"/>
  <c r="W32" i="41"/>
  <c r="V33" i="41"/>
  <c r="W33" i="41"/>
  <c r="W37" i="41"/>
  <c r="T38" i="41"/>
  <c r="V38" i="41"/>
  <c r="W38" i="41"/>
  <c r="W39" i="41"/>
  <c r="T40" i="41"/>
  <c r="V40" i="41"/>
  <c r="W40" i="41"/>
  <c r="W41" i="41"/>
  <c r="T42" i="41"/>
  <c r="V42" i="41"/>
  <c r="W42" i="41"/>
  <c r="W43" i="41"/>
  <c r="T44" i="41"/>
  <c r="V44" i="41"/>
  <c r="W44" i="41"/>
  <c r="W45" i="41"/>
  <c r="T46" i="41"/>
  <c r="V46" i="41"/>
  <c r="W46" i="41"/>
  <c r="V21" i="40"/>
  <c r="W21" i="40"/>
  <c r="W25" i="40"/>
  <c r="T26" i="40"/>
  <c r="V26" i="40"/>
  <c r="W26" i="40"/>
  <c r="V21" i="39"/>
  <c r="W21" i="39"/>
  <c r="V22" i="39"/>
  <c r="W22" i="39"/>
  <c r="V23" i="39"/>
  <c r="W23" i="39"/>
  <c r="V24" i="39"/>
  <c r="W24" i="39"/>
  <c r="W28" i="39"/>
  <c r="T29" i="39"/>
  <c r="V29" i="39"/>
  <c r="W29" i="39"/>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V40" i="38"/>
  <c r="W40" i="38"/>
  <c r="W44" i="38"/>
  <c r="T45" i="38"/>
  <c r="V45" i="38"/>
  <c r="W45" i="38"/>
  <c r="W46" i="38"/>
  <c r="T47" i="38"/>
  <c r="V47" i="38"/>
  <c r="W47" i="38"/>
  <c r="W48" i="38"/>
  <c r="T49" i="38"/>
  <c r="V49" i="38"/>
  <c r="W49" i="38"/>
  <c r="W50" i="38"/>
  <c r="T51" i="38"/>
  <c r="V51" i="38"/>
  <c r="W51" i="38"/>
  <c r="W52" i="38"/>
  <c r="T53" i="38"/>
  <c r="V53" i="38"/>
  <c r="W53" i="38"/>
  <c r="W54" i="38"/>
  <c r="T55" i="38"/>
  <c r="V55" i="38"/>
  <c r="W55"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W39" i="37"/>
  <c r="T40" i="37"/>
  <c r="V40" i="37"/>
  <c r="W40" i="37"/>
  <c r="W41" i="37"/>
  <c r="T42" i="37"/>
  <c r="V42" i="37"/>
  <c r="W42" i="37"/>
  <c r="V23" i="36"/>
  <c r="W23" i="36"/>
  <c r="V24" i="36"/>
  <c r="W24" i="36"/>
  <c r="V25" i="36"/>
  <c r="W25" i="36"/>
  <c r="V26" i="36"/>
  <c r="W26" i="36"/>
  <c r="V27" i="36"/>
  <c r="W27" i="36"/>
  <c r="V28" i="36"/>
  <c r="W28" i="36"/>
  <c r="V29" i="36"/>
  <c r="W29" i="36"/>
  <c r="V30" i="36"/>
  <c r="W30" i="36"/>
  <c r="V31" i="36"/>
  <c r="W31" i="36"/>
  <c r="V32" i="36"/>
  <c r="W32" i="36"/>
  <c r="V33" i="36"/>
  <c r="W33" i="36"/>
  <c r="V34" i="36"/>
  <c r="W34" i="36"/>
  <c r="W38" i="36"/>
  <c r="T39" i="36"/>
  <c r="V39" i="36"/>
  <c r="W39" i="36"/>
  <c r="W40" i="36"/>
  <c r="T41" i="36"/>
  <c r="V41" i="36"/>
  <c r="W41" i="36"/>
  <c r="W42" i="36"/>
  <c r="T43" i="36"/>
  <c r="V43" i="36"/>
  <c r="W43" i="36"/>
  <c r="W44" i="36"/>
  <c r="T45" i="36"/>
  <c r="V45" i="36"/>
  <c r="W45" i="36"/>
  <c r="W46" i="36"/>
  <c r="T47" i="36"/>
  <c r="V47" i="36"/>
  <c r="W47"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1" i="31"/>
  <c r="W21" i="31"/>
  <c r="W25" i="31"/>
  <c r="T26" i="31"/>
  <c r="V26" i="31"/>
  <c r="W26" i="31"/>
  <c r="V21" i="30"/>
  <c r="W21" i="30"/>
  <c r="V22" i="30"/>
  <c r="W22" i="30"/>
  <c r="W26" i="30"/>
  <c r="T27" i="30"/>
  <c r="V27" i="30"/>
  <c r="W27" i="30"/>
  <c r="V24" i="29"/>
  <c r="W24" i="29"/>
  <c r="V25" i="29"/>
  <c r="W25" i="29"/>
  <c r="V26" i="29"/>
  <c r="W26" i="29"/>
  <c r="V27" i="29"/>
  <c r="W27" i="29"/>
  <c r="V28" i="29"/>
  <c r="W28" i="29"/>
  <c r="V29" i="29"/>
  <c r="W29" i="29"/>
  <c r="V30" i="29"/>
  <c r="W30" i="29"/>
  <c r="V31" i="29"/>
  <c r="W31" i="29"/>
  <c r="V32" i="29"/>
  <c r="W32" i="29"/>
  <c r="V33" i="29"/>
  <c r="W33" i="29"/>
  <c r="V34" i="29"/>
  <c r="W34" i="29"/>
  <c r="V35" i="29"/>
  <c r="W35" i="29"/>
  <c r="V36" i="29"/>
  <c r="W36" i="29"/>
  <c r="V37" i="29"/>
  <c r="W37" i="29"/>
  <c r="V38" i="29"/>
  <c r="W38" i="29"/>
  <c r="V39" i="29"/>
  <c r="W39" i="29"/>
  <c r="V40" i="29"/>
  <c r="W40" i="29"/>
  <c r="V41" i="29"/>
  <c r="W41" i="29"/>
  <c r="V42" i="29"/>
  <c r="W42" i="29"/>
  <c r="V43" i="29"/>
  <c r="W43" i="29"/>
  <c r="W47" i="29"/>
  <c r="T48" i="29"/>
  <c r="V48" i="29"/>
  <c r="W48" i="29"/>
  <c r="W49" i="29"/>
  <c r="T50" i="29"/>
  <c r="V50" i="29"/>
  <c r="W50" i="29"/>
  <c r="W51" i="29"/>
  <c r="T52" i="29"/>
  <c r="V52" i="29"/>
  <c r="W52" i="29"/>
  <c r="W53" i="29"/>
  <c r="T54" i="29"/>
  <c r="V54" i="29"/>
  <c r="W54" i="29"/>
  <c r="W55" i="29"/>
  <c r="T56" i="29"/>
  <c r="V56" i="29"/>
  <c r="W56" i="29"/>
  <c r="W57" i="29"/>
  <c r="T58" i="29"/>
  <c r="V58" i="29"/>
  <c r="W58" i="29"/>
  <c r="W59" i="29"/>
  <c r="T60" i="29"/>
  <c r="V60" i="29"/>
  <c r="W60" i="29"/>
  <c r="W61" i="29"/>
  <c r="T62" i="29"/>
  <c r="V62" i="29"/>
  <c r="W62" i="29"/>
  <c r="W63" i="29"/>
  <c r="T64" i="29"/>
  <c r="V64" i="29"/>
  <c r="W64" i="29"/>
  <c r="W65" i="29"/>
  <c r="T66" i="29"/>
  <c r="V66" i="29"/>
  <c r="W66" i="29"/>
  <c r="W67" i="29"/>
  <c r="T68" i="29"/>
  <c r="V68" i="29"/>
  <c r="W68" i="29"/>
  <c r="V21" i="28"/>
  <c r="W21" i="28"/>
  <c r="W25" i="28"/>
  <c r="T26" i="28"/>
  <c r="V26" i="28"/>
  <c r="W26" i="28"/>
  <c r="V21" i="27"/>
  <c r="W21" i="27"/>
  <c r="W25" i="27"/>
  <c r="T26" i="27"/>
  <c r="V26" i="27"/>
  <c r="W26" i="27"/>
  <c r="V21" i="26"/>
  <c r="W21" i="26"/>
  <c r="V22" i="26"/>
  <c r="W22" i="26"/>
  <c r="W26" i="26"/>
  <c r="T27" i="26"/>
  <c r="V27" i="26"/>
  <c r="W27" i="26"/>
  <c r="V21" i="25"/>
  <c r="W21" i="25"/>
  <c r="V22" i="25"/>
  <c r="W22" i="25"/>
  <c r="W26" i="25"/>
  <c r="T27" i="25"/>
  <c r="V27" i="25"/>
  <c r="W27" i="25"/>
  <c r="V23" i="24"/>
  <c r="W23" i="24"/>
  <c r="V24" i="24"/>
  <c r="W24" i="24"/>
  <c r="V25" i="24"/>
  <c r="W25" i="24"/>
  <c r="V26" i="24"/>
  <c r="W26" i="24"/>
  <c r="V27" i="24"/>
  <c r="W27" i="24"/>
  <c r="V28" i="24"/>
  <c r="W28" i="24"/>
  <c r="V29" i="24"/>
  <c r="W29" i="24"/>
  <c r="V30" i="24"/>
  <c r="W30" i="24"/>
  <c r="V31" i="24"/>
  <c r="W31" i="24"/>
  <c r="V32" i="24"/>
  <c r="W32" i="24"/>
  <c r="V33" i="24"/>
  <c r="W33" i="24"/>
  <c r="V34" i="24"/>
  <c r="W34" i="24"/>
  <c r="V35" i="24"/>
  <c r="W35" i="24"/>
  <c r="V36" i="24"/>
  <c r="W36" i="24"/>
  <c r="V37" i="24"/>
  <c r="W37" i="24"/>
  <c r="V38" i="24"/>
  <c r="W38" i="24"/>
  <c r="V39" i="24"/>
  <c r="W39" i="24"/>
  <c r="V40" i="24"/>
  <c r="W40" i="24"/>
  <c r="V41" i="24"/>
  <c r="W41" i="24"/>
  <c r="V42" i="24"/>
  <c r="W42" i="24"/>
  <c r="W46" i="24"/>
  <c r="T47" i="24"/>
  <c r="V47" i="24"/>
  <c r="W47" i="24"/>
  <c r="W48" i="24"/>
  <c r="T49" i="24"/>
  <c r="V49" i="24"/>
  <c r="W49" i="24"/>
  <c r="W50" i="24"/>
  <c r="T51" i="24"/>
  <c r="V51" i="24"/>
  <c r="W51" i="24"/>
  <c r="W52" i="24"/>
  <c r="T53" i="24"/>
  <c r="V53" i="24"/>
  <c r="W53" i="24"/>
  <c r="W54" i="24"/>
  <c r="T55" i="24"/>
  <c r="V55" i="24"/>
  <c r="W55" i="24"/>
  <c r="V21" i="23"/>
  <c r="W21" i="23"/>
  <c r="W25" i="23"/>
  <c r="T26" i="23"/>
  <c r="V26" i="23"/>
  <c r="W26" i="23"/>
  <c r="V21" i="22"/>
  <c r="W21" i="22"/>
  <c r="W25" i="22"/>
  <c r="T26" i="22"/>
  <c r="V26" i="22"/>
  <c r="W26" i="22"/>
  <c r="V21" i="21"/>
  <c r="W21" i="21"/>
  <c r="W25" i="21"/>
  <c r="T26" i="21"/>
  <c r="V26" i="21"/>
  <c r="W26" i="21"/>
  <c r="V21" i="20"/>
  <c r="W21" i="20"/>
  <c r="V22" i="20"/>
  <c r="W22" i="20"/>
  <c r="W26" i="20"/>
  <c r="T27" i="20"/>
  <c r="V27" i="20"/>
  <c r="W27" i="20"/>
  <c r="V21" i="19"/>
  <c r="W21" i="19"/>
  <c r="V22" i="19"/>
  <c r="W22" i="19"/>
  <c r="W26" i="19"/>
  <c r="T27" i="19"/>
  <c r="V27" i="19"/>
  <c r="W27" i="19"/>
  <c r="W28" i="19"/>
  <c r="T29" i="19"/>
  <c r="V29" i="19"/>
  <c r="W29" i="19"/>
  <c r="V21" i="18"/>
  <c r="W21" i="18"/>
  <c r="W25" i="18"/>
  <c r="T26" i="18"/>
  <c r="V26" i="18"/>
  <c r="W26" i="18"/>
  <c r="V21" i="17"/>
  <c r="W21" i="17"/>
  <c r="W25" i="17"/>
  <c r="T26" i="17"/>
  <c r="V26" i="17"/>
  <c r="W26" i="17"/>
  <c r="V21" i="16"/>
  <c r="W21" i="16"/>
  <c r="V22" i="16"/>
  <c r="W22" i="16"/>
  <c r="W26" i="16"/>
  <c r="T27" i="16"/>
  <c r="V27" i="16"/>
  <c r="W27" i="16"/>
  <c r="V21" i="15"/>
  <c r="W21" i="15"/>
  <c r="W25" i="15"/>
  <c r="T26" i="15"/>
  <c r="V26" i="15"/>
  <c r="W26" i="15"/>
  <c r="V21" i="14"/>
  <c r="W21" i="14"/>
  <c r="W25" i="14"/>
  <c r="T26" i="14"/>
  <c r="V26" i="14"/>
  <c r="W26" i="14"/>
  <c r="V21" i="13"/>
  <c r="W21" i="13"/>
  <c r="W25" i="13"/>
  <c r="T26" i="13"/>
  <c r="V26" i="13"/>
  <c r="W26" i="13"/>
  <c r="V23" i="12"/>
  <c r="W23" i="12"/>
  <c r="V24" i="12"/>
  <c r="W24" i="12"/>
  <c r="V25" i="12"/>
  <c r="W25" i="12"/>
  <c r="V26" i="12"/>
  <c r="W26" i="12"/>
  <c r="V27" i="12"/>
  <c r="W27" i="12"/>
  <c r="V28" i="12"/>
  <c r="W28" i="12"/>
  <c r="V29" i="12"/>
  <c r="W29" i="12"/>
  <c r="V30" i="12"/>
  <c r="W30" i="12"/>
  <c r="V31" i="12"/>
  <c r="W31" i="12"/>
  <c r="V32" i="12"/>
  <c r="W32" i="12"/>
  <c r="W36" i="12"/>
  <c r="T37" i="12"/>
  <c r="V37" i="12"/>
  <c r="W37" i="12"/>
  <c r="W38" i="12"/>
  <c r="T39" i="12"/>
  <c r="V39" i="12"/>
  <c r="W39" i="12"/>
  <c r="W40" i="12"/>
  <c r="T41" i="12"/>
  <c r="V41" i="12"/>
  <c r="W41" i="12"/>
  <c r="W42" i="12"/>
  <c r="T43" i="12"/>
  <c r="V43" i="12"/>
  <c r="W43" i="12"/>
  <c r="W44" i="12"/>
  <c r="T45" i="12"/>
  <c r="V45" i="12"/>
  <c r="W45" i="12"/>
  <c r="V21" i="11"/>
  <c r="W21" i="11"/>
  <c r="V22" i="11"/>
  <c r="W22" i="11"/>
  <c r="V23" i="11"/>
  <c r="W23" i="11"/>
  <c r="V24" i="11"/>
  <c r="W24" i="11"/>
  <c r="W28" i="11"/>
  <c r="T29" i="11"/>
  <c r="V29" i="11"/>
  <c r="W29" i="11"/>
  <c r="V21" i="10"/>
  <c r="W21" i="10"/>
  <c r="W25" i="10"/>
  <c r="T26" i="10"/>
  <c r="V26" i="10"/>
  <c r="W26" i="10"/>
  <c r="V21" i="9"/>
  <c r="W21" i="9"/>
  <c r="W25" i="9"/>
  <c r="T26" i="9"/>
  <c r="V26" i="9"/>
  <c r="W26" i="9"/>
  <c r="V21" i="8"/>
  <c r="W21" i="8"/>
  <c r="V22" i="8"/>
  <c r="W22" i="8"/>
  <c r="V23" i="8"/>
  <c r="W23" i="8"/>
  <c r="V24" i="8"/>
  <c r="W24" i="8"/>
  <c r="W28" i="8"/>
  <c r="T29" i="8"/>
  <c r="V29" i="8"/>
  <c r="W29" i="8"/>
  <c r="V21" i="7"/>
  <c r="W21" i="7"/>
  <c r="V22" i="7"/>
  <c r="W22" i="7"/>
  <c r="V23" i="7"/>
  <c r="W23" i="7"/>
  <c r="W27" i="7"/>
  <c r="T28" i="7"/>
  <c r="V28" i="7"/>
  <c r="W28" i="7"/>
  <c r="V21" i="6"/>
  <c r="W21" i="6"/>
  <c r="V22" i="6"/>
  <c r="W22" i="6"/>
  <c r="W26" i="6"/>
  <c r="T27" i="6"/>
  <c r="V27" i="6"/>
  <c r="W27" i="6"/>
  <c r="V21" i="5"/>
  <c r="W21" i="5"/>
  <c r="W25" i="5"/>
  <c r="T26" i="5"/>
  <c r="V26" i="5"/>
  <c r="W26" i="5"/>
  <c r="V21" i="4"/>
  <c r="W21" i="4"/>
  <c r="W25" i="4"/>
  <c r="T26" i="4"/>
  <c r="V26" i="4"/>
  <c r="W26" i="4"/>
  <c r="V21" i="3"/>
  <c r="W21" i="3"/>
  <c r="W25" i="3"/>
  <c r="T26" i="3"/>
  <c r="V26" i="3"/>
  <c r="W26" i="3"/>
  <c r="V21" i="2"/>
  <c r="W21" i="2"/>
  <c r="V22" i="2"/>
  <c r="W22" i="2"/>
  <c r="V23" i="2"/>
  <c r="W23" i="2"/>
  <c r="V24" i="2"/>
  <c r="W24" i="2"/>
  <c r="V25" i="2"/>
  <c r="W25" i="2"/>
  <c r="W29" i="2"/>
  <c r="T30" i="2"/>
  <c r="V30" i="2"/>
  <c r="W30" i="2"/>
  <c r="W30" i="1"/>
  <c r="V30" i="1"/>
  <c r="T30" i="1"/>
  <c r="W29" i="1"/>
  <c r="W25" i="1"/>
  <c r="V25" i="1"/>
  <c r="W24" i="1"/>
  <c r="V24" i="1"/>
  <c r="W23" i="1"/>
  <c r="V23" i="1"/>
  <c r="W22" i="1"/>
  <c r="V22" i="1"/>
  <c r="W21" i="1"/>
  <c r="V21" i="1"/>
</calcChain>
</file>

<file path=xl/sharedStrings.xml><?xml version="1.0" encoding="utf-8"?>
<sst xmlns="http://schemas.openxmlformats.org/spreadsheetml/2006/main" count="13973" uniqueCount="2660">
  <si>
    <t>Informes sobre la Situación Económica, las Finanzas Públicas y la Deuda Pública, Anexos</t>
  </si>
  <si>
    <t xml:space="preserve">      Cuarto Trimestre 2024</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</si>
  <si>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</si>
  <si>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</si>
  <si>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</si>
  <si>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</si>
  <si>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</si>
  <si>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</si>
  <si>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</si>
  <si>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</si>
  <si>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</si>
  <si>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</si>
  <si>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</si>
  <si>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</si>
  <si>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</si>
  <si>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</si>
  <si>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</si>
  <si>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</si>
  <si>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1825</t>
  </si>
  <si>
    <t>2162</t>
  </si>
  <si>
    <t>1732</t>
  </si>
  <si>
    <t>821</t>
  </si>
  <si>
    <t>Descripción de la problemática que atiende el Programa</t>
  </si>
  <si>
    <t xml:space="preserve"> La identificación de las desigualdades entre mujeres y hombres que se hacen notar sobre el personal que labora en el Senado de la República, desemboca en la necesidad de llevar a cabo diversas actividades que desde la Unidad Técnica para la Igualdad de Género ha considerado para poder transversalizar la perspectiva de género y coadyuvar en la igualdad sustantiva.   Se ha detectado que en la actualidad el total del personal del Senado de la República oscila en 3,987 personas, de las cuales 1,825 son mujeres y 2,162 son hombres.   Así también, se identificó que los tipos de nómina en los que hay mayoría de mujeres son los denominados: "Base" y operativo de "Confianza".   Sin embargo, en los tipos de nómina denominados: Técnicos Especializados, Estructura y Honorarios, su mayoría son hombres.   Lo que nos lleva a continuar trabajando en la transversalización de la perspectiva de género al interior del Senado de la República para lograr una cultura institucional que permita la igualdad entre hombres y mujeres, sin violencia y libres de discriminación.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</si>
  <si>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</si>
  <si>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</si>
  <si>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</si>
  <si>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</si>
  <si>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</si>
  <si>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</si>
  <si>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</si>
  <si>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</si>
  <si>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</si>
  <si>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</si>
  <si>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</si>
  <si>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</si>
  <si>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</si>
  <si>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</si>
  <si>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</si>
  <si>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</si>
  <si>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</si>
  <si>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</si>
  <si>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</si>
  <si>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</si>
  <si>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</si>
  <si>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</si>
  <si>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</si>
  <si>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</si>
  <si>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implementadas derivadas del Programa para la Igualdad de Género en el Plan de Trabajo Anual.</t>
  </si>
  <si>
    <t>Porcentaje</t>
  </si>
  <si>
    <t>Trimestral</t>
  </si>
  <si>
    <t>100.00</t>
  </si>
  <si>
    <t xml:space="preserve">Porcentaje de acciones ejecutadas derivadas del Plan de Acción de la Política para la Igualdad Laboral y No Discriminación. </t>
  </si>
  <si>
    <t xml:space="preserve">Porcentaje de difusión de contenidos sobre derechos humanos, igualdad de género, no discriminación y vida libre de violencia para generar una cultura Institucional. </t>
  </si>
  <si>
    <t>Porcentaje de atenciones de primer contacto y básica brindadas en el marco del Protocolo para la prevención, atención y sanción de la violencia de género al interior del Senado de la República</t>
  </si>
  <si>
    <t>Porcentaje de procesos de sensibilización impartidos</t>
  </si>
  <si>
    <t>Avance en el ejercicio del presupuesto aprobado para el Programa (millones de pesos)</t>
  </si>
  <si>
    <t>Pagado al periodo</t>
  </si>
  <si>
    <t>Avance %</t>
  </si>
  <si>
    <t>Millones de pesos</t>
  </si>
  <si>
    <t>Al periodo</t>
  </si>
  <si>
    <t>Anual</t>
  </si>
  <si>
    <t>PRESUPUESTO ORIGINAL</t>
  </si>
  <si>
    <t>UR: 200</t>
  </si>
  <si>
    <t>3.38</t>
  </si>
  <si>
    <t>PRESUPUESTO MODIFICADO</t>
  </si>
  <si>
    <t>Información Cualitativa</t>
  </si>
  <si>
    <t>311.05</t>
  </si>
  <si>
    <t>326.69</t>
  </si>
  <si>
    <t>UR: V00</t>
  </si>
  <si>
    <t>363.52</t>
  </si>
  <si>
    <t>V00</t>
  </si>
  <si>
    <t>Porcentaje de avance en la aplicación de los Lineamientos para la obtención y aplicación de Recursos destinados a</t>
  </si>
  <si>
    <t>Porcentaje de avance en la aplicación de los criterios que rigen el mecanismo para acceder a los subsidios</t>
  </si>
  <si>
    <t>Porcentaje de avance de las acciones de coadyuvancia para las alertas de género</t>
  </si>
  <si>
    <t>71.61</t>
  </si>
  <si>
    <t>Porcentaje de mujeres atendidas en los CJM respecto de la población objetivo</t>
  </si>
  <si>
    <t>Porcentaje de avance en las acciones para la instrumentación y seguimiento de algunas líneas de la SEGOB</t>
  </si>
  <si>
    <t xml:space="preserve"> V00- Comisión Nacional para Prevenir y Erradicar la Violencia Contra las Mujeres </t>
  </si>
  <si>
    <t xml:space="preserve"> La violencia contra las mujeres, niñas y adolescentes es un problema que, además de lesionar sus derechos humanos, tiene impactos severos en la familia y en la sociedad; y que ocurren en espacios públicos y privados.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</si>
  <si>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17990</t>
  </si>
  <si>
    <t>196915</t>
  </si>
  <si>
    <t>0</t>
  </si>
  <si>
    <t>423784</t>
  </si>
  <si>
    <t>(Comisión Nacional para Prevenir y Erradicar la Violencia Contra las Mujeres)</t>
  </si>
  <si>
    <t>363.5</t>
  </si>
  <si>
    <t>Promover la atención y prevención de la violencia contra las mujeres</t>
  </si>
  <si>
    <t>E015</t>
  </si>
  <si>
    <t>Gobernación</t>
  </si>
  <si>
    <t>4</t>
  </si>
  <si>
    <t>3.00</t>
  </si>
  <si>
    <t>3.0</t>
  </si>
  <si>
    <t>UR: G00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</si>
  <si>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</si>
  <si>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</si>
  <si>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</si>
  <si>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Los matrimonios y las uniones infantiles tempranas y forzadas (MUITF) son causa y consecuencia de una limitada autonomía física, económica y de la toma de decisiones para las mujeres, sobre todo de niñas y adolescentes que viven en zonas rurales y en hogares en situación de pobreza y marginación. Además, son fenómenos complejos; prácticas nocivas que reproducen condiciones de pobreza extrema, desigualdades de género y violencia sexual, en los que niñas y adolescentes son excluidas de oportunidades, carecen de acceso a mayores niveles de escolaridad y al conocimiento de sus derechos, situaciones que detienen su movilidad social y el ejercicio de sus libertades </t>
  </si>
  <si>
    <t>50695951</t>
  </si>
  <si>
    <t>54069526</t>
  </si>
  <si>
    <t>187107</t>
  </si>
  <si>
    <t>199087</t>
  </si>
  <si>
    <t>(Secretaría General del Consejo Nacional de Población)</t>
  </si>
  <si>
    <t>Planeación demográfica del país</t>
  </si>
  <si>
    <t>P006</t>
  </si>
  <si>
    <t>0.37</t>
  </si>
  <si>
    <t>0.56</t>
  </si>
  <si>
    <t>UR: 911</t>
  </si>
  <si>
    <t>1.61</t>
  </si>
  <si>
    <t>43.00</t>
  </si>
  <si>
    <t>911</t>
  </si>
  <si>
    <t>Porcentaje de mujeres a las que se realizó evaluaciones de riesgo con metodología con perspectiva de género y fueron incorporadas.</t>
  </si>
  <si>
    <t xml:space="preserve"> Secretaria de Gobernación </t>
  </si>
  <si>
    <t xml:space="preserve"> Las situaciones de riesgo a las que se enfrentan personas defensoras de derechos humanos y personas periodistas, derivado de su labor. El programa tiene como finalidad dar atención a esta población y a través de un análisis detectar el nivel de riesgo que presentan e implementar de acuerdo con este, Medidas de Prevención, Medidas preventivas, Medidas de Protección y Medidas Urgentes de Protección, para salvaguardar su integridad, libertad y seguridad.  </t>
  </si>
  <si>
    <t>43</t>
  </si>
  <si>
    <t>100</t>
  </si>
  <si>
    <t>(Unidad para la Defensa de los Derechos Humanos)</t>
  </si>
  <si>
    <t>1.6</t>
  </si>
  <si>
    <t>Protección y defensa de los derechos humanos</t>
  </si>
  <si>
    <t>P022</t>
  </si>
  <si>
    <t>6.28</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</si>
  <si>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</si>
  <si>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</si>
  <si>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</si>
  <si>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</si>
  <si>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En México existen conductas discriminatorias, estigmatizantes y prejuicios que afectan el ejercicio pleno de los derechos de las personas </t>
  </si>
  <si>
    <t>412</t>
  </si>
  <si>
    <t>176</t>
  </si>
  <si>
    <t>(Consejo Nacional para Prevenir la Discriminación)</t>
  </si>
  <si>
    <t>6.2</t>
  </si>
  <si>
    <t>Promover la Protección de los Derechos Humanos y Prevenir la Discriminación</t>
  </si>
  <si>
    <t>P024</t>
  </si>
  <si>
    <t>334.10</t>
  </si>
  <si>
    <t>334.85</t>
  </si>
  <si>
    <t>334.01</t>
  </si>
  <si>
    <t>0.76</t>
  </si>
  <si>
    <t>0.43</t>
  </si>
  <si>
    <t>0.40</t>
  </si>
  <si>
    <t>Porcentaje de mujeres de 15 años y más que declararon haber sufrido al menos un incidente de violencia por parte de su pareja en los últimos 12 meses, atendidas por el PAIMEF.</t>
  </si>
  <si>
    <t>100.23</t>
  </si>
  <si>
    <t>Porcentaje de unidades de atención del PAIMEF operadas por las instancias de mujeres en las entidades</t>
  </si>
  <si>
    <t xml:space="preserve"> La carencia de empoderamiento por parte de las mujeres les obstaculiza prevenir o salir de situaciones de violencia. Al respecto se identifican principalmente tres causas: 1) capacidad institucional limitada con acciones de prevención y atención de las violencias contra las mujeres de deficiente calidad; 2) contexto cultural que permite, fomenta y reproduce las violencias contra las mujeres y 3) desconocimiento por parte de las mujeres de sus derechos y sus propias capacidades. </t>
  </si>
  <si>
    <t>212223</t>
  </si>
  <si>
    <t>262784</t>
  </si>
  <si>
    <t>334.0</t>
  </si>
  <si>
    <t>Programa de Apoyo a las Instancias de Mujeres en las Entidades Federativas (PAIMEF)</t>
  </si>
  <si>
    <t>S155</t>
  </si>
  <si>
    <t>448.97</t>
  </si>
  <si>
    <t>485.23</t>
  </si>
  <si>
    <t>485.67</t>
  </si>
  <si>
    <t>0.0</t>
  </si>
  <si>
    <t>2.17</t>
  </si>
  <si>
    <t>2.10</t>
  </si>
  <si>
    <t>Tasa de variación</t>
  </si>
  <si>
    <t>Tasa de variación de la Prevalencia de la violencia total contra las mujeres de 15 años y más en los últimos 12 meses.</t>
  </si>
  <si>
    <t>88.15</t>
  </si>
  <si>
    <t>Semestral</t>
  </si>
  <si>
    <t xml:space="preserve">Porcentaje de la población </t>
  </si>
  <si>
    <t>Porcentaje de mujeres en situación de violencia atendidas en los Refugios y Centros Externos de Atención en el año</t>
  </si>
  <si>
    <t>94.87</t>
  </si>
  <si>
    <t>Porcentaje de Refugios apoyados en el periodo establecido, respecto de la meta programada.</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</si>
  <si>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 </t>
  </si>
  <si>
    <t>17352</t>
  </si>
  <si>
    <t>19685</t>
  </si>
  <si>
    <t>485.6</t>
  </si>
  <si>
    <t>Programa de Apoyo para Refugios Especializados para Mujeres Víctimas de Violencia de Género, sus hijas e hijos</t>
  </si>
  <si>
    <t>U012</t>
  </si>
  <si>
    <t>12.02</t>
  </si>
  <si>
    <t>UR: 151</t>
  </si>
  <si>
    <t>12.0</t>
  </si>
  <si>
    <t>124.57</t>
  </si>
  <si>
    <t>151</t>
  </si>
  <si>
    <t>Porcentaje de personas mexicanas en el exterior, posibles víctimas de trata de personas atendidas bajo el subprograma Protección consular y asistencia a las personas mexicanas víctimas de trata de personas en el exterior.</t>
  </si>
  <si>
    <t>152.08</t>
  </si>
  <si>
    <t>Porcentaje de casos de protección consular de mexicanas en reclusión en el extranjero, atendidos en el marco del subrograma Igualdad de Género.</t>
  </si>
  <si>
    <t>72.88</t>
  </si>
  <si>
    <t>Porcentaje de casos de personas mexicanas en situación vulnerable, atendidas para su repatriación a México en el marco del subprograma Igualdad de Género.</t>
  </si>
  <si>
    <t>97.47</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</si>
  <si>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</si>
  <si>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</si>
  <si>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Se reconoce que, en muchas ocasiones, las personas migrantes que son víctimas de delitos pertenecen a minorías o grupos socialmente excluidos. Por lo anterior, la red consular de México en el exterior atiende a grupos de población en situación de vulnerabilidad, en especial a mujeres mexicanas, brindando la atención y protección consular integral a la que haya lugar. Asimismo, brindan asistencia personas migrantes que son víctimas de delitos como la trata de personas.  </t>
  </si>
  <si>
    <t>8698</t>
  </si>
  <si>
    <t>6899</t>
  </si>
  <si>
    <t>6914</t>
  </si>
  <si>
    <t>6106</t>
  </si>
  <si>
    <t>(Dirección General de Protección Consular y Planeación Estratégica)</t>
  </si>
  <si>
    <t>Atención, protección, servicios y asistencia consulares</t>
  </si>
  <si>
    <t>E002</t>
  </si>
  <si>
    <t>Relaciones Exteriores</t>
  </si>
  <si>
    <t>5</t>
  </si>
  <si>
    <t>2.21</t>
  </si>
  <si>
    <t>4.00</t>
  </si>
  <si>
    <t>4.0</t>
  </si>
  <si>
    <t>UR: 610</t>
  </si>
  <si>
    <t>126.04</t>
  </si>
  <si>
    <t>610</t>
  </si>
  <si>
    <t>Porcentaje de servidores públicos beneficiados con acciones de sensibilización y capacitación para la incorporación de la perspectiva de igualdad de género en la Dependencia</t>
  </si>
  <si>
    <t xml:space="preserve"> El Área de Política de Igualdad de Género, diseña el programa con la finalidad de llegar al mayor número de personas servidoras públicas de la Secretaría de Relaciones Exteriores, incluyendo a sus representaciones de México en el Exterior. En razón de lo anterior la principal problemática se  enfrenta es la conciliación de horarios en aquellas representaciones con las que se tiene una diferencia entre 8 y 12 hrs, lo que en algunas ocasiones complica la ejecución de algunas actividades. </t>
  </si>
  <si>
    <t>1005</t>
  </si>
  <si>
    <t>2146</t>
  </si>
  <si>
    <t>500</t>
  </si>
  <si>
    <t>2000</t>
  </si>
  <si>
    <t>(Dirección General del Servicio Exterior y de Recursos Humanos)</t>
  </si>
  <si>
    <t>Actividades de apoyo administrativo</t>
  </si>
  <si>
    <t>M001</t>
  </si>
  <si>
    <t>0.28</t>
  </si>
  <si>
    <t>0.96</t>
  </si>
  <si>
    <t>UR: 812</t>
  </si>
  <si>
    <t>1.0</t>
  </si>
  <si>
    <t>18.00</t>
  </si>
  <si>
    <t>812</t>
  </si>
  <si>
    <t>Porcentaje de acciones en cumplimiento con las posturas y obligaciones internacionales de México en materia inclusión y no discriminación de mujeres y niñas y de grupos en situación de vulnerabilidad.</t>
  </si>
  <si>
    <t xml:space="preserve"> El Estado mexicano no podrá promover y defender los intereses de la nación en los organismos, foros y mecanismos internacionales, si no asegura una participación representativa activa y constante en los mismos, que le permita mantener y fortalecer su voz e incidir en los temas que contribuyan a alcanzar sus objetivos de política interior en materia de derechos humanos, paz, estado democrático, bienestar  social y desarrollo económico y medioambiental. </t>
  </si>
  <si>
    <t>(Dirección General de Derechos Humanos y Democracia)</t>
  </si>
  <si>
    <t>Promoción y defensa de los intereses de México en el ámbito multilateral</t>
  </si>
  <si>
    <t>P005</t>
  </si>
  <si>
    <t>0.74</t>
  </si>
  <si>
    <t>UR: 711</t>
  </si>
  <si>
    <t>145.00</t>
  </si>
  <si>
    <t>711</t>
  </si>
  <si>
    <t>Porcentaje de campañas y/o instrumentos de difusión para sensilibilización en materia de igualdad de género, no discriminación y eliminación de las violencias en razón del género.</t>
  </si>
  <si>
    <t>160.00</t>
  </si>
  <si>
    <t>Porcentaje de servidoras y servidores públicos sensibilizados y capacitados en materia de igualdad de género.</t>
  </si>
  <si>
    <t>119.00</t>
  </si>
  <si>
    <t>Porcentaje de personas servidoras públicas sensibilizadas y capacitadas en materia de igualdad entre mujeres y hombres mediante acciones estratégicas (foros, talleres, eventos y marco jurídico, entre otros).</t>
  </si>
  <si>
    <t>125.00</t>
  </si>
  <si>
    <t>Porcentaje de acciones en materia de inclusión, igualdad, combate a la violencia laboral y conciliación trabajo-familia</t>
  </si>
  <si>
    <t xml:space="preserve"> Secretaria de Hacienda y Crédito Público </t>
  </si>
  <si>
    <t xml:space="preserve"> A partir del PND y los programas especiales (PROIGUALDAD, PIPASEVM, PRONAIND) se adquiere el compromiso de contribuir a la Política Nacional de Igualdad entre Mujeres y Hombres donde se mandata la integración del principio de igualdad y no discriminación en la cultura organizacional de las instituciones de la APF, lo cual deriva en estrategias y acciones específicas, como: promover la conciliación de la vida laboral, familiar y personal en las dependencias de la APF con base en la NMX-R-025-SCFI-2015; diseñar e implementar campañas de difusión y comunicación en materia de igualdad de género y no discriminación; promover la incorporación de las mujeres en puestos de toma de decisiones; dar cumplimiento al Protocolo para la prevención, atención y sanción del hostigamiento sexual y acoso sexual en los centros de trabajo; incorporar la perspectiva de género en la elaboración de presupuestos con perspectiva de género; diseñar lineamientos para elaborar diagnósticos con perspectiva de género; impulsar instrumentos financieros con preferencia para las mujeres; fomentar las competencias profesionales y financieras de los grupos de mujeres; entre otras acciones a favor de disminuir las brechas de género. En este marco, la SHCP -mediante la Unidad de Igualdad de Género implementa el Programa de Igualdad y No Discriminación en la SHCP 2021-2024 (Programa Institucional) que contempla institucionalizar y transversalizar la perspectiva de género. En consecuencia, el Programa M001 Apoyo administrativo se dirige a tres acciones específicas: 1) implementar acciones estratégicas para la construcción de una política de conciliación entre la vida laboral, familiar y personal; 2) realizar la estrategia transversal de formación (sensibilización capacitación y profesionalización del personal del Sector Hacendario; y 3) diseñar y difundir campañas de sensibilización en materia de igualdad de género y no discriminación. </t>
  </si>
  <si>
    <t>2649</t>
  </si>
  <si>
    <t>2474</t>
  </si>
  <si>
    <t>2688</t>
  </si>
  <si>
    <t>2528</t>
  </si>
  <si>
    <t>(Dirección General de Recursos Humanos)</t>
  </si>
  <si>
    <t>Hacienda y Crédito Público</t>
  </si>
  <si>
    <t>6</t>
  </si>
  <si>
    <t>10.84</t>
  </si>
  <si>
    <t>UR: 139</t>
  </si>
  <si>
    <t>68.5</t>
  </si>
  <si>
    <t>9.73</t>
  </si>
  <si>
    <t>UR: 138</t>
  </si>
  <si>
    <t>UR: 117</t>
  </si>
  <si>
    <t>57.58</t>
  </si>
  <si>
    <t>11.16</t>
  </si>
  <si>
    <t>12.70</t>
  </si>
  <si>
    <t>12.7</t>
  </si>
  <si>
    <t>UR: 116</t>
  </si>
  <si>
    <t>1.5</t>
  </si>
  <si>
    <t>24.95</t>
  </si>
  <si>
    <t>UR: 115</t>
  </si>
  <si>
    <t>10.41</t>
  </si>
  <si>
    <t>139</t>
  </si>
  <si>
    <t xml:space="preserve">Acciones para mejorar las condiciones laborales de las mujeres y hombres en el Ejército y F.A.M. </t>
  </si>
  <si>
    <t>Porcentaje de mujeres y hombres del Ejército y Fuerza Aérea Mexicanos capacitados en perspectiva de género.</t>
  </si>
  <si>
    <t>Porcentaje de mujeres y hombres capacitados en cursos y talleres con perspectiva de género.</t>
  </si>
  <si>
    <t>138</t>
  </si>
  <si>
    <t>Acciones para promover la igualdad entre mujeres y hombres en el Ejército y Fuerza Aérea Mexicanos a través de una campaña de difusón interna y una carrera deportiva .</t>
  </si>
  <si>
    <t>117</t>
  </si>
  <si>
    <t>Acciones para el mejoramiento de la atenciòn obstetrica en edad reproductiva en el Hospital Militar Regional de Tampico, Tamps</t>
  </si>
  <si>
    <t>Acciones para el acceso y participación de mujeres a un mayor número de espacios laborales  a través de la construcción de instalaciones militares con perspectiva de género.</t>
  </si>
  <si>
    <t>116</t>
  </si>
  <si>
    <t>Acciones para mejorar la salud materno-fetal y la deteccion de VPH en mujeres en edad reproductiva.</t>
  </si>
  <si>
    <t>115</t>
  </si>
  <si>
    <t>Acciones para reforzar el aprendizaje del idioma ingles y francés  de mujeres y hombres del Ejto. y F.A.M. a través de una plataforma didáctica virtual.</t>
  </si>
  <si>
    <t>Porcentaje de avance en la asignación de becas de posgrado a mujeres y hombres del Ejército y Fuerza Aerea Mexicanos.</t>
  </si>
  <si>
    <t>Porcentaje de avance en la capacitacion en perspectiva de género del personal de mujeres y hombres del Sistema Educativo Militar del Ejército y Fuerza Aérea Mexicanos</t>
  </si>
  <si>
    <t xml:space="preserve"> Secretaria de Defensa Nacional </t>
  </si>
  <si>
    <t xml:space="preserve"> En el Ejército y Fuerzas Aérea Mexicanos aumentan situaciones de desigualdad entre mujeres y hombres. </t>
  </si>
  <si>
    <t>(Dirección General de Derechos Humanos)</t>
  </si>
  <si>
    <t>(Dirección General de Comunicación Social)</t>
  </si>
  <si>
    <t>168773</t>
  </si>
  <si>
    <t>19475</t>
  </si>
  <si>
    <t>(Dirección General de Ingenieros)</t>
  </si>
  <si>
    <t>(Dirección General de Sanidad)</t>
  </si>
  <si>
    <t>(Dirección General de Educación Militar y Rectoría de la Universidad del Ejército y Fuerza Aérea)</t>
  </si>
  <si>
    <t>147.7</t>
  </si>
  <si>
    <t>Programa de igualdad entre mujeres y hombres SDN</t>
  </si>
  <si>
    <t>A900</t>
  </si>
  <si>
    <t>Defensa Nacional</t>
  </si>
  <si>
    <t>7</t>
  </si>
  <si>
    <t>597.43</t>
  </si>
  <si>
    <t>UR: VST</t>
  </si>
  <si>
    <t>552.32</t>
  </si>
  <si>
    <t>15.00</t>
  </si>
  <si>
    <t>14.00</t>
  </si>
  <si>
    <t>VST</t>
  </si>
  <si>
    <t>Porcentaje de productoras que venden leche fresca a Liconsa S.A. de C.V. y que son beneficiadas por el programa.</t>
  </si>
  <si>
    <t xml:space="preserve"> VST- Liconsa, S.A. de C.V. </t>
  </si>
  <si>
    <t xml:space="preserve"> Adquirir leche nacional a pequeñas y medianas productoras nacionales, así como a asociaciones y sociedades, para estar en posibilidad de contribuir a través de la industrialización y distribución del Programa de Abasto Social de Leche, al desarrollo de capacidades y a la disminución o prevención, en su caso, del déficit nutricional de la población atendida. Promover la reducción en forma gradual y parcial de la importación de leche. </t>
  </si>
  <si>
    <t>436</t>
  </si>
  <si>
    <t>417</t>
  </si>
  <si>
    <t>(Liconsa, S.A. de C.V.)</t>
  </si>
  <si>
    <t>552.3</t>
  </si>
  <si>
    <t>Adquisición de leche nacional</t>
  </si>
  <si>
    <t>B004</t>
  </si>
  <si>
    <t>Agricultura yDesarrollo Rural</t>
  </si>
  <si>
    <t>8</t>
  </si>
  <si>
    <t>840.75</t>
  </si>
  <si>
    <t>60.00</t>
  </si>
  <si>
    <t>Proporción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</si>
  <si>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</si>
  <si>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3798338</t>
  </si>
  <si>
    <t>3825470</t>
  </si>
  <si>
    <t>840.7</t>
  </si>
  <si>
    <t>Programa de Abasto Social de Leche a cargo de Liconsa, S.A. de C.V.</t>
  </si>
  <si>
    <t>S052</t>
  </si>
  <si>
    <t>1,302.25</t>
  </si>
  <si>
    <t>1302.25</t>
  </si>
  <si>
    <t>UR: VSS</t>
  </si>
  <si>
    <t>1479.54</t>
  </si>
  <si>
    <t>64.00</t>
  </si>
  <si>
    <t>65.00</t>
  </si>
  <si>
    <t>VSS</t>
  </si>
  <si>
    <t>Porcentaje de tiendas comunitarias en operación que cuentan con encargadas de tienda mujeres.</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</si>
  <si>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</si>
  <si>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</si>
  <si>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15781</t>
  </si>
  <si>
    <t>15877</t>
  </si>
  <si>
    <t>(Diconsa, S.A. de C.V.)</t>
  </si>
  <si>
    <t>1479.5</t>
  </si>
  <si>
    <t>Programa de Abasto Rural a cargo de Diconsa, S.A. de C.V. (DICONSA)</t>
  </si>
  <si>
    <t>S053</t>
  </si>
  <si>
    <t>2,810.04</t>
  </si>
  <si>
    <t>2810.04</t>
  </si>
  <si>
    <t>UR: JBP</t>
  </si>
  <si>
    <t>3348.01</t>
  </si>
  <si>
    <t>38.00</t>
  </si>
  <si>
    <t>20.00</t>
  </si>
  <si>
    <t>41.00</t>
  </si>
  <si>
    <t>JBP</t>
  </si>
  <si>
    <t xml:space="preserve">Porcentaje de productoras de trigo, arroz y productoras medianas de maíz elegibles para el programa, que reciben incentivos para la comercialización de sus granos. </t>
  </si>
  <si>
    <t>28.00</t>
  </si>
  <si>
    <t>7.00</t>
  </si>
  <si>
    <t>29.00</t>
  </si>
  <si>
    <t xml:space="preserve">Porcentaje de productoras pequeñas de maíz y frijol elegibles para el programa, que reciben precios de garantía por la entrega de sus productos a SEGALMEX. </t>
  </si>
  <si>
    <t xml:space="preserve"> JBP- Seguridad Alimentaria Mexicana </t>
  </si>
  <si>
    <t xml:space="preserve"> Complementar el ingreso de los pequeños y medianos productores y productoras agropecuarias de granos básicos (arroz, frijol, maíz, trigo y leche), a través de la implementación de PRECIOS DE GARANTÍA y/o incentivos a la producción entregados de manera directa, sin intermediarios a la persona beneficiaria, las cual debe ser atendidas de manera gratuita, sin distinción de género y con igualdad de oportunidades.  </t>
  </si>
  <si>
    <t>26463</t>
  </si>
  <si>
    <t>40903</t>
  </si>
  <si>
    <t>(Seguridad Alimentaria Mexicana)</t>
  </si>
  <si>
    <t>3348.0</t>
  </si>
  <si>
    <t>Precios de Garantía a Productos Alimentarios Básicos</t>
  </si>
  <si>
    <t>S290</t>
  </si>
  <si>
    <t>3,544.37</t>
  </si>
  <si>
    <t>3544.37</t>
  </si>
  <si>
    <t>UR: 311</t>
  </si>
  <si>
    <t>4265.72</t>
  </si>
  <si>
    <t>37.00</t>
  </si>
  <si>
    <t>25.00</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</si>
  <si>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</si>
  <si>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</si>
  <si>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</si>
  <si>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y productoras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</si>
  <si>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769068</t>
  </si>
  <si>
    <t>500000</t>
  </si>
  <si>
    <t>(Dirección General de Suelos y Agua)</t>
  </si>
  <si>
    <t>4265.7</t>
  </si>
  <si>
    <t>Fertilizantes</t>
  </si>
  <si>
    <t>S292</t>
  </si>
  <si>
    <t>4,248.67</t>
  </si>
  <si>
    <t>4248.67</t>
  </si>
  <si>
    <t>UR: 215</t>
  </si>
  <si>
    <t>4411.43</t>
  </si>
  <si>
    <t>35.00</t>
  </si>
  <si>
    <t>215</t>
  </si>
  <si>
    <t>.Porcentaje de mujeres productoras de pequeña y mediana escala de granos, café, caña de azúcar, cacao y miel con apoyos directos otorgados por parte del programa.</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</si>
  <si>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Evitar la discriminación de cualquier forma, así como la violencia de género de las mujeres a través de un apoyo económico que cumplan con la normatividad aplicable para fomentar la productividad de sus cultivos en predios de pequeña y mediana escala, preferentemente de granos (maíz, frijol, trigo panificable y arroz, entre otros), amaranto, chía, caña de azúcar, café, cacao, nopal o miel, mediante apoyos directos.  </t>
  </si>
  <si>
    <t>711041</t>
  </si>
  <si>
    <t>700000</t>
  </si>
  <si>
    <t>(Dirección General de Apoyos Productivos Directos)</t>
  </si>
  <si>
    <t>4411.4</t>
  </si>
  <si>
    <t>Producción para el Bienestar</t>
  </si>
  <si>
    <t>S293</t>
  </si>
  <si>
    <t>UR: RJL</t>
  </si>
  <si>
    <t>18.72</t>
  </si>
  <si>
    <t>360.76</t>
  </si>
  <si>
    <t>UR: I00</t>
  </si>
  <si>
    <t>380.33</t>
  </si>
  <si>
    <t>40.00</t>
  </si>
  <si>
    <t>RJL</t>
  </si>
  <si>
    <t>Porcentaje de mujeres productoras acuícolas y de especies de interés comercial apoyadas.</t>
  </si>
  <si>
    <t>23.00</t>
  </si>
  <si>
    <t>22.80</t>
  </si>
  <si>
    <t>I00</t>
  </si>
  <si>
    <t>Porcentaje de personas físicas que son mujeres productoras pesqueras y/o acuícolas apoyadas.</t>
  </si>
  <si>
    <t xml:space="preserve"> I00- Comisión Nacional de Acuacultura y Pesca  RJL- Instituto Mexicano de Investigación en Pesca y Acuacultura Sustentables </t>
  </si>
  <si>
    <t xml:space="preserve"> El Componente Bienpesca forma parte del Programa de Fomento a la Productividad Pesquera y Acuícola, cuyo Objetivo Específico es Contribuir con la autosuficiencia alimentaria mediante el otorgamiento de un apoyo económico directo  a las personas físicas que sean productores pesqueros o acuícolas.  Cuya Población Objetivo Particular son las personas físicas que se dediquen a la actividad pesquera y/o acuícola y que estén registradas en el Padrón de Productores de Pesca y Acuacultura.  Es un apoyo económico directo, de manera única, de froma anual y sujeto a disponibilidad presupuestal.  La actividad acuícola del país confirma una preponderancia del quehacer de los hombres en la acuacultura. El componente de Recursos Genéticos Acuícolas, en 2020 Y 2021 reflejó dicha situación, ya que, de las solicitudes recibidas para asignar semilla genética, aproximadamente el 20% eran de mujeres, mientras que el 80% era de hombres. Por ello, se contempla impulsar el bienestar de pequeñas productoras acuícolas de especies de interés comercial para la alimentación, a través del aumento de su productividad, mediante el uso organismos de calidad genética mejorada, provenientes de laboratorios de producción certificados e investigación en mejora genética.  </t>
  </si>
  <si>
    <t>44749</t>
  </si>
  <si>
    <t>44619</t>
  </si>
  <si>
    <t>(Instituto Mexicano de Investigación en Pesca y Acuacultura Sustentables)</t>
  </si>
  <si>
    <t>(Comisión Nacional de Acuacultura y Pesca)</t>
  </si>
  <si>
    <t>399.0</t>
  </si>
  <si>
    <t>Programa de Fomento a la Agricultura, Ganadería, Pesca y Acuicultura</t>
  </si>
  <si>
    <t>S304</t>
  </si>
  <si>
    <t>10.82</t>
  </si>
  <si>
    <t>11.18</t>
  </si>
  <si>
    <t>UR: 300</t>
  </si>
  <si>
    <t>15.15</t>
  </si>
  <si>
    <t>90.00</t>
  </si>
  <si>
    <t>300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</si>
  <si>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</si>
  <si>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 xml:space="preserve">Implementación de Acción a favor de la conciliación de la vida laboral, familiar y personal de las personas servidoras públicas de la Secretaria </t>
  </si>
  <si>
    <t xml:space="preserve"> Secretaria de Infraestructura, Comunicaciones y Transportes </t>
  </si>
  <si>
    <t xml:space="preserve"> Se continúa con la realización de acciones de sensibilización para la incorporación de la Perspectiva de Género (PG) en la Secretaría, a través de la Red de Personas Enlaces de Género, pertenecientes a las unidades administrativas de la Secretaría, Centros SCT, Organismos Descentralizados y Desconcentrados. Asimismo, el INMUJERES estará realizando mesas de trabajo y capacitación con las áreas sustantivas, a fin de incorporar la PG en la planeación de los tramos carreteros rurales.  Por otro lado, para favorecer la conciliación de la vida laboral, familiar y personal de las personas servidoras públicas en cumplimiento al Principio de Igualdad de Género se plantea una acción afirmativa que contempla espacios destinados para actividades deportivas y recreativas como el Centro de Iniciación Artística y Deportiva Infantil para ofrecer adicionalmente servicios de carácter social, cultural, cívico y del cuidado de la salud de las personas servidoras públicas y sus familiares. </t>
  </si>
  <si>
    <t>3073</t>
  </si>
  <si>
    <t>2422</t>
  </si>
  <si>
    <t>3700</t>
  </si>
  <si>
    <t>4000</t>
  </si>
  <si>
    <t>(Subsecretaría de Comunicaciones y Transportes )</t>
  </si>
  <si>
    <t>15.1</t>
  </si>
  <si>
    <t>Definición, conducción y supervisión de la política de comunicaciones y transportes</t>
  </si>
  <si>
    <t>P001</t>
  </si>
  <si>
    <t>Infraestructura, Comunicaciones y Transportes</t>
  </si>
  <si>
    <t>9</t>
  </si>
  <si>
    <t>0.29</t>
  </si>
  <si>
    <t>0.30</t>
  </si>
  <si>
    <t>0.31</t>
  </si>
  <si>
    <t>UR: 530</t>
  </si>
  <si>
    <t>0.4</t>
  </si>
  <si>
    <t>530</t>
  </si>
  <si>
    <t>Porcentaje de iniciativas de vinculación, divulgación de información y/o capacitación que potencialicen las actividades productivas y empresariales de las mujeres, para su inclusión en el comercio exterior.</t>
  </si>
  <si>
    <t xml:space="preserve"> Secretaria de Economía </t>
  </si>
  <si>
    <t xml:space="preserve"> Iniciativas limitadas que permitan potencializar las actividades productivas y empresariales de las mujeres hacia su inclusión en el comercio exterior. </t>
  </si>
  <si>
    <t>(Unidad de Inteligencia Económica Global)</t>
  </si>
  <si>
    <t>Promoción del comercio exterior y atracción de inversión extranjera directa</t>
  </si>
  <si>
    <t>F003</t>
  </si>
  <si>
    <t>Economía</t>
  </si>
  <si>
    <t>10</t>
  </si>
  <si>
    <t>UR: 710</t>
  </si>
  <si>
    <t>0.04</t>
  </si>
  <si>
    <t>100.13</t>
  </si>
  <si>
    <t>710</t>
  </si>
  <si>
    <t>Porcentaje de mujeres y hombres de la Secretaría de Economía capacitados o sensibilizados en temas de igualdad de género, Eliminación de la violencia hacia las mujeres y Derechos Humanos.</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</si>
  <si>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</si>
  <si>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333</t>
  </si>
  <si>
    <t>410</t>
  </si>
  <si>
    <t>347</t>
  </si>
  <si>
    <t>395</t>
  </si>
  <si>
    <t>4,082.52</t>
  </si>
  <si>
    <t>4082.52</t>
  </si>
  <si>
    <t>UR: A3Q</t>
  </si>
  <si>
    <t>3907.17</t>
  </si>
  <si>
    <t>48.00</t>
  </si>
  <si>
    <t>51.00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</si>
  <si>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</si>
  <si>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</si>
  <si>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</si>
  <si>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</si>
  <si>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55246</t>
  </si>
  <si>
    <t>51098</t>
  </si>
  <si>
    <t>52801</t>
  </si>
  <si>
    <t>54957</t>
  </si>
  <si>
    <t>(Universidad Nacional Autónoma de México)</t>
  </si>
  <si>
    <t>3907.1</t>
  </si>
  <si>
    <t>Servicios de Educación Media Superior</t>
  </si>
  <si>
    <t>E007</t>
  </si>
  <si>
    <t>Educación Pública</t>
  </si>
  <si>
    <t>11</t>
  </si>
  <si>
    <t>16.16</t>
  </si>
  <si>
    <t>UR: L8K</t>
  </si>
  <si>
    <t>39.58</t>
  </si>
  <si>
    <t>40.78</t>
  </si>
  <si>
    <t>UR: K00</t>
  </si>
  <si>
    <t>33.08</t>
  </si>
  <si>
    <t>4.45</t>
  </si>
  <si>
    <t>4.46</t>
  </si>
  <si>
    <t>UR: B00</t>
  </si>
  <si>
    <t>4.15</t>
  </si>
  <si>
    <t>15,422.46</t>
  </si>
  <si>
    <t>15422.46</t>
  </si>
  <si>
    <t>14781.26</t>
  </si>
  <si>
    <t>3.28</t>
  </si>
  <si>
    <t>3.47</t>
  </si>
  <si>
    <t>UR: A00</t>
  </si>
  <si>
    <t>3.26</t>
  </si>
  <si>
    <t>166.70</t>
  </si>
  <si>
    <t>Actividad</t>
  </si>
  <si>
    <t>L8K</t>
  </si>
  <si>
    <t>Difusión de actividades de sensibilización para prevenir y/o promover la igualdad de género y erradicar la violencia.</t>
  </si>
  <si>
    <t>66.70</t>
  </si>
  <si>
    <t>Denuncia</t>
  </si>
  <si>
    <t>Atención de actos de violencia de género o casos de acoso y hostigamiento sexual a mujeres</t>
  </si>
  <si>
    <t>80.00</t>
  </si>
  <si>
    <t>K00</t>
  </si>
  <si>
    <t>Porcentaje de acciones capacitación y sensibilización de la comunidad estudiantil para la prevención y atención a la violencia de género (PCSCEPAVG)</t>
  </si>
  <si>
    <t>62.90</t>
  </si>
  <si>
    <t>62.00</t>
  </si>
  <si>
    <t>Porcentaje de mujeres egresadas de nivel licenciatura (PMEL)</t>
  </si>
  <si>
    <t>51.80</t>
  </si>
  <si>
    <t>58.00</t>
  </si>
  <si>
    <t>Cobertura de mujeres en educación superior de licenciatura (CMESL)</t>
  </si>
  <si>
    <t>988.40</t>
  </si>
  <si>
    <t>800.00</t>
  </si>
  <si>
    <t>B00</t>
  </si>
  <si>
    <t>Promedio general de satisfacción obtenido en los cuestionarios de valoración de los servicios de atención de primer contacto aplicados a mujeres denunciantes de probables casos de violencia de género.</t>
  </si>
  <si>
    <t>7.60</t>
  </si>
  <si>
    <t>5.80</t>
  </si>
  <si>
    <t>10.00</t>
  </si>
  <si>
    <t>Porcentaje de la matrícula estudiantil de nivel superior que participaron en acciones de sensibilización para la prevención de la violencia de género.</t>
  </si>
  <si>
    <t>5.90</t>
  </si>
  <si>
    <t>6.70</t>
  </si>
  <si>
    <t>Promedio</t>
  </si>
  <si>
    <t>Porcentaje de la matrícula estudiantil de nivel medio superior que participaron en acciones de sensibilización para la prevención de la violencia de género.</t>
  </si>
  <si>
    <t>Porcentaje de la matrícula estudiantil de nivel superior que participaron en acciones de sensibilización en materia de educación integral de la sexualidad.</t>
  </si>
  <si>
    <t>Porcentaje de la matrícula estudiantil de nivel medio superior que participaron en acciones de sensibilización en materia de educación integral de sexualidad.</t>
  </si>
  <si>
    <t>113.30</t>
  </si>
  <si>
    <t>133.30</t>
  </si>
  <si>
    <t>Tasa de variación de número de personas que acreditan el Ciclo de formación en Investigación con Perspectiva de Génerosexualidad.</t>
  </si>
  <si>
    <t>33.30</t>
  </si>
  <si>
    <t>55.60</t>
  </si>
  <si>
    <t>Porcentaje de planes y programas de estudio que incorporan la perspectiva de género</t>
  </si>
  <si>
    <t>52.60</t>
  </si>
  <si>
    <t>51.90</t>
  </si>
  <si>
    <t>Porcentaje de mujeres que acceden y permanecen en la educación superior y de posgrado</t>
  </si>
  <si>
    <t>A00</t>
  </si>
  <si>
    <t>Porcentaje de acciones realizadas de sensibilización sobre masculinidades no hegemónicas y cuidados corresponsables.</t>
  </si>
  <si>
    <t>340.00</t>
  </si>
  <si>
    <t>Porcentaje de campañas realizadas para la igualdad de género.</t>
  </si>
  <si>
    <t>94.20</t>
  </si>
  <si>
    <t>69.90</t>
  </si>
  <si>
    <t>70.00</t>
  </si>
  <si>
    <t>Porcentaje de mujeres participantes en acciones de promoción, capacitación y sensibilización sobre derechos humanos, inclusión y no discriminación.</t>
  </si>
  <si>
    <t>56.00</t>
  </si>
  <si>
    <t>Porcentaje de acciones realizadas para la atención del hostigamiento sexual, acoso sexual, violencia y discriminación en razón de género</t>
  </si>
  <si>
    <t>83.30</t>
  </si>
  <si>
    <t>50.00</t>
  </si>
  <si>
    <t>Porcentaje de acciones de difusión en materia de prevención y atención de la violencia de género contra las mujeres.</t>
  </si>
  <si>
    <t>78.00</t>
  </si>
  <si>
    <t>Porcentaje de mujeres que recibieron capacitación y sensibilización para promover la igualdad entre mujeres y hombres.</t>
  </si>
  <si>
    <t>67.60</t>
  </si>
  <si>
    <t>60.20</t>
  </si>
  <si>
    <t>Porcentaje de mujeres servidoras públicas que recibieron capacitación y/o sensibilización sobre perspectiva de género, violencia de género e igualdad entre mujeres y hombres.</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</si>
  <si>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</si>
  <si>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ambientes  igualitarios entre mujeres y hombres, incluyentes y no sexistas en la Universidad Pedagógica Nacional a través de procesos de sensibilización y capacitación dirigidos a toda la comunidad universitaria (estudiantes, personal docente y administrativo) en materia de igualdad de género, la erradicación de la violencia de género y de cualquier forma de discriminación por razones de género, así como del Protocolo que tiene la UPN para la Prevención, atención y sanción del hostigamiento sexual, acoso sexual y cualquier otra forma de violencia en razón de género y discriminación en esta Casa de Estudios.  Impulsar una cultura de igualdad y buen trato entre mujeres y hombres en la UNAM que contribuya a la eliminación de la desigualdad basada en las diferencias de género.  Las diferencias de género en nuestra sociedad han propiciado diversas problemáticas de desigualdad estructural que afectan y limitan todos los ámbitos de desarrollo de mujeres y hombres. El Instituto Politécnico Nacional (IPN) es consciente de esta situación por lo que a través de la Unidad Politécnica de Gestión con Perspectiva de Género (UPGPG), impulsa una multiplicidad de acciones que tienen la finalidad de contribuir a que dichas diferencias no sean causa de discriminación, desigualdad, exclusión, subordinación, violencia y falta de oportunidades para las y los integrantes de su comunidad.  La Universidad Abierta y a Distancia de México tiene como propósito construir un espacio seguro para la discusión del género, así 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</si>
  <si>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(El Colegio de México, A.C.)</t>
  </si>
  <si>
    <t>(Universidad Abierta y a Distancia de México)</t>
  </si>
  <si>
    <t>170821</t>
  </si>
  <si>
    <t>190956</t>
  </si>
  <si>
    <t>198503</t>
  </si>
  <si>
    <t>230407</t>
  </si>
  <si>
    <t>(Instituto Politécnico Nacional)</t>
  </si>
  <si>
    <t>(Universidad Pedagógica Nacional)</t>
  </si>
  <si>
    <t>14837.9</t>
  </si>
  <si>
    <t>Servicios de Educación Superior y Posgrado</t>
  </si>
  <si>
    <t>E010</t>
  </si>
  <si>
    <t>5,296.08</t>
  </si>
  <si>
    <t>5296.08</t>
  </si>
  <si>
    <t>4981.94</t>
  </si>
  <si>
    <t>90.80</t>
  </si>
  <si>
    <t>83.70</t>
  </si>
  <si>
    <t>83.80</t>
  </si>
  <si>
    <t>Porcentaje de mujeres asistentes a las actividades académicas con perspectivas de género</t>
  </si>
  <si>
    <t>19.30</t>
  </si>
  <si>
    <t>7.20</t>
  </si>
  <si>
    <t>Porcentaje actividades académicas con perspectiva de género realizadas en el año</t>
  </si>
  <si>
    <t xml:space="preserve"> Escases de actividades académicas para coadyuvar en la igualdad de género, derechos humanos, derechos de las personas con discapacidad y la no discriminación.    </t>
  </si>
  <si>
    <t>940</t>
  </si>
  <si>
    <t>3753</t>
  </si>
  <si>
    <t>495</t>
  </si>
  <si>
    <t>2560</t>
  </si>
  <si>
    <t>4981.9</t>
  </si>
  <si>
    <t>Investigación Científica y Desarrollo Tecnológico</t>
  </si>
  <si>
    <t>E021</t>
  </si>
  <si>
    <t>0.93</t>
  </si>
  <si>
    <t>UR: 700</t>
  </si>
  <si>
    <t>2.25</t>
  </si>
  <si>
    <t>Evento</t>
  </si>
  <si>
    <t>700</t>
  </si>
  <si>
    <t>Porcentaje de acciones de difusión y campañas institucionales de sensibilización realizadas</t>
  </si>
  <si>
    <t>53.30</t>
  </si>
  <si>
    <t>Unidad</t>
  </si>
  <si>
    <t>Porcentaje de áreas de la SEP que fortalecen sus capacidades para la institucionalización de la perspectiva de género y enfoque de derechos humanos en las políticas educativas y en la cultura institucional</t>
  </si>
  <si>
    <t xml:space="preserve"> Secretaria de Educación Pública </t>
  </si>
  <si>
    <t xml:space="preserve"> Lograr que Áreas de SEP fortalezcan capacidades para institucionalizar la perspectiva de igualdad de género y enfoque derechos humanos a través de: ? Asesorar y orientar para incorporar la perspectiva de género y enfoque derechos humanos en la política educativa ? Fortalecer espacios laborales con igualdad y no discriminación </t>
  </si>
  <si>
    <t>(Unidad de Administración y Finanzas)</t>
  </si>
  <si>
    <t>2.2</t>
  </si>
  <si>
    <t>Políticas de igualdad de género en el sector educativo</t>
  </si>
  <si>
    <t>E032</t>
  </si>
  <si>
    <t>1.10</t>
  </si>
  <si>
    <t>1.11</t>
  </si>
  <si>
    <t>1.12</t>
  </si>
  <si>
    <t>Porcentaje de acciones realizadas para la institucionalización, la transversalización de la perspectiva de género, la promoción de los derechos humanos de las mujeres y la igualdad de género en la UPN CDMX.</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</si>
  <si>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</si>
  <si>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</si>
  <si>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1.1</t>
  </si>
  <si>
    <t>32,397.05</t>
  </si>
  <si>
    <t>32,421.36</t>
  </si>
  <si>
    <t>32421.36</t>
  </si>
  <si>
    <t>UR: O00</t>
  </si>
  <si>
    <t>38543.98</t>
  </si>
  <si>
    <t>94.30</t>
  </si>
  <si>
    <t>95.00</t>
  </si>
  <si>
    <t>O00</t>
  </si>
  <si>
    <t>Porcentaje de familias que tienen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</si>
  <si>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</si>
  <si>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</si>
  <si>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263138</t>
  </si>
  <si>
    <t>4361805</t>
  </si>
  <si>
    <t>256361</t>
  </si>
  <si>
    <t>4870864</t>
  </si>
  <si>
    <t>(Coordinación Nacional de Becas para el Bienestar Benito Juárez)</t>
  </si>
  <si>
    <t>38543.9</t>
  </si>
  <si>
    <t>Programa de Becas de Educación Básica para el Bienestar Benito Juárez</t>
  </si>
  <si>
    <t>S072</t>
  </si>
  <si>
    <t>49.96</t>
  </si>
  <si>
    <t>49.99</t>
  </si>
  <si>
    <t>UR: 600</t>
  </si>
  <si>
    <t>26.65</t>
  </si>
  <si>
    <t>30.29</t>
  </si>
  <si>
    <t>UR: 410</t>
  </si>
  <si>
    <t>18.26</t>
  </si>
  <si>
    <t>UR: MGH</t>
  </si>
  <si>
    <t>11.03</t>
  </si>
  <si>
    <t>0.17</t>
  </si>
  <si>
    <t>0.19</t>
  </si>
  <si>
    <t>UR: L6H</t>
  </si>
  <si>
    <t>13.77</t>
  </si>
  <si>
    <t>15.37</t>
  </si>
  <si>
    <t>UR: L4J</t>
  </si>
  <si>
    <t>0.23</t>
  </si>
  <si>
    <t>UR: L3P</t>
  </si>
  <si>
    <t>196.86</t>
  </si>
  <si>
    <t>190.87</t>
  </si>
  <si>
    <t>481.61</t>
  </si>
  <si>
    <t>462.93</t>
  </si>
  <si>
    <t>99.65</t>
  </si>
  <si>
    <t>UR: A2M</t>
  </si>
  <si>
    <t>3.74</t>
  </si>
  <si>
    <t>50.90</t>
  </si>
  <si>
    <t>53.40</t>
  </si>
  <si>
    <t>600</t>
  </si>
  <si>
    <t>Porcentaje de becas otorgadas a mujeres estudiantes de educación media superior</t>
  </si>
  <si>
    <t>77.30</t>
  </si>
  <si>
    <t>104.70</t>
  </si>
  <si>
    <t>Porcentaje de mujeres con becas otorgadas para Asistentes de Idioma</t>
  </si>
  <si>
    <t>76.20</t>
  </si>
  <si>
    <t>50.40</t>
  </si>
  <si>
    <t>Porcentaje de mujeres con becas otorgadas al personal académico y/o docente</t>
  </si>
  <si>
    <t>47.60</t>
  </si>
  <si>
    <t>Porcentaje de mujeres con becas otorgadas nivel posgrado</t>
  </si>
  <si>
    <t>57.70</t>
  </si>
  <si>
    <t>50.80</t>
  </si>
  <si>
    <t>Porcentaje de mujeres con becas otorgadas nivel licenciatura</t>
  </si>
  <si>
    <t>57.10</t>
  </si>
  <si>
    <t>Porcentaje de mujeres con becas otorgadas nivel medio superior</t>
  </si>
  <si>
    <t>MGH</t>
  </si>
  <si>
    <t>Porcentaje de becas asignadas a alumnas en el nivel licenciatura.</t>
  </si>
  <si>
    <t>22.70</t>
  </si>
  <si>
    <t>20.40</t>
  </si>
  <si>
    <t>55.00</t>
  </si>
  <si>
    <t>Porcentaje de becas de tipo superior otorgadas a mujeres</t>
  </si>
  <si>
    <t>1.70</t>
  </si>
  <si>
    <t>5.00</t>
  </si>
  <si>
    <t>L6H</t>
  </si>
  <si>
    <t>Número de becas otorgadas a mujeres que acreditan con cédula profesional estudios de posgrado en un periodo de dos años (2022-2023), respecto al total de personas becarias.</t>
  </si>
  <si>
    <t>43.50</t>
  </si>
  <si>
    <t>L4J</t>
  </si>
  <si>
    <t xml:space="preserve">Porcentaje de becas otorgadas a mujeres de nivel posgrado </t>
  </si>
  <si>
    <t>20.60</t>
  </si>
  <si>
    <t>9.50</t>
  </si>
  <si>
    <t>L3P</t>
  </si>
  <si>
    <t>Porcentaje de becas otorgadas a mujeres estudiantes de CETI</t>
  </si>
  <si>
    <t>49.50</t>
  </si>
  <si>
    <t>Porcentaje de alumnas becadas con recurso del IPN y de convenios en el nivel superior (NS).</t>
  </si>
  <si>
    <t>45.00</t>
  </si>
  <si>
    <t>Porcentaje de alumnas becadas con recurso del IPN y de convenios en el nivel medio superior (NMS).</t>
  </si>
  <si>
    <t>Porcentaje de presupuesto asignado a becas para alumnas respecto al presupuesto asignado al programa presupuestario</t>
  </si>
  <si>
    <t>99.90</t>
  </si>
  <si>
    <t>87.80</t>
  </si>
  <si>
    <t>Porcentaje de permanencia de mujeres estudiantes becadas en los niveles medio superior, superior y de posgrado</t>
  </si>
  <si>
    <t>56.30</t>
  </si>
  <si>
    <t>A2M</t>
  </si>
  <si>
    <t>Porcentaje de alumnas de licenciatura que terminaron sus estudios.</t>
  </si>
  <si>
    <t>123.80</t>
  </si>
  <si>
    <t>Porcentaje de estudiantes becadas de licenciatura y posgrado en el año t.</t>
  </si>
  <si>
    <t>33.90</t>
  </si>
  <si>
    <t>22.00</t>
  </si>
  <si>
    <t>Porcentaje de alumnas becadas que cursan el último año de estudios de nivel posgrado en el año t.</t>
  </si>
  <si>
    <t>38.90</t>
  </si>
  <si>
    <t>Porcentaje de alumnas becadas que cursan el último año de estudios de nivel licenciatura en el año t.</t>
  </si>
  <si>
    <t>86.50</t>
  </si>
  <si>
    <t>Total de becas de manutención Elisa Acuña otorgadas por la UPN a mujeres estudiantes de nivel licenciatura</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</si>
  <si>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</si>
  <si>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al 80% de mujeres y apoyarlas en la continuidad de sus estudios de nivel superior. Entiéndase que el 80% corresponde a 765 becas de manutención de licenciatura otorgadas a mujeres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beneficiar a estos semestres.   El objetivo del Programa es contribuir a que los actores del Sistema Educativo Nacional desarrollen una formación académica integral.  La falta de presupuesto es la mayor problemática que afecta al Programa del Sistema de Becas por Exclusividad (SIBE), ya que desde el año 2014 la Comisión de Operación y Fomento de Actividades Académicas del Instituto Politécnico Nacional (COFAA-IPN) no ha tenido la posibilidad de emitir una nueva convocatoria para que nuevas o nuevos aspirantes participen en este programa, pues desde hace 10 años únicamente se está atendiendo a personal docente recurrentes o de reingreso a esta Beca.  El SIBE está diseñado de tal forma que no haya ninguna limitante o diferencia en la participación de las mujeres, ya que tanto mujeres como hombres pueden ingresar y ascender en su nivel de beca conforme al número de productos que presenten en cada periodo de evaluación (publicaciones, investigaciones, estudios de posgrado y otros establecidos en la normatividad vigente).   Los actores del Sistema de Educación Nacional no logran desarrollar una formación académica e integral.  Los actores del Sistema Educativo Nacional no logran desarrollar una formación académica integral.  No reúnen los requisitos establecidos en las convocatorias.  El Programa de Becas, publica convocatorias que están dirigidas a las y los alumnos inscritos en los subsistemas de EMS centralizados, en lo que se imparte el Bachillerato Tecnológico, que han sido aceptados/as para realizar su Educación Media Superior a través de la opción educativa de Educación Dual, el Servicio Social y las Prácticas Profesionales  En ese sentido, el Programa de Becas no designar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</si>
  <si>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Metropolitana)</t>
  </si>
  <si>
    <t>77570</t>
  </si>
  <si>
    <t>110116</t>
  </si>
  <si>
    <t>116758</t>
  </si>
  <si>
    <t>137750</t>
  </si>
  <si>
    <t>(Subsecretaría de Educación Media Superior)</t>
  </si>
  <si>
    <t>(Dirección General de Política Educativa, Mejores Prácticas y Cooperación)</t>
  </si>
  <si>
    <t>870.6</t>
  </si>
  <si>
    <t>Programa de Becas Elisa Acuña</t>
  </si>
  <si>
    <t>S243</t>
  </si>
  <si>
    <t>85.36</t>
  </si>
  <si>
    <t>86.83</t>
  </si>
  <si>
    <t>UR: 173</t>
  </si>
  <si>
    <t>18.32</t>
  </si>
  <si>
    <t>65.40</t>
  </si>
  <si>
    <t>173</t>
  </si>
  <si>
    <t>Porcentaje de mujeres formadas en opciones académicas dirigidas al personal docente y directivo, sobre temas de perspectiva de género, derechos humanos, educación sexual integral, convivencia escolar pacífica, educación inclusiva, educación especial y educación socioemocional durante 2024.</t>
  </si>
  <si>
    <t>17.80</t>
  </si>
  <si>
    <t xml:space="preserve">Porcentaje de mujeres y hombres docentes y directivos de planteles públicos de educación básica sensibilizados o formados en temas sobre perspectiva de género, respeto a lo derechos humanos y proclives a la no violencia en 2024. </t>
  </si>
  <si>
    <t xml:space="preserve"> De conformidad con la Metodología de Marco Lógico, la problemática del Programa es: Personal docente y personal con funciones de dirección, de supervisión, de asesoría técnico pedagógica, y cuerpos académicos que no cuentan con el perfil deseable.  </t>
  </si>
  <si>
    <t>8934</t>
  </si>
  <si>
    <t>24942</t>
  </si>
  <si>
    <t>11450</t>
  </si>
  <si>
    <t>26716</t>
  </si>
  <si>
    <t>(Dirección General de Formación Continua a Docentes y Directivos)</t>
  </si>
  <si>
    <t>18.3</t>
  </si>
  <si>
    <t>Programa para el Desarrollo Profesional Docente</t>
  </si>
  <si>
    <t>S247</t>
  </si>
  <si>
    <t>734.08</t>
  </si>
  <si>
    <t>742.37</t>
  </si>
  <si>
    <t>UR: L6I</t>
  </si>
  <si>
    <t>885.25</t>
  </si>
  <si>
    <t>L6I</t>
  </si>
  <si>
    <t>Porcentaje de la población femenina beneficiada a través de las estrategias de Cultura Física y Deporte de Alto Rendimiento que ofrece la CONADE en el año t.</t>
  </si>
  <si>
    <t xml:space="preserve"> L6I- Comisión Nacional de Cultura Física y Deporte </t>
  </si>
  <si>
    <t xml:space="preserve"> La CONADE promueve la igualdad, sin distinción de género, edad, discapacidad, condición social, religión, opiniones, preferencias o estado civil. Sus estrategias incluyen eventos deportivos nacionales, becas a deportistas de alto rendimiento, en desarrollo y entrenadores, tanto en deporte convencional como el adaptado. </t>
  </si>
  <si>
    <t>1299</t>
  </si>
  <si>
    <t>1063</t>
  </si>
  <si>
    <t>22172</t>
  </si>
  <si>
    <t>20241</t>
  </si>
  <si>
    <t>(Comisión Nacional de Cultura Física y Deporte)</t>
  </si>
  <si>
    <t>885.2</t>
  </si>
  <si>
    <t>Programa de Cultura Física y Deporte</t>
  </si>
  <si>
    <t>S269</t>
  </si>
  <si>
    <t>596.85</t>
  </si>
  <si>
    <t>699.20</t>
  </si>
  <si>
    <t>699.2</t>
  </si>
  <si>
    <t>UR: 310</t>
  </si>
  <si>
    <t>725.37</t>
  </si>
  <si>
    <t>19.60</t>
  </si>
  <si>
    <t>310</t>
  </si>
  <si>
    <t>Porcentaje de alumnas de 3er grado de secundaria que obtienen certificación en el dominio del idioma inglés de acuerdo con el nivel de egreso establecido en el Plan y Programas de Estudio para la Educación Básica</t>
  </si>
  <si>
    <t>17.70</t>
  </si>
  <si>
    <t>Porcentaje de alumnas de 6to grado de primaria que obtienen certificación en el dominio del idioma inglés de acuerdo con el nivel de egreso establecido en el Plan y Programas de Estudio para la Educación Básica</t>
  </si>
  <si>
    <t xml:space="preserve">   El Programa Nacional de Inglés (PRONI) se alinea al Plan Nacional de Desarrollo, en su Eje II. Política Social, apartado "Derecho a la Educación" y al Programa Sectorial de Educación en su Objetivo Prioritario 2, en específico a la Estrategia 2.1, "Garantizar que los planes y programas de estudio sean pertinentes a los desafíos del siglo XXI y permitan a las niñas, niños, adolescentes y jóvenes adquirir las habilidades y conocimientos para su desarrollo integral" y 2.2 "Instrumentar métodos pedagógicos innovadores, inclusivos y pertinentes, que fortalezcan los procesos de enseñanza y aprendizaje orientados a mejorar la calidad de la educación que reciben las niñas, niños, adolescentes y jóvenes".  Por lo que el PRONI), para el ejercicio fiscal 2024, tiene como objetivo General: Contribuir a que las y los educandos de preescolar (3° grado), primaria y secundaria cuenten con los recursos necesarios para el aprendizaje del idioma inglés como lengua extranjera en Escuelas Públicas de Educación Básica que participan en el PRONI. Para alcanzar este objetivo, se establecen mecanismos de seguimiento que garanticen la implementación del PRONI en las entidades federativas atendiendo su objetivo; los obstáculos identificados son: No se cuenta con personal suficiente para impartir la asignatura de inglés principalmente con docentes frente a grupo que atiendan los niveles de preescolar y primaria; esto ha derivado que se recurra a la contratación de una figura denominada Asesores Externos Especializados; B) Las escuelas no cuentan con suficientes materiales educativos y didácticos en la aulas; y C) Las competencias didácticas en la enseñanza del idioma inglés de los docentes/AEE deben ser fortalecidas para garantizar la adquisición del idioma de acuerdo con el perfil de egreso en la educación básica. Para atender y garantizar la implementación del PRONI, la Autoridad Educativa Local realiza su planeación anual programando acciones, metas y recursos.  </t>
  </si>
  <si>
    <t>1560</t>
  </si>
  <si>
    <t>518341</t>
  </si>
  <si>
    <t>(Dirección General de Gestión Escolar y Enfoque Territorial)</t>
  </si>
  <si>
    <t>725.3</t>
  </si>
  <si>
    <t>Programa Nacional de Inglés</t>
  </si>
  <si>
    <t>S270</t>
  </si>
  <si>
    <t>10,987.38</t>
  </si>
  <si>
    <t>10,987.45</t>
  </si>
  <si>
    <t>10987.45</t>
  </si>
  <si>
    <t>UR: 180</t>
  </si>
  <si>
    <t>13326.06</t>
  </si>
  <si>
    <t>95.30</t>
  </si>
  <si>
    <t>180</t>
  </si>
  <si>
    <t>Porcentaje de personas Tesoreras mujeres del total de personas Tesoreras de las Comunidades Escolares beneficiadas por el Programa La Escuela es Nuestra</t>
  </si>
  <si>
    <t xml:space="preserve"> Las comunidades escolares de entornos vulnerables acceden a servicios escolares inadecuados. </t>
  </si>
  <si>
    <t>36995</t>
  </si>
  <si>
    <t>36996</t>
  </si>
  <si>
    <t>(Dirección General La Escuela es Nuestra)</t>
  </si>
  <si>
    <t>13326.0</t>
  </si>
  <si>
    <t>La Escuela es Nuestra</t>
  </si>
  <si>
    <t>S282</t>
  </si>
  <si>
    <t>5,697.66</t>
  </si>
  <si>
    <t>5,710.04</t>
  </si>
  <si>
    <t>5710.04</t>
  </si>
  <si>
    <t>5760.74</t>
  </si>
  <si>
    <t>57.40</t>
  </si>
  <si>
    <t>Beca</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</si>
  <si>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</si>
  <si>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</si>
  <si>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195902</t>
  </si>
  <si>
    <t>263867</t>
  </si>
  <si>
    <t>268956</t>
  </si>
  <si>
    <t>5760.7</t>
  </si>
  <si>
    <t>Jóvenes Escribiendo el Futuro</t>
  </si>
  <si>
    <t>S283</t>
  </si>
  <si>
    <t>16,029.03</t>
  </si>
  <si>
    <t>16,136.12</t>
  </si>
  <si>
    <t>16136.12</t>
  </si>
  <si>
    <t>18986.6</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</si>
  <si>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</si>
  <si>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1986105</t>
  </si>
  <si>
    <t>2131988</t>
  </si>
  <si>
    <t>2902806</t>
  </si>
  <si>
    <t>2902807</t>
  </si>
  <si>
    <t>Beca Universal para Estudiantes de Educación Media Superior Benito Juárez</t>
  </si>
  <si>
    <t>S311</t>
  </si>
  <si>
    <t>0.63</t>
  </si>
  <si>
    <t>3.03</t>
  </si>
  <si>
    <t>UR: 160</t>
  </si>
  <si>
    <t>1.91</t>
  </si>
  <si>
    <t>1.92</t>
  </si>
  <si>
    <t>UR: NDY</t>
  </si>
  <si>
    <t>1.65</t>
  </si>
  <si>
    <t>8.84</t>
  </si>
  <si>
    <t>UR: NDE</t>
  </si>
  <si>
    <t>9.32</t>
  </si>
  <si>
    <t>3.79</t>
  </si>
  <si>
    <t>UR: NCE</t>
  </si>
  <si>
    <t>2.99</t>
  </si>
  <si>
    <t>30.28</t>
  </si>
  <si>
    <t>33.42</t>
  </si>
  <si>
    <t>UR: NBV</t>
  </si>
  <si>
    <t>9.48</t>
  </si>
  <si>
    <t>34.70</t>
  </si>
  <si>
    <t>160</t>
  </si>
  <si>
    <t xml:space="preserve">Porcentaje de Eficiencia terminal de mujeres médicos especialistas con formación en ginecoobstetricia y neonatología </t>
  </si>
  <si>
    <t>NDY</t>
  </si>
  <si>
    <t>4. Porcentaje de alumnas capacitadas en el Programa de Educación Continua.</t>
  </si>
  <si>
    <t>3. Porcentaje de directoras de tesis para formar recursos humanos especializados en salud.</t>
  </si>
  <si>
    <t>2. Porcentaje de alumnas graduadas en los Programas Académicos.</t>
  </si>
  <si>
    <t>1. Porcentaje de aceptación de alumnas inscritas para la formación de recursos humanos en Programas Académicos.</t>
  </si>
  <si>
    <t>74.20</t>
  </si>
  <si>
    <t>76.00</t>
  </si>
  <si>
    <t>NDE</t>
  </si>
  <si>
    <t>Porcentaje de mujeres profesionales que concluyeron cursos de educación continua</t>
  </si>
  <si>
    <t>71.20</t>
  </si>
  <si>
    <t>71.30</t>
  </si>
  <si>
    <t>Porcentaje de mujeres que concluyen cursos de capacitación y sensibilizacion en materia de derechos humanos y perspectiva de géneo</t>
  </si>
  <si>
    <t>79.71</t>
  </si>
  <si>
    <t>83.33</t>
  </si>
  <si>
    <t>NCE</t>
  </si>
  <si>
    <t xml:space="preserve">Porcentaje de mujeres capcitadas en estrategias de intervención al adulto mayor </t>
  </si>
  <si>
    <t>NBV</t>
  </si>
  <si>
    <t>Porcentaje de centros que realizan estudios de mastografía evaluados para la verificación de procesos en la toma, interpretación y seguimiento de estudios de mastografía de detección</t>
  </si>
  <si>
    <t>104.10</t>
  </si>
  <si>
    <t>Porcentaje de mujeres atendidas en programa de tamizaje para detección de cáncer de mama</t>
  </si>
  <si>
    <t>88.30</t>
  </si>
  <si>
    <t>Porcentaje de Médicos Radiólogos (hombres y mujeres) aprobados con calificación aceptable en lectura de tamizaje</t>
  </si>
  <si>
    <t>86.70</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</si>
  <si>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</si>
  <si>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</si>
  <si>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Rezago institucional en la formación de posgrado, actualización y capacitación de recursos humanos para la salud  La discriminación y el maltrato hacia las personas mayores en México, especialmente el viejismo (edadismo en la vejez), es un tema que ha ganado visibilidad en años recientes, pero que aún enfrenta desafíos significativos. Estudios sugieren que entre el 8.1% y el 18.6% de las personas mayores en México experimentan algún tipo de maltrato, cifra que puede elevarse hasta el 32% entre aquellos que dependen de cuidados permanentes. La prevalencia de este problema tiende a incrementarse a medida que la población envejece, presentándose con mayor frecuencia entre las mujeres. Este fenómeno se ve exacerbado por una serie de factores que incluyen, pero no se limitan a, delitos patrimoniales, despojo, fraude, violencia familiar, lesiones, homicidio, violación y abuso sexual, abandono de personas, y discriminación.  El maltrato y abuso en la vejez, especialmente marcado por el viejismo, refleja no solo la vulnerabilidad física y económica de las personas mayores, sino también una profunda arraigada discriminación cultural que merma su integridad y dignidad. Las causas del maltrato son complejas y multifacéticas, abarcando desde la violencia intrafamiliar hasta la explotación económica y el abandono. Además, el maltrato en la vejez es un delito que frecuentemente no se denuncia, complicando aún más los esfuerzos para abordar y erradicar este problema.  Ante esta realidad, el iniciativas educativas dirigidas al público general, al personal de salud y de asistencia social buscan no solo concientizar sobre la gravedad y prevalencia del viejismo y el maltrato en la vejez, sino también ofrecer estrategias concretas que contribuyan a la prevención, atención y erradicación estas formas de violencia. Es un llamado a la acción para fomentar una cultura de respeto, inclusión y apoyo hacia las personas mayores, reconociendo su valor intrínseco y contribuciones a la sociedad.  Fortalecer la formación y capacitación de los recursos humanos del Instituto, mediante la especialización de los profesionales de la salud sexual, reproductiva y petinatal,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Mujeres embarazadas que requieren de atención médica especializada en Ginecología, Obstetricia, y Neonatología para la atención médica de su neonato al nacer.  </t>
  </si>
  <si>
    <t>(Instituto Nacional de Salud Pública)</t>
  </si>
  <si>
    <t>(Instituto Nacional de Perinatología Isidro Espinosa de los Reyes)</t>
  </si>
  <si>
    <t>2408</t>
  </si>
  <si>
    <t>4575</t>
  </si>
  <si>
    <t>2718</t>
  </si>
  <si>
    <t>3441</t>
  </si>
  <si>
    <t>(Instituto Nacional de Geriatría)</t>
  </si>
  <si>
    <t>(Instituto Nacional de Cancerología)</t>
  </si>
  <si>
    <t>(Comisión Coordinadora de Institutos Nacionales de Salud y Hospitales de Alta Especialidad)</t>
  </si>
  <si>
    <t>23.6</t>
  </si>
  <si>
    <t>Formación y capacitación de recursos humanos para la salud</t>
  </si>
  <si>
    <t>Salud</t>
  </si>
  <si>
    <t>12</t>
  </si>
  <si>
    <t>105.98</t>
  </si>
  <si>
    <t>106.09</t>
  </si>
  <si>
    <t>105.06</t>
  </si>
  <si>
    <t>89.09</t>
  </si>
  <si>
    <t>93.76</t>
  </si>
  <si>
    <t>88.34</t>
  </si>
  <si>
    <t>630 #7 Porcentaje de avance en otro tipo de acciones realizadas para la Prevención del Embarazo en la Adolescencia</t>
  </si>
  <si>
    <t>630 #6 Porcentaje de  productos de colaboración en embarazo adolescente para la ENSANUT</t>
  </si>
  <si>
    <t>630 #5 Porcentaje de materiales y acciones de difusión para Cursos en SSR y comolehago.org</t>
  </si>
  <si>
    <t>630 #4 Porcentaje de avance en acciones de actualización y mantenimiento de herramientas digitales para la página web comolehago.</t>
  </si>
  <si>
    <t>630 #3 Porcentaje de avance en el número de productos de investigación y divulgación sobre embarazo en la adolescencia</t>
  </si>
  <si>
    <t>76.50</t>
  </si>
  <si>
    <t>630 #2 Porcentaje de mujeres que visitan la página comolehago.org.</t>
  </si>
  <si>
    <t>71.40</t>
  </si>
  <si>
    <t>630 #1 Porcentaje de mujeres que terminan los cursos virtuales de Salud sexual y reproductiva y prevención del embarazo en la adolescencia</t>
  </si>
  <si>
    <t>128 #5 Porcentaje de avance en otro tipo de acciones que promuevan la igualdad de género entre mujeres y hombres</t>
  </si>
  <si>
    <t>128 #4 Porcentaje de avance en las acciones del Grupo de igualdad para la igualdad laboral y no discriminación en el INSP</t>
  </si>
  <si>
    <t>47.00</t>
  </si>
  <si>
    <t>128 #3 Porcentaje de productos científicos con desagregación por sexo o que integran la perspectiva de género.</t>
  </si>
  <si>
    <t>75.00</t>
  </si>
  <si>
    <t>128 #2 Porcentaje de Mujeres que terminan los cursos virtuales del INSP</t>
  </si>
  <si>
    <t>128 #1 Porcentaje de avance en las acciones de diseño e implementación de la ENSANUT.</t>
  </si>
  <si>
    <t>48.60</t>
  </si>
  <si>
    <t>Porcentaje de proyectos con enfoque de género en colaboración</t>
  </si>
  <si>
    <t>41.40</t>
  </si>
  <si>
    <t>51.10</t>
  </si>
  <si>
    <t>Porcentaje de productos de la investigación con enfoque de género en colaboración</t>
  </si>
  <si>
    <t>60.30</t>
  </si>
  <si>
    <t>59.30</t>
  </si>
  <si>
    <t>Porcentaje de investigadoras en 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</si>
  <si>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</si>
  <si>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</si>
  <si>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10455</t>
  </si>
  <si>
    <t>32727</t>
  </si>
  <si>
    <t>21924</t>
  </si>
  <si>
    <t>41135</t>
  </si>
  <si>
    <t>193.4</t>
  </si>
  <si>
    <t>Investigación y desarrollo tecnológico en salud</t>
  </si>
  <si>
    <t>E022</t>
  </si>
  <si>
    <t>57.65</t>
  </si>
  <si>
    <t>57.80</t>
  </si>
  <si>
    <t>57.8</t>
  </si>
  <si>
    <t>104.49</t>
  </si>
  <si>
    <t>206.83</t>
  </si>
  <si>
    <t>211.50</t>
  </si>
  <si>
    <t>211.5</t>
  </si>
  <si>
    <t>213.0</t>
  </si>
  <si>
    <t>13.80</t>
  </si>
  <si>
    <t>27.76</t>
  </si>
  <si>
    <t>UR: NCK</t>
  </si>
  <si>
    <t>26.92</t>
  </si>
  <si>
    <t>35.01</t>
  </si>
  <si>
    <t>47.12</t>
  </si>
  <si>
    <t>UR: NCD</t>
  </si>
  <si>
    <t>25.93</t>
  </si>
  <si>
    <t>138.60</t>
  </si>
  <si>
    <t>429.08</t>
  </si>
  <si>
    <t>317.05</t>
  </si>
  <si>
    <t>720.19</t>
  </si>
  <si>
    <t>757.82</t>
  </si>
  <si>
    <t>UR: NBB</t>
  </si>
  <si>
    <t>624.65</t>
  </si>
  <si>
    <t>98.60</t>
  </si>
  <si>
    <t>98.00</t>
  </si>
  <si>
    <t>Porcentaje de mujeres con egreso hospitalario por mejoría en el Hospital de la Mujer que recibieron atención médica hospitalaria</t>
  </si>
  <si>
    <t>69.00</t>
  </si>
  <si>
    <t>72.50</t>
  </si>
  <si>
    <t xml:space="preserve">Porcentaje de mujeres aceptadas como pacientes en el INPer durante el periodo. </t>
  </si>
  <si>
    <t>40.10</t>
  </si>
  <si>
    <t xml:space="preserve">Porcentaje de mujeres con obesidad que generan un egreso hospitalario </t>
  </si>
  <si>
    <t>56.70</t>
  </si>
  <si>
    <t>60.10</t>
  </si>
  <si>
    <t>Porcentaje de mujeres con cirugías de alta especialidad realizadas</t>
  </si>
  <si>
    <t>83.90</t>
  </si>
  <si>
    <t>81.00</t>
  </si>
  <si>
    <t>Porcentaje de recetas surtidas completas a mujeres hospitalizadas.</t>
  </si>
  <si>
    <t>80.80</t>
  </si>
  <si>
    <t>82.10</t>
  </si>
  <si>
    <t xml:space="preserve">Porcentaje de egresos hospitalarios de mujeres por mejoría y curación. </t>
  </si>
  <si>
    <t>94.10</t>
  </si>
  <si>
    <t>93.80</t>
  </si>
  <si>
    <t xml:space="preserve">Porcentaje de usuarias con perspectiva de satisfacción de la calidad de la atención médica ambulatoria recibida superior a 80 puntos. </t>
  </si>
  <si>
    <t>60.27</t>
  </si>
  <si>
    <t>NCK</t>
  </si>
  <si>
    <t>Porcentaje de mujeres que reciben tratamientos para esclerosis múltiple y padecimientos relacionados otorgados por el Instituto Nacional de Neurología y Neurocirugía Manuel Velasco Suárez</t>
  </si>
  <si>
    <t>63.69</t>
  </si>
  <si>
    <t>Porcentaje de tratamientos para esclerosis múltiple y padecimientos relacionados otorgados a mujeres en el Instituto Nacional de Neurología y Neurocirugía Manuel Velasco Suárez.</t>
  </si>
  <si>
    <t>86.00</t>
  </si>
  <si>
    <t>94.90</t>
  </si>
  <si>
    <t>NCD</t>
  </si>
  <si>
    <t>Porcentaje de espirometrías realizadas a mujeres con probable EPOC y cáncer pulmonar por exposición a humo de leña en zonas rurales</t>
  </si>
  <si>
    <t>5.60</t>
  </si>
  <si>
    <t>14.40</t>
  </si>
  <si>
    <t>Porcentaje de consultas de primera vez y subsecuentes otorgadas a mujeres con diagnóstico de EPOC y cáncer pulmonar relacionado con el humo de leña</t>
  </si>
  <si>
    <t>26.90</t>
  </si>
  <si>
    <t>32.50</t>
  </si>
  <si>
    <t>33.10</t>
  </si>
  <si>
    <t>Porcentaje de egreso de mujeres con diagnóstico de enfermedades respiratorias de alta complejidad con atención médica especializada en los servicios de hospitalización</t>
  </si>
  <si>
    <t>86.30</t>
  </si>
  <si>
    <t>94.80</t>
  </si>
  <si>
    <t>Porcentaje de recetas surtidas en forma completa a mujeres hospitalizadas con cáncer</t>
  </si>
  <si>
    <t>Porcentaje de Presupuesto Federal institucional ejercido en la adquisición de medicinas y productos farmacéuticos</t>
  </si>
  <si>
    <t>88.10</t>
  </si>
  <si>
    <t>Porcentaje de consultas subsecuentes otorgadas a mujeres con diagnóstico de cáncer, en el Instituto Nacional de Cancerología</t>
  </si>
  <si>
    <t>92.20</t>
  </si>
  <si>
    <t>55.40</t>
  </si>
  <si>
    <t>NBB</t>
  </si>
  <si>
    <t>Porcentaje de mujeres atendidas en consulta externa</t>
  </si>
  <si>
    <t>68.40</t>
  </si>
  <si>
    <t>Porcentaje de mujeres atendidas en hospitalización</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</si>
  <si>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</si>
  <si>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Doctor Manuel Gea González, esto aunado a una sobreocupación por reubicación de las áreas de la torre antigua de hospitalización, que actualmente se encuentra en construcción y los recursos económicos limitados con los que opera este nosocomio, que podría ocasionar que los servicios se saturen, derivando en una atención de baja calidad a los usuarios, o que nos encontremos imposibilitados a cubrir la demanda de atención médica.  Demanda no atendida de servicios especializados de salud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Sus síntomas son diversos caracterizados por presentar: dificultad para caminar, disminución en la agudeza visual, visión doble, alteración de la sensibilidad (hormigueo, entumecimiento, calambres o pérdida de sensibilidad), falla en el control de esfínteres urinario y fecal, disfunción sexual, alteración en el equilibrio; así como alteraciones en cognición y fatiga desde etapas tempranas de la enfermedad.   Garantizar el derecho de las mujeres a la resolución de su embarazo de alto riesgo, por la vía más adecuada y que reciban el tratamiento más adecuado y oportuno para la resolución de su patología.   Población femenina que requiere de servicios médicos especializados en Ginecología, Obstetricia y, Neonatología para su neonato. </t>
  </si>
  <si>
    <t>(Instituto Nacional de Neurología y Neurocirugía Manuel Velasco Suárez)</t>
  </si>
  <si>
    <t>(Instituto Nacional de Enfermedades Respiratorias Ismael Cosío Villegas)</t>
  </si>
  <si>
    <t>96257</t>
  </si>
  <si>
    <t>202333</t>
  </si>
  <si>
    <t>64256</t>
  </si>
  <si>
    <t>152054</t>
  </si>
  <si>
    <t>(Hospital General "Dr. Manuel Gea González")</t>
  </si>
  <si>
    <t>1312.0</t>
  </si>
  <si>
    <t>Atención a la Salud</t>
  </si>
  <si>
    <t>E023</t>
  </si>
  <si>
    <t>58.63</t>
  </si>
  <si>
    <t>UR: Y00</t>
  </si>
  <si>
    <t>170.00</t>
  </si>
  <si>
    <t>Y00</t>
  </si>
  <si>
    <t>Porcentaje de acciones de la Estrategia de Prevención del consumo de drogas dirigidas a las mujeres.</t>
  </si>
  <si>
    <t>139.30</t>
  </si>
  <si>
    <t>Porcentaje de acciones de apoyo psicológico y social a mujeres sobrevivientes de violencia y/o familias</t>
  </si>
  <si>
    <t>114.62</t>
  </si>
  <si>
    <t>Porcentaje de personas de 6 años en adelante que participan en acciones de prevención del consumo de sustancias psicoactivas y/o de salud mental</t>
  </si>
  <si>
    <t>104.00</t>
  </si>
  <si>
    <t xml:space="preserve">Porcentaje de mujeres con problemas de consumo de sustancias psicoactivas y/o condiciones de salud mental que acuden a consulta </t>
  </si>
  <si>
    <t xml:space="preserve"> Y00- Comisión Nacional de Salud Mental y Adicciones </t>
  </si>
  <si>
    <t xml:space="preserve"> La Secretaría de Salud, a través de la Comisión Nacional de Salud Mental y Adicciones, de manera periódica realiza encuestas para conocer la situación en que se encuentra el consumo de sustancias psicoactivas entre la población. Dichas encuestas se realizan a nivel nacional, cuentan con representatividad estatal, y desagregan los datos considerando sexo y rangos de edad.   La última fue la Encuesta Nacional de Consumo de Drogas, Alcohol y Tabaco 2016-2017 (ENCODAT 2016-2017) que se efectuó entre población de 12 a 65 años de edad, en hogares.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Con el fin de ampliar el diagnóstico, se presentan los resultados de personas usuarias de sustancias psicoactivas que acudieron a solicitar tratamiento a los Centros Comunitarios de Salud Mental y Adicciones durante el periodo que comprende del 1 de enero al 31 de diciembre de 2023, en el rubro de droga de mayor impacto (sustancia que desde la percepción del paciente le ha provocado mayor daño en su salud y/o en otras esferas de su vida) se encontró que:   El primer lugar lo ocupó el alcohol con un 28.60% del total de pacientes; de este porcentaje, los hombres representaron 66.95% y las mujeres el 33.05% El segundo lugar como droga de impacto fue para la metanfetamina (cristal), con un 26.86%; del cual los hombres representaron el 75.65% y las mujeres el 24.35%.  </t>
  </si>
  <si>
    <t>1752328</t>
  </si>
  <si>
    <t>2104038</t>
  </si>
  <si>
    <t>53663396</t>
  </si>
  <si>
    <t>55909647</t>
  </si>
  <si>
    <t>58.6</t>
  </si>
  <si>
    <t>Prevención y atención contra las adicciones</t>
  </si>
  <si>
    <t>E025</t>
  </si>
  <si>
    <t>438.80</t>
  </si>
  <si>
    <t>630.80</t>
  </si>
  <si>
    <t>630.8</t>
  </si>
  <si>
    <t>UR: R00</t>
  </si>
  <si>
    <t>834.0</t>
  </si>
  <si>
    <t>90.07</t>
  </si>
  <si>
    <t>R00</t>
  </si>
  <si>
    <t>Cobertura de vacunación contra la infl 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</si>
  <si>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</si>
  <si>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contra la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</si>
  <si>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650232</t>
  </si>
  <si>
    <t>721880</t>
  </si>
  <si>
    <t>(Centro Nacional para la Salud de la Infancia y la Adolescencia)</t>
  </si>
  <si>
    <t>Programa de vacunación</t>
  </si>
  <si>
    <t>E036</t>
  </si>
  <si>
    <t>2.53</t>
  </si>
  <si>
    <t>48.65</t>
  </si>
  <si>
    <t>53.53</t>
  </si>
  <si>
    <t>45.51</t>
  </si>
  <si>
    <t>1.79</t>
  </si>
  <si>
    <t>2.11</t>
  </si>
  <si>
    <t>2.3</t>
  </si>
  <si>
    <t>1.71</t>
  </si>
  <si>
    <t>1.75</t>
  </si>
  <si>
    <t>UR: NBD</t>
  </si>
  <si>
    <t>383.39</t>
  </si>
  <si>
    <t>396.99</t>
  </si>
  <si>
    <t>402.79</t>
  </si>
  <si>
    <t>1.30</t>
  </si>
  <si>
    <t xml:space="preserve">Porcentaje de mujeres con VIH con embarazo resuelto. </t>
  </si>
  <si>
    <t>0.90</t>
  </si>
  <si>
    <t>1.40</t>
  </si>
  <si>
    <t>1.50</t>
  </si>
  <si>
    <t>7.Porcentaje de personas trans y de género diverso que viven con VIH que recibieron atención en alguno de los diferentes servicios que otorga el CIENI</t>
  </si>
  <si>
    <t>18.20</t>
  </si>
  <si>
    <t>17.60</t>
  </si>
  <si>
    <t>6.Porcentaje de mujeres quienes participan en los protocolos clave de investigación en VIH del CIENI en el periodo</t>
  </si>
  <si>
    <t>11.80</t>
  </si>
  <si>
    <t>14.30</t>
  </si>
  <si>
    <t>5.Porcentaje de egresos por mejoría en mujeres que viven con VIH atendidas en hospitalización en el periodo</t>
  </si>
  <si>
    <t>74.60</t>
  </si>
  <si>
    <t>72.30</t>
  </si>
  <si>
    <t>4.Porcentaje de mujeres a quienes se les proporcionó algún curso de educación para la salud en VIH en el periodo</t>
  </si>
  <si>
    <t>45.60</t>
  </si>
  <si>
    <t>3.Porcentaje de mujeres que recibieron una consejería en VIH en el periodo</t>
  </si>
  <si>
    <t>7.70</t>
  </si>
  <si>
    <t>30.00</t>
  </si>
  <si>
    <t>24.30</t>
  </si>
  <si>
    <t>2.Porcentaje de mujeres que viven con VIH a quienes se les realizó al menos un estudio en el Laboratorio de Diagnóstico Virológico (LDV-CIENI) en el periodo</t>
  </si>
  <si>
    <t>23.40</t>
  </si>
  <si>
    <t>15.40</t>
  </si>
  <si>
    <t>19.90</t>
  </si>
  <si>
    <t>1.Porcentaje de mujeres que viven con VIH atendidas en consulta externa, teleconsulta y/o interconsultas en las diferentes especialidades que otorga el CIENI</t>
  </si>
  <si>
    <t>84.90</t>
  </si>
  <si>
    <t>Porcentaje de Pacientes Mujeres Tamizadas para prueba rápida de VIH y sífilis</t>
  </si>
  <si>
    <t>1.80</t>
  </si>
  <si>
    <t>NBD</t>
  </si>
  <si>
    <t>Porcentaje de pacientes mujeres detectadas con VIH/SIDA y otras ITS</t>
  </si>
  <si>
    <t>93.90</t>
  </si>
  <si>
    <t>95.60</t>
  </si>
  <si>
    <t>Porcentaje de mujeres que dijeron estar satisfechas con la atención médica recibida en el área de VIH/SIDA y otras ITS</t>
  </si>
  <si>
    <t>1.00</t>
  </si>
  <si>
    <t>Razón mujer/hombre de indetectabilidad en personas con VIH en tratamiento en la Secretaría de Salud.</t>
  </si>
  <si>
    <t>98.40</t>
  </si>
  <si>
    <t>85.00</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</si>
  <si>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</si>
  <si>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</si>
  <si>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acceso a tratamiento antirretroviral en México inició en la población sin seguridad social en 1998, en dos grupos: mujeres embarazadas y niños. En el año 2003, se logra el acceso universal, proporcionando medicamentos ARV a la totalidad de mujeres y hombres que lo requieren y que acuden a los servicios de salud para solicitarlo. A finales del 2014, toda persona con diagnóstico de VIH, ingresa de forma inmediata a tratamiento con antirretrovirales (TAR).  El reto del país es mantener el acceso a TAR y lograr la supresión viral (medido a través de la carga viral indetectable), para aumentar la supervivencia y mejorar la calidad de vida de las personas que viven con VIH, sin diferencias por sexo  DESCRIPCIÓN  DE LA PROBLEMÁTICA :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Falta de acciones para la prevención y atención de VIH/SIDA y otras ITS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</si>
  <si>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4897</t>
  </si>
  <si>
    <t>72706</t>
  </si>
  <si>
    <t>4203</t>
  </si>
  <si>
    <t>69010</t>
  </si>
  <si>
    <t>(Hospital General de México "Dr. Eduardo Liceaga")</t>
  </si>
  <si>
    <t>(Centro Nacional para la Prevención y el Control del VIH/SIDA)</t>
  </si>
  <si>
    <t>454.8</t>
  </si>
  <si>
    <t>Prevención y atención de VIH/SIDA y otras ITS</t>
  </si>
  <si>
    <t>P016</t>
  </si>
  <si>
    <t>6.47</t>
  </si>
  <si>
    <t>UR: NCG</t>
  </si>
  <si>
    <t>6.05</t>
  </si>
  <si>
    <t>10.06</t>
  </si>
  <si>
    <t>9.79</t>
  </si>
  <si>
    <t>177.95</t>
  </si>
  <si>
    <t>199.13</t>
  </si>
  <si>
    <t>208.5</t>
  </si>
  <si>
    <t>0.08</t>
  </si>
  <si>
    <t>UR: M7F</t>
  </si>
  <si>
    <t>840.66</t>
  </si>
  <si>
    <t>892.47</t>
  </si>
  <si>
    <t>UR: L00</t>
  </si>
  <si>
    <t>1989.5</t>
  </si>
  <si>
    <t>91.40</t>
  </si>
  <si>
    <t>92.40</t>
  </si>
  <si>
    <t xml:space="preserve">Porcentaje de mujeres que reciben consultas de primera vez, subsecuente, urgencias y preconsultas. </t>
  </si>
  <si>
    <t>NCG</t>
  </si>
  <si>
    <t>Porcentaje de mujeres capacitadas o actualizadas en materia de Salud materna, sexual y reproductiva que participa en el desarrollo de este programa en el INCMNSZ</t>
  </si>
  <si>
    <t>115.24</t>
  </si>
  <si>
    <t>Porcentaje de mastografía realizada en el INCMNSZ</t>
  </si>
  <si>
    <t>100.86</t>
  </si>
  <si>
    <t xml:space="preserve"> Porcentaje de citología cervical realizado en el INCMNSZ</t>
  </si>
  <si>
    <t>17.40</t>
  </si>
  <si>
    <t>22.20</t>
  </si>
  <si>
    <t>24.40</t>
  </si>
  <si>
    <t>3-Porcentaje de mujeres con diagnóstico de EPID a las que se les otorgó tratamiento gratuito</t>
  </si>
  <si>
    <t>32.90</t>
  </si>
  <si>
    <t>10.50</t>
  </si>
  <si>
    <t>2-Porcentaje de mujeres a quienes se les realizaron estudios gratuitos para diagnóstico diferencial de EPID</t>
  </si>
  <si>
    <t>24.20</t>
  </si>
  <si>
    <t>19.20</t>
  </si>
  <si>
    <t>1-Porcentaje de mujeres con EPID a quienes se les realizaron pruebas de función respiratoria de seguimiento gratuitas</t>
  </si>
  <si>
    <t>9.40</t>
  </si>
  <si>
    <t>25.20</t>
  </si>
  <si>
    <t>Porcentaje de mujeres con diagnóstico de Asma a las que se les otorgó consulta y tratamiento gratuito</t>
  </si>
  <si>
    <t>5.Porcentaje de mujeres que presentan mutación en T790M en ejercicios previos y continúan siendo candidatas a recibir tratamiento en segunda línea, con osImertinib.</t>
  </si>
  <si>
    <t>4.Porcentaje de mujeres que progresaron a la enfermedad, son candidatas a recibir tratamiento con medicamentos de tercera generación (osimertinib) en segunda línea por contar con la mutación en T790M y reciben medicamento</t>
  </si>
  <si>
    <t>85.10</t>
  </si>
  <si>
    <t>3.Porcentaje de mujeres que superan la media de sobrevida por recibir tratamiento dirigido de primera generación (gefitinib)</t>
  </si>
  <si>
    <t>8.90</t>
  </si>
  <si>
    <t>2.Porcentaje de mujeres que reciben tratamiento dirigido de primera generación (gefitinib) que tiene como diagnóstico, adenocarcinoma pulmonar y mutación del gen EGFR</t>
  </si>
  <si>
    <t>45.50</t>
  </si>
  <si>
    <t>43.80</t>
  </si>
  <si>
    <t>1.Porcentaje de mujeres con diagnóstico de adenocarcinoma pulmonar y mutación positiva del gen EGFR, candidatas a recibir tratamiento dirigido de primera generación (gefitinib)</t>
  </si>
  <si>
    <t>113.50</t>
  </si>
  <si>
    <t>Porcentaje de profesionales de la salud capacitados en prevención, detección oportuna, diagnóstico y tratamiento del cáncer cervicouterino</t>
  </si>
  <si>
    <t>97.50</t>
  </si>
  <si>
    <t>Porcentaje de consultas otorgadas a pacientes con cáncer cervicouterino para manejo del dolor asociado a la enfermedad y el tratamiento</t>
  </si>
  <si>
    <t>124.60</t>
  </si>
  <si>
    <t>Porcentaje de consultas de psico-oncología, otorgadas a pacientes con diagnóstico de CaCu, para apoyo en el afrontamiento de su enfermedad</t>
  </si>
  <si>
    <t>85.60</t>
  </si>
  <si>
    <t>Porcentaje de consultas de nutrición especializada, otorgadas antes, durante y después del tratamiento oncológico a pacientes con diagnósticos de CaCu</t>
  </si>
  <si>
    <t>105.40</t>
  </si>
  <si>
    <t>Porcentaje de mujeres con diagnóstico de cáncer cervicouterino atendidas de manera integral</t>
  </si>
  <si>
    <t>107.50</t>
  </si>
  <si>
    <t>Porcentaje de mujeres con diagnóstico de cáncer cervicouterino  beneficiadas</t>
  </si>
  <si>
    <t>Porcentaje de pacientes mujeres con Cáncer de Pulmón que se les realizaron pruebas de mutación</t>
  </si>
  <si>
    <t>Porcentaje de pacientes mujeres subsecuentes atendidas con Cáncer de Pulmón</t>
  </si>
  <si>
    <t>Porcentaje de mujeres de nuevo ingreso con Cáncer de Pulmón</t>
  </si>
  <si>
    <t>94.40</t>
  </si>
  <si>
    <t>Porcentaje de pacientes mujeres con Cáncer de Pulmón No Asociado a Tabaquismo que expresan mejoría en su calidad de vida a partir de recibir atención multidisciplinaria en la Unidad Funcional de Tórax</t>
  </si>
  <si>
    <t>Porcentaje de Mujeres con Evaluación de Tamizaje para Cáncer de Ovario</t>
  </si>
  <si>
    <t>Porcentaje de profesionales de la salud capacitados en cáncer de ovario</t>
  </si>
  <si>
    <t>117.80</t>
  </si>
  <si>
    <t>Porcentaje de Pacientes Atendidas con Cáncer de Ovario Subsecuentes</t>
  </si>
  <si>
    <t>108.80</t>
  </si>
  <si>
    <t>Porcentaje de Mujeres Atendidas con Cáncer de Ovario de Nuevo Ingreso</t>
  </si>
  <si>
    <t>115.60</t>
  </si>
  <si>
    <t>Porcentaje de Mujeres Atendidas con Diagnóstico de Cáncer de Ovario</t>
  </si>
  <si>
    <t>88.00</t>
  </si>
  <si>
    <t>Porcentaje de mujeres atendidas a través de la Clínica de Cáncer Hereditario del Instituto Nacional de Cancerología</t>
  </si>
  <si>
    <t>87.10</t>
  </si>
  <si>
    <t>Porcentaje de mujeres con cáncer de mama navegadas</t>
  </si>
  <si>
    <t>86.40</t>
  </si>
  <si>
    <t>Porcentaje de mujeres con cáncer de mama atendidas por el programa mama en movimiento</t>
  </si>
  <si>
    <t>96.40</t>
  </si>
  <si>
    <t>92.90</t>
  </si>
  <si>
    <t>Porcentaje de mujeres con cáncer de mama con cirugía de corta estancia</t>
  </si>
  <si>
    <t>Porcentaje de profesionales de la salud capacitados en cáncer de Endometrio</t>
  </si>
  <si>
    <t>119.30</t>
  </si>
  <si>
    <t>Porcentaje de Pacientes Atendidas con Cáncer de Endometrio Subsecuentes</t>
  </si>
  <si>
    <t>190.00</t>
  </si>
  <si>
    <t>Porcentaje de Mujeres Atendidas con Cáncer de Endometrio de Nuevo Ingreso</t>
  </si>
  <si>
    <t>132.60</t>
  </si>
  <si>
    <t>Porcentaje de Mujeres Atendidas con Diagnóstico de Cáncer de Endometrio</t>
  </si>
  <si>
    <t>M7F</t>
  </si>
  <si>
    <t>Porcentaje de mujeres capacitadas en intervenciones en violencia, salud mental y adicciones con perspectiva de género durante 2024.</t>
  </si>
  <si>
    <t>106.90</t>
  </si>
  <si>
    <t>L00</t>
  </si>
  <si>
    <t>Proporción de mujeres embarazadas por violencia sexual que solicitan y reciben atención de aborto seguro</t>
  </si>
  <si>
    <t>27.80</t>
  </si>
  <si>
    <t>25.60</t>
  </si>
  <si>
    <t>Porcentaje de mujeres de 15 años y más en situación de violencia severa que fueron atendidas por primera vez por los Servicios Especializados</t>
  </si>
  <si>
    <t>12.80</t>
  </si>
  <si>
    <t>Porcentaje de mujeres de 15 años y más a las que se les aplicó la herramienta de detección y resultó positiva</t>
  </si>
  <si>
    <t>22.50</t>
  </si>
  <si>
    <t>28.40</t>
  </si>
  <si>
    <t>tasa</t>
  </si>
  <si>
    <t>Tasa de vasectomías en hombres de 20 a 64 años de edad en la Secretaría de Salud</t>
  </si>
  <si>
    <t>73.40</t>
  </si>
  <si>
    <t>74.40</t>
  </si>
  <si>
    <t>Cobertura de Anticoncepción Post Evento Obstétrico en la Secretaría de Salud</t>
  </si>
  <si>
    <t>46.50</t>
  </si>
  <si>
    <t>Cobertura de usuarias activas de métodos anticonceptivos modernos proporcionados o aplicados en la Secretaría de Salud</t>
  </si>
  <si>
    <t>Porcentaje de Servicios Estatales de Salud con mecanismos implementados para la prevención, atención y seguimiento de casos de Hostigamiento y Acoso Sexual (HAS)</t>
  </si>
  <si>
    <t>79.58</t>
  </si>
  <si>
    <t>Porcentaje de unidades de salud que cuentan con mecanismos incluyentes dirigidos a población en condición de vulnerabilidad.</t>
  </si>
  <si>
    <t>156.45</t>
  </si>
  <si>
    <t>Porcentaje de mujeres y hombres profesionales de la salud de las entidades federativas con capacitación en materia de igualdad, no discriminación e inclusión en salud.</t>
  </si>
  <si>
    <t>100.90</t>
  </si>
  <si>
    <t>Servicios amigables para adolescentes operando del programa de Salud Sexual y Reproductiva</t>
  </si>
  <si>
    <t>75.40</t>
  </si>
  <si>
    <t>Cobertura de Anticoncepción Post Evento Obstétrico en Adolescentes en la Secretaría de Salud</t>
  </si>
  <si>
    <t>54.20</t>
  </si>
  <si>
    <t>63.50</t>
  </si>
  <si>
    <t>Cobertura de Adolescentes usuarias activas de métodos anticonceptivos modernos proporcionados o aplicados en la Secretaría de Salud</t>
  </si>
  <si>
    <t>17.79</t>
  </si>
  <si>
    <t>23.97</t>
  </si>
  <si>
    <t>23.90</t>
  </si>
  <si>
    <t>Cobertura de tamizaje de cáncer de cuello uterino en mujeres de 25 a 64 años de edad sin seguridad social</t>
  </si>
  <si>
    <t>11.24</t>
  </si>
  <si>
    <t>13.61</t>
  </si>
  <si>
    <t>13.60</t>
  </si>
  <si>
    <t>Cobertura de detección de cáncer de mama con mastografía en mujeres de 40 a 69 años sin seguridad social</t>
  </si>
  <si>
    <t>87.60</t>
  </si>
  <si>
    <t>Porcentaje de personas recién nacidas sin derechohabiencia con prueba de tamiz metabólico neonatal</t>
  </si>
  <si>
    <t>41.50</t>
  </si>
  <si>
    <t>Porcentaje de embarazadas atendidas por primera vez en el primer trimestre gestacional</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</si>
  <si>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</si>
  <si>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Falta de acceso universal a servicios de salud sexual y reproductiva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Otorgar servicios de salud materna, sexual y reproductiva, a las mujeres, así como a sus parejas en el caso de esterilidad, para atender sus patologías en la materia.  </t>
  </si>
  <si>
    <t>8691</t>
  </si>
  <si>
    <t>5830025</t>
  </si>
  <si>
    <t>10856</t>
  </si>
  <si>
    <t>8970276</t>
  </si>
  <si>
    <t>(Instituto Nacional de Psiquiatría Ramón de la Fuente Muñiz)</t>
  </si>
  <si>
    <t>(Centro Nacional de Equidad de Género y Salud Reproductiva)</t>
  </si>
  <si>
    <t>2217.3</t>
  </si>
  <si>
    <t>Salud materna, sexual y reproductiva</t>
  </si>
  <si>
    <t>P020</t>
  </si>
  <si>
    <t>63.36</t>
  </si>
  <si>
    <t>66.88</t>
  </si>
  <si>
    <t>188.74</t>
  </si>
  <si>
    <t>12.85</t>
  </si>
  <si>
    <t>13.48</t>
  </si>
  <si>
    <t>244.32</t>
  </si>
  <si>
    <t>145.40</t>
  </si>
  <si>
    <t xml:space="preserve">Porcentaje de población que recibió servicios de promoción de la salud para mejorar sus estilos de vida y entornos clave de desarrollo </t>
  </si>
  <si>
    <t>66.30</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</si>
  <si>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</si>
  <si>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</si>
  <si>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La alimentación no saludable y el consumo de bebidas azucaradas fomentan el aumento de la aparición de sobrepeso y/u obesidad lo que repercute negativamente en las mujeres ya que no realizan actividad física y junto con esto incrementa la presencia de alguna enfermedad cardiometabólica como la diabetes, hipertensión arterial y dislipidemias.  Riesgo de que la población mexicana desarrolle sobrepeso y obesidad, con el subsecuente desarrollo de enfermedades no transmisibles como la diabetes.       </t>
  </si>
  <si>
    <t>4845411</t>
  </si>
  <si>
    <t>7778437</t>
  </si>
  <si>
    <t>23659656</t>
  </si>
  <si>
    <t>26452953</t>
  </si>
  <si>
    <t>(Centro Nacional de Programas Preventivos y Control de Enfermedades)</t>
  </si>
  <si>
    <t>(Dirección General de Promoción de la Salud)</t>
  </si>
  <si>
    <t>433.0</t>
  </si>
  <si>
    <t>Prevención y Control de Sobrepeso, Obesidad y Diabetes</t>
  </si>
  <si>
    <t>U008</t>
  </si>
  <si>
    <t>6.65</t>
  </si>
  <si>
    <t>6.71</t>
  </si>
  <si>
    <t>UR: 114</t>
  </si>
  <si>
    <t>6.86</t>
  </si>
  <si>
    <t>114</t>
  </si>
  <si>
    <t>Porcentaje de servidoras y servidores públicos de la Secretaría de Marina sensibilizados en materia de igualdad de género e inclusión.</t>
  </si>
  <si>
    <t>96.71</t>
  </si>
  <si>
    <t>Porcentaje de mujeres y hombres del personal naval a los que se distribuyó material informativo relativo a la igualdad de género e inclusión en la SEMAR.</t>
  </si>
  <si>
    <t>549.78</t>
  </si>
  <si>
    <t>Porcentaje de personal naval (mujeres y hombres), capacitado en materia de igualdad de género e inclusión en la SEMAR.</t>
  </si>
  <si>
    <t xml:space="preserve"> Secretaria de Marina </t>
  </si>
  <si>
    <t>35386</t>
  </si>
  <si>
    <t>28505</t>
  </si>
  <si>
    <t>11960</t>
  </si>
  <si>
    <t>14040</t>
  </si>
  <si>
    <t>(Unidad de Promoción y Protección de los Derechos Humanos)</t>
  </si>
  <si>
    <t>6.8</t>
  </si>
  <si>
    <t>Sistema Educativo naval y programa de becas</t>
  </si>
  <si>
    <t>A006</t>
  </si>
  <si>
    <t>Marina</t>
  </si>
  <si>
    <t>13</t>
  </si>
  <si>
    <t>39.76</t>
  </si>
  <si>
    <t>40.0</t>
  </si>
  <si>
    <t>189.41</t>
  </si>
  <si>
    <t>315 Porcentaje de personas servidoras públicas que recibieron capacitación y sensibilización para brindar servicios que fomenten la inclusión y la no discriminación en la PROFEDET</t>
  </si>
  <si>
    <t>92.19</t>
  </si>
  <si>
    <t>315 Porcentaje de Servicios Otorgados a Mujeres, respecto de los servicios programados a mujeres (PSOM)</t>
  </si>
  <si>
    <t xml:space="preserve"> A00- Procuraduría Federal de la Defensa del Trabajo </t>
  </si>
  <si>
    <t xml:space="preserve"> Las personas trabajadoras, en el sector formal en ramas económicas de competencia federal, beneficiarios y sindicatos no obtienen resoluciones favorables en la solución de sus conflictos laborales. </t>
  </si>
  <si>
    <t>123762</t>
  </si>
  <si>
    <t>104595</t>
  </si>
  <si>
    <t>177288</t>
  </si>
  <si>
    <t>150132</t>
  </si>
  <si>
    <t>(Procuraduría Federal de la Defensa del Trabajo)</t>
  </si>
  <si>
    <t>Procuración de justicia laboral</t>
  </si>
  <si>
    <t>Trabajo y Previsión Social</t>
  </si>
  <si>
    <t>14</t>
  </si>
  <si>
    <t>28.50</t>
  </si>
  <si>
    <t>28.95</t>
  </si>
  <si>
    <t>UR: 222</t>
  </si>
  <si>
    <t>126.60</t>
  </si>
  <si>
    <t>222</t>
  </si>
  <si>
    <t>155 Porcentaje de acciones de promoción, asesoría y sensibilización en la Norma Mexicana NMX-R-025-SCFI-2015 en Igualdad Laboral y No Discriminación</t>
  </si>
  <si>
    <t>77.04</t>
  </si>
  <si>
    <t>93.00</t>
  </si>
  <si>
    <t>155 Porcentaje de mujeres y hombres beneficiados a través de acciones de promoción, asesoría y sensibilización en la Norma Mexicana NMX-R-025-SCFI-2015 en Igualdad Laboral y No Discriminación</t>
  </si>
  <si>
    <t>45.20</t>
  </si>
  <si>
    <t>155 Porcentaje de centros de trabajo beneficiados por acciones de promoción y asesoría del Distintivo en Responsabilidad Laboral</t>
  </si>
  <si>
    <t>111.25</t>
  </si>
  <si>
    <t>154 Porcentaje de sesiones de red de vinculación laboral</t>
  </si>
  <si>
    <t>212 Porcentaje de eventos para fomentar el trabajo digno de las personas trabajadoras del hogar</t>
  </si>
  <si>
    <t>206 Porcentaje de reuniones de grupos de trabajo para promover el trabajo digno de las personas trabajadoras del hogar</t>
  </si>
  <si>
    <t>154 Porcentaje de centros de trabajo beneficiados por acciones de promoción y asesoría del Distintivo en Responsabilidad Laboral</t>
  </si>
  <si>
    <t>153 Porcentaje de centros de trabajo beneficiados por acciones de promoción y asesoría del Distintivo en Responsabilidad Laboral</t>
  </si>
  <si>
    <t xml:space="preserve"> Secretaria de Trabajo y Previsión Social </t>
  </si>
  <si>
    <t xml:space="preserve"> Los centros de trabajo no cuentan con condiciones de trabajo digno o decente. </t>
  </si>
  <si>
    <t>47668</t>
  </si>
  <si>
    <t>34634</t>
  </si>
  <si>
    <t>(Dirección General de Previsión Social)</t>
  </si>
  <si>
    <t>28.9</t>
  </si>
  <si>
    <t>Ejecuciónde los programas y acciones de la Política Laboral</t>
  </si>
  <si>
    <t>E003</t>
  </si>
  <si>
    <t>10.22</t>
  </si>
  <si>
    <t>13.76</t>
  </si>
  <si>
    <t>UR: VUY</t>
  </si>
  <si>
    <t>24.73</t>
  </si>
  <si>
    <t>59.55</t>
  </si>
  <si>
    <t>VUY</t>
  </si>
  <si>
    <t>201 Proporción de funcionarias y funcionarios  públicos del IMJUVE que participan en procesos de capacitación de Perspectiva de Género</t>
  </si>
  <si>
    <t>23.39</t>
  </si>
  <si>
    <t>201 Proporción de mujeres funcionarias públicas que participan en procesos de capacitación de Perspectiva de Juventudes</t>
  </si>
  <si>
    <t>201 Proporción de mujeres jóvenes que participan en el Consejo Ciudadano de Seguimiento de Políticas Públicas en Materia de Juventud (CONSEPP)</t>
  </si>
  <si>
    <t>345.00</t>
  </si>
  <si>
    <t>201 Proporción de acciones de voluntariado dirigidas a promover acciones de autocuidado, cuidado de salud mental en mujeres y promoción del derecho de las mujeres a una vida libre de violencia</t>
  </si>
  <si>
    <t>205.88</t>
  </si>
  <si>
    <t>201 Proporción de convenios firmados, a través de Tarjeta Joven, que brindan servicio o beneficios espeíficos para mujeres jóvenes</t>
  </si>
  <si>
    <t>42.10</t>
  </si>
  <si>
    <t>201 Proporción de mujeres jóvenes que acceden al servicio de Laboratorio de Habilidades</t>
  </si>
  <si>
    <t>29.04</t>
  </si>
  <si>
    <t>201 Proporción de mujeres jóvenes que participan en eventos de Promoción de la Salud, Cultura de paz y Reconstrucción del Tejido Social</t>
  </si>
  <si>
    <t>37.61</t>
  </si>
  <si>
    <t>201 Proporción de mujeres jóvenes que acceden al servicio de Contacto Joven</t>
  </si>
  <si>
    <t>201 Proporción de eventos de mercadita joven desarrollados en el año</t>
  </si>
  <si>
    <t>220.00</t>
  </si>
  <si>
    <t>201 Proporción de mujeres jóvenes involucradas en procesos de comercio joven</t>
  </si>
  <si>
    <t>83.13</t>
  </si>
  <si>
    <t>201 Proporción de mujeres jóvenes involucradas en apoyo a la participación y ejercicio de derechos impulsados por el IMJUVE</t>
  </si>
  <si>
    <t xml:space="preserve"> VUY- Instituto Mexicano de la Juventud </t>
  </si>
  <si>
    <t xml:space="preserve"> Bajas condiciones favorables para la inclusión y el pleno ejercicio de derechos de las mujeres jóvenes mexicanas, en condiciones de vulnerabilidad, residentes de zonas de interés prioritario.  </t>
  </si>
  <si>
    <t>10073</t>
  </si>
  <si>
    <t>16422</t>
  </si>
  <si>
    <t>12806</t>
  </si>
  <si>
    <t>18623</t>
  </si>
  <si>
    <t>(Instituto Mexicano de la Juventud)</t>
  </si>
  <si>
    <t>24.7</t>
  </si>
  <si>
    <t>Articulación de Políticas Integrales de Juventud</t>
  </si>
  <si>
    <t>E016</t>
  </si>
  <si>
    <t>12,591.05</t>
  </si>
  <si>
    <t>12,625.56</t>
  </si>
  <si>
    <t>12625.56</t>
  </si>
  <si>
    <t>UR: 320</t>
  </si>
  <si>
    <t>12822.67</t>
  </si>
  <si>
    <t>60.68</t>
  </si>
  <si>
    <t>60.58</t>
  </si>
  <si>
    <t>60.50</t>
  </si>
  <si>
    <t>320</t>
  </si>
  <si>
    <t>154 Porcentaje de mujeres jóvenes aprendices respecto del total de aprendices del Programa Jóvenes Construyendo el Futuro</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</si>
  <si>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</si>
  <si>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192961</t>
  </si>
  <si>
    <t>296437</t>
  </si>
  <si>
    <t>192592</t>
  </si>
  <si>
    <t>295951</t>
  </si>
  <si>
    <t>(Unidad del Programa Jóvenes Construyendo el Futuro)</t>
  </si>
  <si>
    <t>12822.6</t>
  </si>
  <si>
    <t>Jóvenes Construyendo el Futuro</t>
  </si>
  <si>
    <t>S280</t>
  </si>
  <si>
    <t>12.88</t>
  </si>
  <si>
    <t>12.99</t>
  </si>
  <si>
    <t>UR: 113</t>
  </si>
  <si>
    <t>13.45</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</si>
  <si>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</si>
  <si>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</si>
  <si>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</si>
  <si>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</si>
  <si>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</si>
  <si>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</si>
  <si>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298</t>
  </si>
  <si>
    <t>274</t>
  </si>
  <si>
    <t>60</t>
  </si>
  <si>
    <t>(Unidad de Planeación y Desarrollo Institucional)</t>
  </si>
  <si>
    <t>13.4</t>
  </si>
  <si>
    <t>Política de Desarrollo Urbano y Ordenamiento del Territorio</t>
  </si>
  <si>
    <t>Desarrollo Agrario, Territorial y Urbano</t>
  </si>
  <si>
    <t>15</t>
  </si>
  <si>
    <t>2,377.62</t>
  </si>
  <si>
    <t>2,377.68</t>
  </si>
  <si>
    <t>2377.68</t>
  </si>
  <si>
    <t>UR: QCW</t>
  </si>
  <si>
    <t>2166.01</t>
  </si>
  <si>
    <t>61.40</t>
  </si>
  <si>
    <t>47,187.00</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</si>
  <si>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</si>
  <si>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</si>
  <si>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</si>
  <si>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</si>
  <si>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29643</t>
  </si>
  <si>
    <t>47203</t>
  </si>
  <si>
    <t>28685</t>
  </si>
  <si>
    <t>47187</t>
  </si>
  <si>
    <t>(Comisión Nacional de Vivienda)</t>
  </si>
  <si>
    <t>2166.0</t>
  </si>
  <si>
    <t>Programa de Vivienda Social</t>
  </si>
  <si>
    <t>S177</t>
  </si>
  <si>
    <t>4,583.92</t>
  </si>
  <si>
    <t>4,584.10</t>
  </si>
  <si>
    <t>4584.1</t>
  </si>
  <si>
    <t>UR: 510</t>
  </si>
  <si>
    <t>3737.16</t>
  </si>
  <si>
    <t>510</t>
  </si>
  <si>
    <t>Porcentaje de proyectos de la Vertiente Planeación Urbana, Metropolitana y Ordenamiento Territorial elaborados con perspectiva de género, en ciudades de 15,000 y más habitantes del Sistema Urbano Nacional (SUN) 2018.</t>
  </si>
  <si>
    <t>46.40</t>
  </si>
  <si>
    <t>Tasa de variación de los proyectos realizados por la Vertiente Mejoramiento Integral de Barrios de las modalidades Infraestructura Urbana, Equipamiento Urbano y Espacio Público, Proyectos Integrales y Movilidad que promueven la igualdad entre mujeres y hombres.</t>
  </si>
  <si>
    <t>(Unidad de Apoyo a Programas de Infraestructura y Espacios Públicos)</t>
  </si>
  <si>
    <t>3737.1</t>
  </si>
  <si>
    <t>Programa de Mejoramiento Urbano (PMU)</t>
  </si>
  <si>
    <t>S273</t>
  </si>
  <si>
    <t>0.10</t>
  </si>
  <si>
    <t>0.25</t>
  </si>
  <si>
    <t>0.38</t>
  </si>
  <si>
    <t>Porcentaje de acciones realizadas para transversalizar la perspectiva de género, la igualdad laboral y la no discriminación en la SEMARNAT.</t>
  </si>
  <si>
    <t xml:space="preserve"> Secretaria de Medio Ambiente y Recursos Naturales </t>
  </si>
  <si>
    <t xml:space="preserve"> La SEMARNAT y sus órganos desconcentrados y organismos descentralizados, tienen a su cargo el diseño, la implementación y evaluación de políticas públicas de atención diferenciada para combatir el cambio climático, la pérdida de biodiversidad y la contaminación que provocan desigualdades de género en el control, manejo, uso y aprovechamiento de recursos naturales. Dichas desigualdades se derivan de la división sexual del trabajo que determina como hombres y mujeres se relacionan con el medio ambiente y les asigna responsabilidades. La sobreexplotación, el comercio ilegal y la contaminación de los ecosistemas y los desastres tienen altos costos para la vida económica del país y calidad de vida de su población. Este deterioro se relaciona con la falta de oportunidades para las mujeres, que en su diversidad y roles sociales, económicos, culturales y ambientales son agentes de cambio y elementos clave  para disminuir los efectos de la presión ambiental sobre los ecosistemas mediante la conservación y aprovechamiento sustentable de los recursos naturales, sin embargo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Por ello crear políticas con enfoque de género, requiere de acciones permanentes de sensibilización y capacitación dirigidas al personal de la SEMARNAT y sus órganos desconcentrados y organismos descentralizados. </t>
  </si>
  <si>
    <t>(Unidad Coordinadora de Vinculación Social, Derechos Humanos y Transparencia)</t>
  </si>
  <si>
    <t>0.3</t>
  </si>
  <si>
    <t>Planeación, Seguimiento y Evaluación de la Política Ambiental y de Recursos Naturales</t>
  </si>
  <si>
    <t>P002</t>
  </si>
  <si>
    <t>Medio Ambiente y Recursos Naturales</t>
  </si>
  <si>
    <t>16</t>
  </si>
  <si>
    <t>122.38</t>
  </si>
  <si>
    <t>UR: F00</t>
  </si>
  <si>
    <t>77.36</t>
  </si>
  <si>
    <t>60.69</t>
  </si>
  <si>
    <t>33.59</t>
  </si>
  <si>
    <t>33.50</t>
  </si>
  <si>
    <t>F00</t>
  </si>
  <si>
    <t>4. Porcentaje de mujeres que participan en la estructura de los Comités de Seguimiento del Programa de Conservación para el Desarrollo Sostenible.</t>
  </si>
  <si>
    <t>149.72</t>
  </si>
  <si>
    <t>70.98</t>
  </si>
  <si>
    <t>70.90</t>
  </si>
  <si>
    <t>3.- Porcentaje de inversión del Programa de Conservación para el Desarrollo Sostenible en proyectos, cursos de capacitación y estudios técnicos, con participación de mujeres.</t>
  </si>
  <si>
    <t>72.38</t>
  </si>
  <si>
    <t>65.32</t>
  </si>
  <si>
    <t>65.30</t>
  </si>
  <si>
    <t>2.- Porcentaje de mujeres que participan en proyectos</t>
  </si>
  <si>
    <t>51.01</t>
  </si>
  <si>
    <t>60.67</t>
  </si>
  <si>
    <t>60.60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</si>
  <si>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</si>
  <si>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</si>
  <si>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tanto acuáticos como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</si>
  <si>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13423</t>
  </si>
  <si>
    <t>14294</t>
  </si>
  <si>
    <t>110419</t>
  </si>
  <si>
    <t>118951</t>
  </si>
  <si>
    <t>(Comisión Nacional de Áreas Naturales Protegidas)</t>
  </si>
  <si>
    <t>77.3</t>
  </si>
  <si>
    <t>Programa de Conservación para el Desarrollo Sostenible</t>
  </si>
  <si>
    <t>S046</t>
  </si>
  <si>
    <t>66.56</t>
  </si>
  <si>
    <t>UR: RHQ</t>
  </si>
  <si>
    <t>66.75</t>
  </si>
  <si>
    <t>33.48</t>
  </si>
  <si>
    <t>32.47</t>
  </si>
  <si>
    <t>32.40</t>
  </si>
  <si>
    <t>RHQ</t>
  </si>
  <si>
    <t>Porcentaje de apoyos otorgados a mujeres</t>
  </si>
  <si>
    <t xml:space="preserve"> RHQ- Comisión Nacional Forestal </t>
  </si>
  <si>
    <t xml:space="preserve"> En nuestro país 42.4% de las personas que viven en pobreza extrema son mujeres, según lo señala el ?Informe de la Evolución de la Pobreza 2008-2018? realizado por el Consejo Nacional de Evaluación de la Política de Desarrollo Social. Por otra parte, la participación de las mujeres en el sector forestal, específicamente en las acciones de protección, conservación, restauración y aprovechamiento de los recursos forestales es limitada, debido a las brechas de género que existen en los siguientes aspectos:La tenencia de la tierra y los derec hos de propiedad los tienen en su mayoría los varones; el uso, manejo y control de los recursos forestales principalmente está a cargo de los hombres y que las mujeres a veces carecen de facultades legales para adquirir derechos de propiedad sobre la tierra y para tener acceso a derechos esenciales como el crédito y los insumos.  Esta situación limita en el goce pleno de sus derechos en relación con los recursos forestales y abre varias barreras y brechas de género de tipo estructural, cultural y conductual significativas para las mujeres.En este sentido solamente 18.5% de los integrantes de órganos de representación de núcleos agrarios son mujeres, según los resultados del Registro Agrario Nacional en su publicación ?Estadística con perspectiva de género? del año 2022 y 34.8% de las personas sujetas de derechos que reciben documentos agrarios y que ocupan espacios de toma de decisiones en los núcleos agrarios, son mujeres según el análisis de la ?creciente participación de las mujeres como sujeto de derechos: RAN? que han tenido acceso a la tierra a través de cesión de derechos o herencia familiar. Si bien es cierto que en los últimos años ha aumentado el número de mujeres ejidatarias o comuneras, éste dista mucho de ser equitativo y tampoco es garantía de una participación real.  </t>
  </si>
  <si>
    <t>834</t>
  </si>
  <si>
    <t>401</t>
  </si>
  <si>
    <t>5766165</t>
  </si>
  <si>
    <t>5909805</t>
  </si>
  <si>
    <t>(Comisión Nacional Forestal)</t>
  </si>
  <si>
    <t>66.7</t>
  </si>
  <si>
    <t>Desarrollo Forestal Sustentable para el Bienestar</t>
  </si>
  <si>
    <t>S219</t>
  </si>
  <si>
    <t>3.04</t>
  </si>
  <si>
    <t>3.10</t>
  </si>
  <si>
    <t>3.1</t>
  </si>
  <si>
    <t>UR: TOM</t>
  </si>
  <si>
    <t>TOM</t>
  </si>
  <si>
    <t>Porcentaje de mujeres participantes en la capacitación exclusiva para mujeres sobre desarrollo de habilidades gerenciales y de liderazgo.</t>
  </si>
  <si>
    <t xml:space="preserve">Porcentaje de participaciones alcanzadas en las actividades de capacitación y sensibilización en temas de igualdad de género, no discriminación y violencia. </t>
  </si>
  <si>
    <t>Porcentaje de buenas prácticas laborales en materia de inclusión, igualdad, combate a la violencia laboral y conciliación trabajo-familia, realizadas en el CENACE.</t>
  </si>
  <si>
    <t xml:space="preserve"> TOM- Centro Nacional de Control de Energía </t>
  </si>
  <si>
    <t xml:space="preserve"> Promover una cultura institucional a favor de la igualdad de género y un clima laboral libre de discriminación y violencia, requiere de la implementación de buenas prácticas para garantizar el derecho a la igualdad entre mujeres y hombres y una vida libre de violencia en el ámbito laboral. La Norma Mexicana NMX-R-025-SCFI-2015 en Igualdad Laboral y No Discriminación (Norma), es un mecanismo de adopción voluntaria que busca reconocer a las instituciones que cuentan con prácticas de igualdad laboral y no discriminación. En 2023, el CENACE acreditó su auditoría de vigilancia en la Norma con distintivo nivel plata, el cual obtuvo mediante el cumplimiento de 3 medidas de nivelación. Dentro de las medias de nivelación, inclusión y acciones afirmativas, acreditadas por el CENACE se encuentra la medida de inclusión 5 que insta a: Llevar a cabo actividades o eventos enfocados exclusivamente a fomentar la igualdad y no discriminación y que sean dirigidos al personal del centro de trabajo y sus familias. Por ello, durante el ejercicio 2024, el CENACE llevará a cabo la promoción de buenas prácticas laborales, mediante la realización de actividades y/o eventos recreativos, deportivos y/o culturales, a través de los cuales se promueva la igualdad y no discriminación, así como la conciliación trabajo-familia entre el personal del CENACE. Igualmente, la promoción de la igualdad entre mujeres y hombres conlleva la implementación de acciones de sensibilización, capacitación y difusión en dicha materia, con la finalidad de informar y modificar aquellas causas históricas y estructurales que obstaculizan el desarrollo y discriminan a mujeres y a hombres en diversos ámbitos. Razón por la cual, se pretende realizar en el CENACE diversas acciones de sensibilización y capacitación respecto a temas de igualdad de género, prevención de la discriminación, violencia de género, hostigamiento y acoso sexual. </t>
  </si>
  <si>
    <t>301</t>
  </si>
  <si>
    <t>275</t>
  </si>
  <si>
    <t>312</t>
  </si>
  <si>
    <t>240</t>
  </si>
  <si>
    <t>(Centro Nacional de Control de Energía)</t>
  </si>
  <si>
    <t>0.2</t>
  </si>
  <si>
    <t>Dirección, coordinación y control de la operación del Sistema Eléctrico Nacional</t>
  </si>
  <si>
    <t>E568</t>
  </si>
  <si>
    <t>Energía</t>
  </si>
  <si>
    <t>18</t>
  </si>
  <si>
    <t>0.1</t>
  </si>
  <si>
    <t>42.00</t>
  </si>
  <si>
    <t>Porcentaje de personal capacitado en materia de género</t>
  </si>
  <si>
    <t xml:space="preserve"> A00- Comisión Nacional de Seguridad Nuclear y Salvaguardias </t>
  </si>
  <si>
    <t xml:space="preserve"> La Comisión Nacional de Seguridad Nuclear y Salvaguardias, le hacen falta recursos humanos, que se puedan dedicar exclusivamente a la atención del Programa de Igualdad entre Mujeres y Hombres, que le permita realizar actividades de manera constante; no obstante, la Comisión ha mantenido el interés en continuar sensibilizando al personal, promoviendo la igualdad de género, el no hostigamiento y acoso sexual, y la no discriminación. </t>
  </si>
  <si>
    <t>34</t>
  </si>
  <si>
    <t>110</t>
  </si>
  <si>
    <t>73</t>
  </si>
  <si>
    <t>(Comisión Nacional de Seguridad Nuclear y Salvaguardias)</t>
  </si>
  <si>
    <t>Regulación y supervisión de actividades nucleares y radiológicas</t>
  </si>
  <si>
    <t>G003</t>
  </si>
  <si>
    <t>6.07</t>
  </si>
  <si>
    <t>6.48</t>
  </si>
  <si>
    <t>UR: 413</t>
  </si>
  <si>
    <t>5.15</t>
  </si>
  <si>
    <t>413</t>
  </si>
  <si>
    <t>606. Indicador 1-Porcentaje de avance en la realización de las acciones para el desarrollo y evaluación de impacto de la campaña de prevención de la discriminación y violencia contra las mujeres.</t>
  </si>
  <si>
    <t>4.90</t>
  </si>
  <si>
    <t>12.50</t>
  </si>
  <si>
    <t xml:space="preserve">604. Indicador 2-Porcentaje de asistencia a las sesiones informativas sobre Hostigamiento y Acoso Sexual.  </t>
  </si>
  <si>
    <t xml:space="preserve">604. Indicador 1-Porcentaje de avance en las acciones programadas para la sensibilización en hostigamiento y acoso sexual. </t>
  </si>
  <si>
    <t>231 indicador 1-Porcentaje de avance en las acciones programadas para la verificación del cumplimiento de la Norma Mexicana NMX-R-025-SCFI-2015 en Igualdad laboral y no discriminación.</t>
  </si>
  <si>
    <t>7.50</t>
  </si>
  <si>
    <t>102 indicador 2-Porcentaje de mujeres asistentes a la Red en 2024 respecto a 2023.</t>
  </si>
  <si>
    <t>102. Indicador 1-Porcentaje de avance en las actividades para fortalecer la Red de Mujeres del sector energético.</t>
  </si>
  <si>
    <t xml:space="preserve">324 indicado 2-Porcentaje de avance en la elaboración de una Guía de Lenguaje inclusivo y no sexista en la SENER . </t>
  </si>
  <si>
    <t xml:space="preserve">324. Indicador 1-Porcentaje de avance en acciones de difusión llevadas acabo en materia de igualdad de género y no discriminación. </t>
  </si>
  <si>
    <t>2.44</t>
  </si>
  <si>
    <t>Porcentaje de personal que recibió alguna acción de capacitación en materia de igualdad de género y no discriminación durante el 2024.</t>
  </si>
  <si>
    <t xml:space="preserve"> Secretaria de Energía </t>
  </si>
  <si>
    <t xml:space="preserve"> El sector energético ha sido un espacio masculinizado que ha ido cambiando poco a poco con la incorporación de más mujeres en la dependencia. No obstante un mayor número no significa un cambio automático en la cultura institucional, se requiere sensibilizar y capacitar, en específico debemos de ir incorporando a nuestro quehacer laboral nuevos conceptos tales como la igualdad, la perspectiva de género a fin de generar espacios igualitarios, libres de discriminación y violencia para las mujeres.    A lo largo de la historia las mujeres hemos sufrido discriminaciones y violencias en todos los ámbitos de la vida, incluyendo el laboral. Si bien se ha desarrollado un marco legal que ha permitido institucionalizar la perspectiva de género lo cierto es que prevalecen brechas de género que se tienen que ir cerrando a través del desarrollo de políticas públicas en materia de igualdad. La SENER ha logrado casi la paridad pero aún así es necesario continuar con acciones que nos acerquen a la igualdad sustantiva.   </t>
  </si>
  <si>
    <t>409</t>
  </si>
  <si>
    <t>371</t>
  </si>
  <si>
    <t>(Unidad de Enlace, Mejora Regulatoria y Programas Transversales)</t>
  </si>
  <si>
    <t>(Dirección General de Recursos Humanos, Materiales y Servicios Generales)</t>
  </si>
  <si>
    <t>5.1</t>
  </si>
  <si>
    <t>0.03</t>
  </si>
  <si>
    <t>UR: E00</t>
  </si>
  <si>
    <t>0.15</t>
  </si>
  <si>
    <t>E00</t>
  </si>
  <si>
    <t>Porcentaje de material de Difusión en materia de Igualdad entre mujeres y hombres</t>
  </si>
  <si>
    <t>Porcentaje del personal de la CONUEE Capacitado en materia de Igualdad entre Mujeres y Hombres</t>
  </si>
  <si>
    <t>Porcentaje de Instrumentos en materia de género actualizados</t>
  </si>
  <si>
    <t>97.00</t>
  </si>
  <si>
    <t>Porcentaje del personal de la CONUEE que participó en la Detección de Necesidad de Capacitación (DNC) en materia de Igualdad entre Mujeres y Hombres</t>
  </si>
  <si>
    <t xml:space="preserve"> E00- Comisión Nacional para el Uso Eficiente de la Energía </t>
  </si>
  <si>
    <t xml:space="preserve"> Desarrollar acciones de sensibilización que permitan prevenir y erradicar la violencia de género, la discriminación, el Acoso u Hostigamiento sexual y laboral, así como cualquier otra forma conexa de intolerancia, con el objetivo de mantener un ambiente laboral optimo en la Comisión, que verse sobre la importancia del respeto a los Derechos Humanos y la igualdad entre mujeres y hombres en cualquier entorno. </t>
  </si>
  <si>
    <t>63</t>
  </si>
  <si>
    <t>52</t>
  </si>
  <si>
    <t>(Comisión Nacional para el Uso Eficiente de la Energía)</t>
  </si>
  <si>
    <t>Gestión, promoción, supervisión y evaluación del aprovechamiento sustentable de la energía</t>
  </si>
  <si>
    <t>P008</t>
  </si>
  <si>
    <t>UR: 411</t>
  </si>
  <si>
    <t>411</t>
  </si>
  <si>
    <t>porcentaje de apoyos  a viudas de veteranos de la revolución</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</si>
  <si>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</si>
  <si>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2024,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</si>
  <si>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(Unidad de Política y Control Presupuestario)</t>
  </si>
  <si>
    <t>Apoyo Económico a Viudas de Veteranos de la Revolución Mexicana</t>
  </si>
  <si>
    <t>J014</t>
  </si>
  <si>
    <t>Aportaciones a Seguridad Social</t>
  </si>
  <si>
    <t>19</t>
  </si>
  <si>
    <t>2,257.25</t>
  </si>
  <si>
    <t>2,258.17</t>
  </si>
  <si>
    <t>2258.17</t>
  </si>
  <si>
    <t>UR: 211</t>
  </si>
  <si>
    <t>2814.27</t>
  </si>
  <si>
    <t>92.59</t>
  </si>
  <si>
    <t>211</t>
  </si>
  <si>
    <t>Porcentaje de mujeres (madres o tutoras) de niñas y niños beneficiarios de la modalidad A respecto al total de personas madres, padres o tutores de niñas y niños beneficiarios de la Modalidad A.</t>
  </si>
  <si>
    <t>50.10</t>
  </si>
  <si>
    <t>Porcentaje de niñas, adolescentes y jóvenes beneficiarias que reciben apoyos económicos en la modalidad B respecto al total de beneficiarios.</t>
  </si>
  <si>
    <t>49.35</t>
  </si>
  <si>
    <t>49.30</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</si>
  <si>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</si>
  <si>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</si>
  <si>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</si>
  <si>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136522</t>
  </si>
  <si>
    <t>133734</t>
  </si>
  <si>
    <t>771083</t>
  </si>
  <si>
    <t>801939</t>
  </si>
  <si>
    <t>(Dirección General para el Bienestar de las Niñas, Niños y Adolescentes)</t>
  </si>
  <si>
    <t>2814.2</t>
  </si>
  <si>
    <t xml:space="preserve">Programa de Apoyo para el Bienestar de las Niñas y Niños, Hijos de Madres Trabajadoras </t>
  </si>
  <si>
    <t>S174</t>
  </si>
  <si>
    <t>Bienestar</t>
  </si>
  <si>
    <t>20</t>
  </si>
  <si>
    <t>238,266.28</t>
  </si>
  <si>
    <t>238,490.07</t>
  </si>
  <si>
    <t>238490.07</t>
  </si>
  <si>
    <t>UR: 213</t>
  </si>
  <si>
    <t>251774.14</t>
  </si>
  <si>
    <t>1.23</t>
  </si>
  <si>
    <t>1.24</t>
  </si>
  <si>
    <t>1.20</t>
  </si>
  <si>
    <t>razón</t>
  </si>
  <si>
    <t>213</t>
  </si>
  <si>
    <t>Razón por sexo de personas adultas mayores derechohabientes</t>
  </si>
  <si>
    <t xml:space="preserve"> En México, las personas adultas mayores de 65 años tenían un acceso limitado a la protección social, sin embargo, en 2019, como parte de las políticas prioritarias de la administración 2018-2024, se rediseña la política pública enfocada al bienestar de las personas adultas mayores, reconociéndolas como titulares de derechos y otorgándoles una pensión económica, no contributiva, que contribuye a que cuenten con un piso mínimo de protección social, el monto de la pensión se ha incrementado  en cada ejercicio fiscal y es un derecho establecido en la constitución desde 2020. </t>
  </si>
  <si>
    <t>5488147</t>
  </si>
  <si>
    <t>6763650</t>
  </si>
  <si>
    <t>5927463</t>
  </si>
  <si>
    <t>7405299</t>
  </si>
  <si>
    <t>(Dirección General para el Bienestar de las Personas Adultas Mayores)</t>
  </si>
  <si>
    <t>251774.1</t>
  </si>
  <si>
    <t>Pensión para el Bienestar de las Personas Adultas Mayores</t>
  </si>
  <si>
    <t>S176</t>
  </si>
  <si>
    <t>11,270.47</t>
  </si>
  <si>
    <t>11,310.35</t>
  </si>
  <si>
    <t>11310.35</t>
  </si>
  <si>
    <t>12457.16</t>
  </si>
  <si>
    <t>164.00</t>
  </si>
  <si>
    <t>Porcentaje de apoyos económicos destinados a mujeres respecto de los planeados.</t>
  </si>
  <si>
    <t>32.00</t>
  </si>
  <si>
    <t>Porcentaje de mujeres que reciben asistencia técnica respecto a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</si>
  <si>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</si>
  <si>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291215</t>
  </si>
  <si>
    <t>143140</t>
  </si>
  <si>
    <t>364599</t>
  </si>
  <si>
    <t>91150</t>
  </si>
  <si>
    <t>(Dirección General de Seguimiento y Logística para el Desarrollo Rural y Productivo)</t>
  </si>
  <si>
    <t>12457.1</t>
  </si>
  <si>
    <t>Sembrando Vida</t>
  </si>
  <si>
    <t>S287</t>
  </si>
  <si>
    <t>3.43</t>
  </si>
  <si>
    <t>UR: 800</t>
  </si>
  <si>
    <t>5.76</t>
  </si>
  <si>
    <t>800</t>
  </si>
  <si>
    <t>Porcentaje de mujeres que terminan el Programa de Desarrollo Comunitario para Mujeres en Turismo</t>
  </si>
  <si>
    <t>Porcentaje de personas servidoras públicas certificadas en la Competencia Atención presencial a presuntas víctimas de</t>
  </si>
  <si>
    <t>Porcentaje de personas satisfechas con la Estrategia integral de prevención a la trata de personas, principalmente con fines de</t>
  </si>
  <si>
    <t>Porcentaje de mujeres satisfechas con las actividades realizadas en la Iniciativa Sonrisas por México en Igualdad 2024</t>
  </si>
  <si>
    <t>Porcentaje de personas servidoras publicas hombres que asisten al Programa de formación centrada en hombres.</t>
  </si>
  <si>
    <t>Porcentaje de acciones realizadas del Programa de Cultura Institucional</t>
  </si>
  <si>
    <t xml:space="preserve"> Secretaria de Turismo </t>
  </si>
  <si>
    <t xml:space="preserve"> El Informe Mundial sobre Mujeres en Turismo, OMT 2021 establece que ?La igualdad de género necesita estar firmemente integrada en la política turística. Como todas las políticas de igualdad de género, las estrategias en el sector turístico son altamente vulnerables a los cambios de gobierno. En ese sentido, es importante trabajar por institucionalizar una perspectiva de género en el turismo mediante su transversalización, en lugar de centrarse solo en la formulación de políticas. Salvo que la perspectiva de género esté institucionalizada, cada momento de cambio político exige nuevos esfuerzos por atraer la atención de los responsables públicos de turismo hacia esta cuestión. Más que adaptar la igualdad de género al sector turístico, la igualdad de género y las estrategias turísticas funcionan mejor cuando facilitan el desarrollo turístico desde una perspectiva de género?. </t>
  </si>
  <si>
    <t>2530</t>
  </si>
  <si>
    <t>3559</t>
  </si>
  <si>
    <t>462</t>
  </si>
  <si>
    <t>(Unidad de Innovación y Política Turística)</t>
  </si>
  <si>
    <t>5.7</t>
  </si>
  <si>
    <t>Planeación y conducción de la política de turismo</t>
  </si>
  <si>
    <t>Turismo</t>
  </si>
  <si>
    <t>21</t>
  </si>
  <si>
    <t>1.18</t>
  </si>
  <si>
    <t>1.2</t>
  </si>
  <si>
    <t>Indicador 2: Porcentaje de acciones de sensibilización y capacitación del Programa en materia de Igualdad de género y no discriminación dirigidas al personal de mando medio y superior del Instituto.</t>
  </si>
  <si>
    <t>Indicador 1: Porcentaje del personal de la rama administrativa de oficinas centrales con al menos una acción de capacitación del programa en materia de Igualdad de género y No Discriminación impartido por la DEA</t>
  </si>
  <si>
    <t xml:space="preserve"> Secretaria de Instituto Nacional Electoral </t>
  </si>
  <si>
    <t xml:space="preserve"> Desigualdad y discriminación sobre las funciones y responsabilidades de las mujeres y hombres en su ámbito laboral, prevenir, sancionar y erradicar la violencia en cualquiera de sus manifestaciones y ámbitos, así como el hostigamiento y acoso sexual y laboral en la Institución. </t>
  </si>
  <si>
    <t>938</t>
  </si>
  <si>
    <t>943</t>
  </si>
  <si>
    <t>1632</t>
  </si>
  <si>
    <t>1413</t>
  </si>
  <si>
    <t>(Dirección Ejecutiva de Administración)</t>
  </si>
  <si>
    <t>Gestión Administrativa</t>
  </si>
  <si>
    <t>Instituto Nacional Electoral</t>
  </si>
  <si>
    <t>22</t>
  </si>
  <si>
    <t>28.91</t>
  </si>
  <si>
    <t>28.92</t>
  </si>
  <si>
    <t>28.81</t>
  </si>
  <si>
    <t>Indicador 1: Porcentaje de visitas de verificación in situ donde se supervisa la ejecución de actividades por parte de las OSC que perciben recursos.</t>
  </si>
  <si>
    <t>Acción 402 Indicador 2: Porcentaje de mujeres que participan directamente en la promoción de los derechos políticos y electorales de las mujeres indígenas y afromexicanas, en condiciones de igualdad y paridad de género.</t>
  </si>
  <si>
    <t>126.00</t>
  </si>
  <si>
    <t>Acción 402 Indicador 1: Porcentaje de radios comunitarias, indígenas e indigenistas que participan directamente en la promoción de los derechos políticos y electorales de las mujeres indígenas y afromexicanas, en condiciones de igualdad y paridad de género.</t>
  </si>
  <si>
    <t>107.00</t>
  </si>
  <si>
    <t>Acción 207 Indicador 2: Porcentaje de iniciativas impulsadas para fomentar la participación y el ejercicio libre de los derechos humanos y los político-electorales de las mujeres en condiciones de igualdad y paridad de género.</t>
  </si>
  <si>
    <t>179.00</t>
  </si>
  <si>
    <t>Acción 207 Indicador 1: Porcentaje de población que participa en iniciativas orientadas a promover la igualdad de las mujeres en el ejercicio de sus derechos político-electorales.</t>
  </si>
  <si>
    <t xml:space="preserve"> Participación en el ámbito público y el ejercicio de los derechos políticos de las mujeres en condiciones de igualdad y sin discriminación e impulsar sus liderazgos, considerando la participación de mujeres indígenas, afrodescendientes y jóvenes, en espacios de toma de decisiones. </t>
  </si>
  <si>
    <t>6031</t>
  </si>
  <si>
    <t>12583</t>
  </si>
  <si>
    <t>2084</t>
  </si>
  <si>
    <t>8340</t>
  </si>
  <si>
    <t>(Juntas Locales Ejecutivas)</t>
  </si>
  <si>
    <t>(Dirección Ejecutiva de Capacitación Electoral y Educación Cívica)</t>
  </si>
  <si>
    <t>Capacitación y educación para el ejercicio democrático de la ciudadanía</t>
  </si>
  <si>
    <t>R003</t>
  </si>
  <si>
    <t>2.08</t>
  </si>
  <si>
    <t>UR: 111</t>
  </si>
  <si>
    <t>115.36</t>
  </si>
  <si>
    <t>111</t>
  </si>
  <si>
    <t>Indicador 1: Variación porcentual de la ciudadanía en situación de vulnerabilidad que obtuvo su Credencial para Votar en el 2024 con respecto al año anterior.</t>
  </si>
  <si>
    <t xml:space="preserve"> De acuerdo con el Censo de Población y Vivienda en 2021, se identificó que el total de la población de 15 años y más de edad en México se estima en 97.2 millones de personas. De estas, 5.0 millones se autoidentifican LGBTI+, lo que equivale al 5.1 % de la población de 15 años y más en el país. El 81.8 % se asume parte de esta población por su orientación sexual, 7.6 %, por su identidad de género y 10.6 %, por ambas.  Además, se identificó a 6,179,890 personas con algún tipo de discapacidad, lo que representa 4.9 % de la población total del país. De ellas 53 % son mujeres y 47 % son hombres. Por otro lado, se identificaron 5 mil 700 personas en situación de calle y a 23.2 millones de personas hablantes de lenguas indígenas. Por lo que, se debe dar atención incluyente y sin discriminación por parte del Instituto Nacional Electoral a las solicitudes de trámite de la Credencial para Votar de la ciudadanía que se encuentra en situación de vulnerabilidad. </t>
  </si>
  <si>
    <t>11355642</t>
  </si>
  <si>
    <t>13110744</t>
  </si>
  <si>
    <t>9815954</t>
  </si>
  <si>
    <t>11392695</t>
  </si>
  <si>
    <t>(Dirección Ejecutiva del Registro Federal de Electores)</t>
  </si>
  <si>
    <t>2.0</t>
  </si>
  <si>
    <t>Actualización del padrón electoral y expedición dela credencial para votar</t>
  </si>
  <si>
    <t>R005</t>
  </si>
  <si>
    <t>12.40</t>
  </si>
  <si>
    <t>15.21</t>
  </si>
  <si>
    <t>UR: 123</t>
  </si>
  <si>
    <t>10.79</t>
  </si>
  <si>
    <t>UR: 122</t>
  </si>
  <si>
    <t>59.80</t>
  </si>
  <si>
    <t>56.50</t>
  </si>
  <si>
    <t>123</t>
  </si>
  <si>
    <t>Indicador 2: Porcentaje de mujeres que ocupan el cargo de consejeras de los Consejos Generales de los Organismos Públicos Locales a nivel nacional</t>
  </si>
  <si>
    <t>67.30</t>
  </si>
  <si>
    <t>Indicador 1: Porcentaje de mujeres designadas en el cargo de consejeras de los Consejos Generales de los Organismos Públicos Locales.</t>
  </si>
  <si>
    <t>122</t>
  </si>
  <si>
    <t>Indicador 7: Porcentaje de publicaciones realizadas sobre igualdad de género y no discriminación en el ejercicio de los derechos político-electorales.</t>
  </si>
  <si>
    <t>Indicador 6: Porcentaje de documentos de investigación realizados sobre igualdad de género y no discriminación en el ejercicio de los derechos político-electorales.</t>
  </si>
  <si>
    <t>22.83</t>
  </si>
  <si>
    <t>Indicador 5: Porcentaje de personas sensibilizadas mediante acciones de difusión sobre la igualdad de género y no discriminación en el ejercicio de los derechos político-electorales.</t>
  </si>
  <si>
    <t>67.00</t>
  </si>
  <si>
    <t>Indicador 4: Índice de acciones para la institucionalización y transversalización de la igualdad de género, no discriminación y prevención de la violencia en el ámbito laboral.</t>
  </si>
  <si>
    <t>180.00</t>
  </si>
  <si>
    <t>Indicador 3: Incremento de Mujeres que participen en las actividades de la Red de Coaching de Mujeres del Servicio Profesional Electoral Nacional y de la Rama Administrativa en 2024.</t>
  </si>
  <si>
    <t>243.43</t>
  </si>
  <si>
    <t>Indicador 2: Porcentaje de personas servidoras públicas sensibilizadas en materia de igualdad de género, no discriminación, DDHH y prevención de la violencia en el ámbito laboral.</t>
  </si>
  <si>
    <t>108.00</t>
  </si>
  <si>
    <t>Indicador 1: Porcentaje de Personas Servidoras Públicas Capacitadas en Igualdad (PPCI).</t>
  </si>
  <si>
    <t xml:space="preserve"> El INE para realizar las tareas, proyectos y funciones en el ámbito de responsabilidad cuenta con personal de la Rama Administrativa, del Servicio Profesional Electoral y personal de honorarios permanentes, en este contexto, sin embargo, la brecha de género subsiste a pesar de los esfuerzos institucionales que se realizan. Por lo que para el ejercicio 2024, se continuará reforzando la importancia de la igualdad de género para cerrar la brecha que existe en las personas que laboran en el Instituto, a fin de garantizar las mismas posibilidades y oportunidades para mujeres y hombres en el ámbito laboral. Por lo anterior, se observa que prevalecen barreras estructurales para lograr una mayor igualdad entre mujeres y hombres al interior del INE.  Garantizar la igualdad de género en la Designación de las y los Consejeros Presidentes y Consejeras y Consejeros Electorales de los Organismos Públicos Locales Electorales. </t>
  </si>
  <si>
    <t>4215</t>
  </si>
  <si>
    <t>3241</t>
  </si>
  <si>
    <t>3243</t>
  </si>
  <si>
    <t>(Unidad Técnica de Vinculación con los Organismos Públicos Locales)</t>
  </si>
  <si>
    <t>(Unidad Técnica de Igualdad de Género y No Discriminación)</t>
  </si>
  <si>
    <t>26.0</t>
  </si>
  <si>
    <t>Dirección, soporte jurídico electoral y apoyo logístico</t>
  </si>
  <si>
    <t>R008</t>
  </si>
  <si>
    <t>10.90</t>
  </si>
  <si>
    <t>11.26</t>
  </si>
  <si>
    <t>UR: 120</t>
  </si>
  <si>
    <t>128.00</t>
  </si>
  <si>
    <t>120</t>
  </si>
  <si>
    <t>Indicador 3: Porcentaje de personal capacitado en materia de fiscalización con perspectiva de género.</t>
  </si>
  <si>
    <t>Indicador 2: Porcentaje de visitas de verificación del gasto programado realizadas.</t>
  </si>
  <si>
    <t>72.00</t>
  </si>
  <si>
    <t>Indicador 1: Porcentaje del grado de cumplimiento en la rendición de cuentas del gasto programado.</t>
  </si>
  <si>
    <t xml:space="preserve"> Conocer si las actividades realizadas al amparo de los Programas Anuales de Trabajo de capacitación, promoción y desarrollo de liderazgos políticos de las mujeres con recursos de gasto programado, coadyuban en el avance de las mujeres en la participación política. </t>
  </si>
  <si>
    <t>302</t>
  </si>
  <si>
    <t>523</t>
  </si>
  <si>
    <t>250</t>
  </si>
  <si>
    <t>425</t>
  </si>
  <si>
    <t>(UnidadTécnica de Fiscalización)</t>
  </si>
  <si>
    <t>11.2</t>
  </si>
  <si>
    <t>Otorgamiento de prerrogativas a partidos políticos, fiscalización de sus recursos y administración de los tiempos del estado en radio y televisión</t>
  </si>
  <si>
    <t>R009</t>
  </si>
  <si>
    <t>1.04</t>
  </si>
  <si>
    <t>1.08</t>
  </si>
  <si>
    <t>UR: 104</t>
  </si>
  <si>
    <t>104</t>
  </si>
  <si>
    <t>Indicador 1: Porcentaje de documentos de análisis con perspectivas de género e interseccional realizados.</t>
  </si>
  <si>
    <t xml:space="preserve"> Discriminación y violencia hacia mujeres y grupos en medios convencionales; así como la violencia mediática en la conversación de las personas en la red social X (antes Twitter). </t>
  </si>
  <si>
    <t>(Coordinación Nacional de Comunicación Social)</t>
  </si>
  <si>
    <t>Vinculación con la sociedad</t>
  </si>
  <si>
    <t>R010</t>
  </si>
  <si>
    <t>1.35</t>
  </si>
  <si>
    <t>1.47</t>
  </si>
  <si>
    <t>0.01</t>
  </si>
  <si>
    <t>63.80</t>
  </si>
  <si>
    <t>Indicador 1: Porcentaje de las actividades realizadas para la capacitación y formación a mujeres respecto del total de actividades reportadas en los Programas Anuales de Trabajo.</t>
  </si>
  <si>
    <t>Indicador 1: Porcentaje de metodologías aplicadas para el análisis de registros de prensa convencional y redes sociales.</t>
  </si>
  <si>
    <t xml:space="preserve"> Brechas existentes en la participación de candidatas y candidatos, así como en la identificación y clasificación de casos de Violencia Política contra las Mujeres en Razón de Género (VPMRG), en medios de comunicación convencionales y la conversación pública desarrollada en redes sociales durante los procesos electorales.  Conocer si las actividades realizadas al amparo de los Programas Anuales de Trabajo de capacitación, promoción y desarrollo de liderazgos políticos de las mujeres con recursos de gasto programado, coadyuban en el avance de las mujeres en la participación política. </t>
  </si>
  <si>
    <t>1.4</t>
  </si>
  <si>
    <t>Tecnologías de información y comunicaciones</t>
  </si>
  <si>
    <t>R011</t>
  </si>
  <si>
    <t>25.68</t>
  </si>
  <si>
    <t>36.02</t>
  </si>
  <si>
    <t>34.78</t>
  </si>
  <si>
    <t>81.33</t>
  </si>
  <si>
    <t>95.15</t>
  </si>
  <si>
    <t>95.10</t>
  </si>
  <si>
    <t>12 C Porcentaje de escritos por presuntas violaciones a los derechos humanos en razón de género atendidos con respecto a los solicitados.</t>
  </si>
  <si>
    <t>11 B3 Porcentaje de vinculaciones con los entes obligados para los servicios de promoción y capacitación sobre los derechos humanos de las mujeres para la igualdad sustantiva y para una cultura de paz, elaboradas, con relación a las solicitadas.</t>
  </si>
  <si>
    <t>10 B2 Porcentaje de herramientas didácticas y propuestas para el diseño de materiales para la promoción y capacitación sobre los derechos humanos de las mujeres para la igualdad sustantiva y para una cultura de paz, elaboradas, con relación a los programadas.</t>
  </si>
  <si>
    <t>98.97</t>
  </si>
  <si>
    <t>9 B1 Porcentaje de servicios de promoción y capacitación sobre los derechos humanos de las mujeres para la igualdad sustantiva y para una cultura de paz evaluados con respecto al total de los servicios de promoción requeridos.</t>
  </si>
  <si>
    <t>8 A3 Porcentaje de reportes para el fortalecimiento de los indicadores del Atlas de Igualdad y Derechos Humanos para la observancia en torno a la disminución de las brechas de género y las desigualdades, elaborados con relación a los programados</t>
  </si>
  <si>
    <t>7 A2 Porcentaje de informes sobre la participación de la CNDH en los procedimientos de Alerta de Violencia de Género contra las mujeres elaborados en relación con los programados</t>
  </si>
  <si>
    <t>6 A1 Porcentaje de informes de análisis trimestrales de la observancia en el monitoreo de la política de igualdad, la no discriminación y no violencia contra las mujeres enviados anualmente a los entes obligados con relación a los programados</t>
  </si>
  <si>
    <t>98.20</t>
  </si>
  <si>
    <t>5 C Porcentaje de expedientes de queja, inconformidad, orientaciones directas y remisiones en materia de derechos humanos en razón de género concluidos respecto a los expedientes registrados y en trámite.</t>
  </si>
  <si>
    <t>4 B Porcentaje de servicios de promoción y capacitación sobre los derechos humanos de las mujeres para la igualdad sustantiva y para una cultura de paz proporcionados con relación a los requeridos.</t>
  </si>
  <si>
    <t>3 A Porcentaje de estudios, documentos de investigación, recomendaciones generales, informes técnicos, diagnósticos y/o plataformas para la observancia en el seguimiento, evaluación y monitoreo de la Política Nacional en Materia de Igualdad entre Mujeres y Hombres elaborados con relación a los programados.</t>
  </si>
  <si>
    <t xml:space="preserve">2 Porcentaje de autoridades del Estado obligadas al cumplimiento de la Política Nacional en Materia de Igualdad entre Mujeres y Hombres y de la promoción y la protección de los derechos humanos de las mujeres, que son informadas sobre los productos de  seguimiento, evaluación y monitoreo de la PNMIMH con relación a las programadas. </t>
  </si>
  <si>
    <t>140.00</t>
  </si>
  <si>
    <t>1 Porcentaje del cumplimiento de los entes obligados a la PNMIMH a partir de la contribución del Programa de Asuntos de la Mujer y de Igualdad entre Mujeres y Hombres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</si>
  <si>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</si>
  <si>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vulneran e impiden el derecho de las mujeres a la igualdad y a una vida libre de violencia, lo que genera violaciones a los derechos humanos de las mujeres. Por este motivo aún es necesario emprender acciones que propicien la igualdad sustantiva entre mujeres y hombres en México y que contribuyan a que tanto los programas como el quehacer cotidiano de las servidoras y servidores públicos se oriente por el principio de igualdad, la no discriminación y la no violencia contra las mujeres. En este sentido la Ley General para la Igualdad entre Mujeres y Hombres (LGIMH) y la Ley de la Comisión Nacional de los Derechos Humanos atribuyen a la CNDH, la tarea de realizar la observancia en el cumplimiento de la Política Nacional en Materia de Igualdad entre Mujeres y Hombres,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</si>
  <si>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1101</t>
  </si>
  <si>
    <t>3111</t>
  </si>
  <si>
    <t>(Cuarta Visitaduría General)</t>
  </si>
  <si>
    <t>34.7</t>
  </si>
  <si>
    <t>Realizar la promoción y observancia en el monitoreo, seguimiento y evaluación del impacto de la política nacional en materia de igualdad entre mujeres y hombres</t>
  </si>
  <si>
    <t>E013</t>
  </si>
  <si>
    <t>Comisión Nacional de los Derechos Humanos</t>
  </si>
  <si>
    <t>35</t>
  </si>
  <si>
    <t>3.42</t>
  </si>
  <si>
    <t>4.82</t>
  </si>
  <si>
    <t>UR: 126</t>
  </si>
  <si>
    <t>4.77</t>
  </si>
  <si>
    <t>128.13</t>
  </si>
  <si>
    <t>Mensual</t>
  </si>
  <si>
    <t>126</t>
  </si>
  <si>
    <t>7 B.1 Porcentaje de actividades de difusión de las campañas de sensibilización para la implementación de la política de igualdad y no discriminación</t>
  </si>
  <si>
    <t>6 A.1 Porcentaje de insumos elaborados para la impartición de talleres de capacitación para la implementación de la política de igualdad y no discriminación</t>
  </si>
  <si>
    <t>5 B Porcentaje de campañas de sensibilización para la implementación de la política de igualdad y no discriminación</t>
  </si>
  <si>
    <t>4 A Porcentaje de talleres de capacitación para la implementación de la política de igualdad y no discriminación impartidos</t>
  </si>
  <si>
    <t>3 Porcentaje de informes sobre la implementación de la política de igualdad y no discriminación</t>
  </si>
  <si>
    <t>2 Porcentaje de personas que pertenecen a la CNDH cuenta con servicios de sensibilización y capacitación relacionados con la implementación de la política de igualdad y no discriminación</t>
  </si>
  <si>
    <t xml:space="preserve">1 Porcentaje de cumplimiento de la Comisión Nacional de los Derechos Humanos de los 14 requisitos de la Norma Mexicana NMX-R-025-SCFI-2015 en igualdad laboral y no discriminación </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</si>
  <si>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</si>
  <si>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</si>
  <si>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716</t>
  </si>
  <si>
    <t>955</t>
  </si>
  <si>
    <t>805</t>
  </si>
  <si>
    <t>873</t>
  </si>
  <si>
    <t>(Unidad Técnica para la Igualdad de Género)</t>
  </si>
  <si>
    <t>4.7</t>
  </si>
  <si>
    <t>Actividades relacionadas a la Igualdad de Género Institucional.</t>
  </si>
  <si>
    <t>M002</t>
  </si>
  <si>
    <t>1.83</t>
  </si>
  <si>
    <t>0.45</t>
  </si>
  <si>
    <t>UR: 221</t>
  </si>
  <si>
    <t>240.00</t>
  </si>
  <si>
    <t>Porcentaje de grupos policiales capacitados en temas de igualdad.</t>
  </si>
  <si>
    <t>3.90</t>
  </si>
  <si>
    <t>61.00</t>
  </si>
  <si>
    <t>221</t>
  </si>
  <si>
    <t>Porcentaje de estudios de lesión de pecho realizados a mujeres privadas de la libertad de 40 años y más en el periodo.</t>
  </si>
  <si>
    <t>Porcentaje de estudios de lesión de pecho realizados a mujeres privadas de la libertad en el periodo.</t>
  </si>
  <si>
    <t xml:space="preserve"> Secretaria de Seguridad y Protección Ciudadana </t>
  </si>
  <si>
    <t xml:space="preserve"> Uno de los ejes prioritarios para el Sistema Penitenciario Federal es el cuidado de la salud, en este sentido las autoridades penitenciarias coordinan acciones para proveer los servicios médicos necesarios para las mujeres privadas de la libertad del Centro Federal de Readaptación Social (CEFERESO) No. 16 ?CPS Femenil, Morelos?. Para garantizar el acceso a los servicios de detección de cáncer de mama a las mujeres privadas de la libertad en este Centro, el Órgano Administrativo Desconcentrado Prevención y Readaptación Social (OADPRS) ha realizado campañas de salud y traslados de las PPL al Centro de Atención para la Salud de la Mujer (CAPASAM) para recibir atención médica especializada. Sin embargo, la capacidad de servicio ha resultado insuficiente para atender la demanda de estudios, en consecuencia, las mujeres privadas de la libertad no cuentan con un acceso periódico (anual) de evaluación o estudio para la detección temprana de este tipo de padecimientos. Por lo que se plantea la adquisición de un equipo médico especializado que permita incrementar la capacidad de servicio para la detección de lesiones de pecho de manera oportuna y disponer de un tratamiento adecuado. Bajo esta visión, se busca promover una cultura preventiva orientada en adoptar conductas, actitudes, responsables y conciencia de la existencia de agentes y factores de riesgo en la salud de las PPL, de este modo la probabilidad de controlar la enfermedad es elevada, reduciendo los costos económicos, emocionales y sociales de las mujeres y sus familias.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de los tres órdenes de gobierno, para capacitar a policías para la prevención, investigación y reacción, así como dotarlos de herramientas conceptuales, prácticas y de procedimientos técnicos-metodológicos homologados, de todas las formas de Violencias contra las mujeres, para que su actuación se efectúe en el marco de respeto de los derechos humanos de las mujeres con enfoque interseccional e intercultural. </t>
  </si>
  <si>
    <t>59</t>
  </si>
  <si>
    <t>1241</t>
  </si>
  <si>
    <t>(Dirección General de Política y Desarrollo Policial)</t>
  </si>
  <si>
    <t>(Dirección General de Política y Desarrollo Penitenciario)</t>
  </si>
  <si>
    <t>Implementar las políticas, programas y acciones tendientes a garantizar la seguridad pública de la Nación y sus habitantes</t>
  </si>
  <si>
    <t>Seguridad y Protección Ciudadana</t>
  </si>
  <si>
    <t>36</t>
  </si>
  <si>
    <t>6,728.07</t>
  </si>
  <si>
    <t>6,745.43</t>
  </si>
  <si>
    <t>6745.43</t>
  </si>
  <si>
    <t>UR: 90X</t>
  </si>
  <si>
    <t>6807.35</t>
  </si>
  <si>
    <t>90X</t>
  </si>
  <si>
    <t>339. Porcentaje de Mujeres Beneficiadas con una beca para cursar estudios de Doctorado.</t>
  </si>
  <si>
    <t>339. Porcentaje de Mujeres Beneficiadas con una Beca Nueva para cursar Estudios de Especialidad</t>
  </si>
  <si>
    <t>339. Porcentaje de mujeres beneficiadas con una beca nueva para cursar estudios de maestría</t>
  </si>
  <si>
    <t>68.00</t>
  </si>
  <si>
    <t>194. Número de apoyos complementarios otorgados a mujeres indígenas a nivel de maestría.</t>
  </si>
  <si>
    <t>194. Porcentaje de apoyos complementarios otorgados a mujeres indígenas por área del conocimiento.</t>
  </si>
  <si>
    <t>194. Porcentaje de Apoyos Complementarios otorgados a mujeres indígenas que estudian un posgrado en las entidades federativas del país.</t>
  </si>
  <si>
    <t>193. Porcentaje de becas asignadas a Madres Mexicanas Jefas de Familia por Entidad Federativa.</t>
  </si>
  <si>
    <t>193. Porcentaje de Madres Mexicanas Jefas de Familia que recibieron beca y concluyen sus estudios en 2024</t>
  </si>
  <si>
    <t xml:space="preserve"> Secretaria de Humanidades, Ciencias, Tecnologías e Innovación </t>
  </si>
  <si>
    <t xml:space="preserve"> La discriminación a las mujeres en México permea todas las maneras en las que nos relacionamos, tanto en lo público como en lo privado, ya que enfrentan dificultades sistemáticas para ejercer sus derechos. Se trata de un patrón de alcance generalizado, ya que sucede en el ámbito familiar, escolar, laboral e institucional. Esto se vuelve evidente al comparar mujeres con hombres: con base en casi cualquier indicador, emergen brechas que permiten dimensionar esos contrastes. Existe, sin embargo, un sector prioritario en el que las mujeres históricamente han sido excluidas; a saber, la educación. De acuerdo con el informe ?Education at a Glance 2019? que presentó la Organización para la Cooperación y Desarrollo Económicos en 2019, uno de los desafíos más importantes en materia de educación es abatir las brechas de participación escolar entre mujeres y hombres.  </t>
  </si>
  <si>
    <t>13600</t>
  </si>
  <si>
    <t>16113</t>
  </si>
  <si>
    <t>15246</t>
  </si>
  <si>
    <t>14648</t>
  </si>
  <si>
    <t>(Consejo Nacional de Humanidades, Ciencias y Tecnologías)</t>
  </si>
  <si>
    <t>6807.3</t>
  </si>
  <si>
    <t>Becas de posgrado y apoyos a la calidad</t>
  </si>
  <si>
    <t>S190</t>
  </si>
  <si>
    <t>Humanidades, Ciencias, Tecnologías e Innovación</t>
  </si>
  <si>
    <t>38</t>
  </si>
  <si>
    <t>136.87</t>
  </si>
  <si>
    <t>UR: 100</t>
  </si>
  <si>
    <t>Porcentaje de informes que reporta trimestralmente el avance de las actividades programadas para el levantamiento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</si>
  <si>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</si>
  <si>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</si>
  <si>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</si>
  <si>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Porcentaje de informes trimestrales sobre el avance de las actividades programadas para el Desarrollo y análisis de información sobre violencia contra niñas y mujeres, transversalización de la perspectiva de género.</t>
  </si>
  <si>
    <t>Porcentaje de informes trimestrales sobre el avance de las actividades programadas para el proyecto Estudios sobre violencias de género, orientados a apoyar la definición de proyectos estadísticos</t>
  </si>
  <si>
    <t>Porcentaje de avance trimestral de las actividades programadas para el desarrollo de diagnósticos de registros sobre violencia contra las mujeres</t>
  </si>
  <si>
    <t>Porcentaje de avance de la actualización de los indicadores programados para el Sistema Integrado de Estadísticas sobre Violencia contra las Mujeres (SIESVIM).</t>
  </si>
  <si>
    <t>Porcentaje de informes trimestrales sobre el avance de las actividades programadas para el Sistema Integrado de Estadísticas sobre Violencia contra las Mujeres (SIESVIM).</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</si>
  <si>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</si>
  <si>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</si>
  <si>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61869219</t>
  </si>
  <si>
    <t>67458968</t>
  </si>
  <si>
    <t>(Instituto Nacional de Estadística y Geografía)</t>
  </si>
  <si>
    <t>136.8</t>
  </si>
  <si>
    <t>Producción y difusión de información estadística y geográfica</t>
  </si>
  <si>
    <t>Información Nacional Estadística y Geográfica</t>
  </si>
  <si>
    <t>40</t>
  </si>
  <si>
    <t>102-2-411.- Porcentaje de cumplimiento en la impartición de acciones de capacitación para prevenir, atender y sancionar el hostigamiento y acoso sexual.</t>
  </si>
  <si>
    <t>103-2-606.- Porcentaje de cumplimiento del programa anual de actividades de difusión sobre el marco legal en igualdad de género.</t>
  </si>
  <si>
    <t>103-1-606.- Porcentaje de personal que participó en talleres de sensibilización sobre sesgos y estereotipos de género.</t>
  </si>
  <si>
    <t>102-1-411.- Porcentaje de personal con conocimiento del Protocolo contra el Hostigamiento y Acoso Sexual.</t>
  </si>
  <si>
    <t>6.00</t>
  </si>
  <si>
    <t>101-1-245.- Porcentaje de participación en acciones de capacitación y sensibilización en comunicación inclusiva con perspectiva de género.</t>
  </si>
  <si>
    <t>101-1-230.- Puntaje obtenido en el cumplimiento de requisitos para la recertificación de la Norma Mexicana NMX-R-025-SCFI-2015 en Igualdad Laboral y No Discriminación.</t>
  </si>
  <si>
    <t>101-2-163.- Porcentaje de mujeres que participan en el Programa de Tutorías.</t>
  </si>
  <si>
    <t>101-1-163.- Porcentaje del presupuesto de capacitación ejercido en mujeres.</t>
  </si>
  <si>
    <t>101-3-160.- Porcentaje de hombres capacitados en temas de igualdad de género.</t>
  </si>
  <si>
    <t>101-2-160.- Porcentaje de mujeres capacitadas en temas de igualdad de género.</t>
  </si>
  <si>
    <t>175.00</t>
  </si>
  <si>
    <t>101-1-160.- Porcentaje de cumplimiento de las acciones de capacitación en materia de igualdad de género.</t>
  </si>
  <si>
    <t xml:space="preserve"> Secretaria de Comisión Federal de Competencia Económica </t>
  </si>
  <si>
    <t xml:space="preserve"> Promover una cultura organizacional de igualdad de género y no discriminación en la Comisión Federal de Competencia Económica (Comisión), a través de acciones integrales de capacitación, sensibilización, desarrollo profesional, certificación, comunicación incluyente, prevención y atención al hostigamiento y acoso sexual, así como la difusión de temas relacionados, con el fin de erradicar las brechas de desigualdad y garantizar un ambiente laboral sano, equitativo y libre de violencia para todas las personas servidoras públicas de la Comisión. </t>
  </si>
  <si>
    <t>77</t>
  </si>
  <si>
    <t>179</t>
  </si>
  <si>
    <t>268</t>
  </si>
  <si>
    <t>220</t>
  </si>
  <si>
    <t>(Presidente de la Comisión Federal de Competencia Económica)</t>
  </si>
  <si>
    <t>Actividades de Apoyo Administrativo</t>
  </si>
  <si>
    <t>Comisión Federal de Competencia Económica</t>
  </si>
  <si>
    <t>41</t>
  </si>
  <si>
    <t>2.61</t>
  </si>
  <si>
    <t>2.68</t>
  </si>
  <si>
    <t>UR: 240</t>
  </si>
  <si>
    <t>Porcentaje de cumplimiento en la realización de eventos en fechas conmemorativas relacionadas con grupos en situación de discriminación.</t>
  </si>
  <si>
    <t>70.39</t>
  </si>
  <si>
    <t>Porcentaje del personal del IFT, desagregado por sexo, que cumplió al menos cuatro horas de capacitación en materia de igualdad de género y no discriminación</t>
  </si>
  <si>
    <t>97.55</t>
  </si>
  <si>
    <t>Porcentaje de cumplimiento del Programa para la Promoción de la Igualdad de Género, Diversidad e Inclusión 2024</t>
  </si>
  <si>
    <t xml:space="preserve"> Secretaria de Instituto Federal de Telecomunicaciones </t>
  </si>
  <si>
    <t xml:space="preserve"> Considerando la histórica y aún presente brecha de desigualdad en materia de género, que se presenta tanto en las esfera social, económica, laboral, acceso a oportunidades, de trato, etc. misma que se acentúa por pertenencia a algún grupo en situación de vulnerabilidad; y en concordancia con la obligación de proteger y garantizar en condiciones de igualdad el ejercicio de los derechos humanos así como los mandatos que establece la CPEUM en materia de derechos humanos y rumbo al cumplimiento de los ODS´s 2030 se vuelve necesario implementar acciones que contribuyan al logro de estos objetivos. </t>
  </si>
  <si>
    <t>720</t>
  </si>
  <si>
    <t>578</t>
  </si>
  <si>
    <t>(Unidad de Administración)</t>
  </si>
  <si>
    <t>2.6</t>
  </si>
  <si>
    <t>Fortalecimiento e innovación institucional para el desarrollo de los sectores de Telecomunicaciones y Radiodifusión</t>
  </si>
  <si>
    <t>E001</t>
  </si>
  <si>
    <t>Instituto Federal de Telecomunicaciones</t>
  </si>
  <si>
    <t>UR: 224</t>
  </si>
  <si>
    <t>224</t>
  </si>
  <si>
    <t>Porcentaje de eventos de presentación de estudios de contenidos audiovisuales con perspectiva de género</t>
  </si>
  <si>
    <t xml:space="preserve"> En 1995 la Plataforma de Acción de Beijing reconoció como elemento crucial de cambio a los medios de comunicación, pues estos contribuyen en la generalización de estereotipos de género, los cuales pueden llegar a influir en nuestra forma de pensar y actuar; ante esto, se consideró que las mujeres en los medios  de comunicación debían ser una de las esferas de acción de la Plataforma, la cual instó de manera global a los medios de comunicación a que intensificaran su apoyo a la promoción de las mujeres. Por ello se considera llevar a cabo las acciones necesarias para lograr la igualdad en aspectos como: la participación de las mujeres en los medios y contenidos audiovisuales, así como eliminar la reproducción de estereotipos negativos de género.  </t>
  </si>
  <si>
    <t>(Unidad de Medios y Contenidos Audiovisuales)</t>
  </si>
  <si>
    <t>Regulación de los servicios de Telecomunicaciones y Radiodifusión y fortalecimiento de los derechos de sus usuarios y audiencias</t>
  </si>
  <si>
    <t>G010</t>
  </si>
  <si>
    <t>6.64</t>
  </si>
  <si>
    <t>6.79</t>
  </si>
  <si>
    <t>6.58</t>
  </si>
  <si>
    <t>Porcentaje del cumplimiento del Programa para la Promoción de la Igualdad de Género, Diversidad e Inclusión 2024</t>
  </si>
  <si>
    <t>6.5</t>
  </si>
  <si>
    <t>UR: 220</t>
  </si>
  <si>
    <t>19.00</t>
  </si>
  <si>
    <t>Porcentaje de Servidores Públicos que recibieron un artículo promocional en acciones que promuevan la erradicación de cualquier forma de discriminación de género.</t>
  </si>
  <si>
    <t>89.62</t>
  </si>
  <si>
    <t>Porcentaje de Servidores/as Públicos sensibilizados con la difusión de la información de la LGIMH, Pro iguadad y LGAMVLV.</t>
  </si>
  <si>
    <t xml:space="preserve"> Secretaria de Comisión Reguladora de Energía </t>
  </si>
  <si>
    <t xml:space="preserve"> Para prevenir, erradicar y combatir cualquier forma de violencia de género, se fortalecen los conocimientos de las servidoras y los servidores públicos que forman parte de la CRE se implementan campañas de difusión a 194 servidoras públicas y a 267 servidores públicos de la CRE. Para prevenir, erradicar y combatir cualquier forma de discriminación de género, se realizan campañas difusión, dirigidas a 194 servidoras públicas y 267 servidores públicos.  </t>
  </si>
  <si>
    <t>265</t>
  </si>
  <si>
    <t>188</t>
  </si>
  <si>
    <t>228</t>
  </si>
  <si>
    <t>178</t>
  </si>
  <si>
    <t>(Unidad de Planeación y Vinculación)</t>
  </si>
  <si>
    <t>Regulación y permisos de electricidad</t>
  </si>
  <si>
    <t>G001</t>
  </si>
  <si>
    <t>Comisión Reguladora de Energía</t>
  </si>
  <si>
    <t>45</t>
  </si>
  <si>
    <t xml:space="preserve"> Para prevenir, erradicar y combatir cualquier forma de violencia de género, se fortalecen los conocimientos de las servidoras y los servidores públicos que forman parte de la CRE, a través de campañas de difusión a 194 servidoras públicas y a 267 servidores públicos.  Para prevenir, erradicar y combatir cualquier forma de discriminación de género, se realizan campañas difusión, dirigidas a 194 servidoras públicas y 267 servidores públicos.  </t>
  </si>
  <si>
    <t>Regulación y permisos de Hidrocarburos</t>
  </si>
  <si>
    <t>G002</t>
  </si>
  <si>
    <t>0.05</t>
  </si>
  <si>
    <t>UR: 500</t>
  </si>
  <si>
    <t>Porcentaje de servidores/as públicas de mandos medios y superiores capacitados en materia de género con calificación aprobatoria.</t>
  </si>
  <si>
    <t>79.37</t>
  </si>
  <si>
    <t>Porcentaje de servidores/as públicas de nivel enlace y operativo capacitados en materia de género con calificación aprobatoria.</t>
  </si>
  <si>
    <t xml:space="preserve"> La CRE vigilante del cumplimiento del marco normativo para el avance en materia de igualdad entre mujeres y hombres, realiza acciones de capacitación al interior atendiendo a 194 servidoras públicas y 267 servidores públicos.  </t>
  </si>
  <si>
    <t>146</t>
  </si>
  <si>
    <t>5.67</t>
  </si>
  <si>
    <t>7.78</t>
  </si>
  <si>
    <t>UR: AYJ</t>
  </si>
  <si>
    <t>71.00</t>
  </si>
  <si>
    <t>AYJ</t>
  </si>
  <si>
    <t>Porcentaje de personas servidoras públicas de la CEAV capacitadas en materia de protección a grupos en situación de vulnerabilidad que acreditó con una calificación igual o mayor a 8/10 con respecto a las personas servidoras públicas de la CEAV programadas para la capacitación</t>
  </si>
  <si>
    <t>85.70</t>
  </si>
  <si>
    <t>Porcentaje de personas servidoras públicas de la CEAV capacitadas en materia de planeación con perspectiva de género e interseccionalidad que acreditó con una calificación igual o mayor a 8/10 con respecto a las personas servidoras públicas de la CEAV programadas para la capacitación</t>
  </si>
  <si>
    <t>Porcentaje de avance en la elaboración del documento Informe anual de las mujeres víctimas registradas en el RENAVI</t>
  </si>
  <si>
    <t>Porcentaje de avance en la elaboración del documento Actualización del Modelo Integral de Atención a Víctimas</t>
  </si>
  <si>
    <t xml:space="preserve"> AYJ- Comisión Ejecutiva de Atención a Víctimas </t>
  </si>
  <si>
    <t xml:space="preserve"> La Comisión Ejecutiva de Atención a Víctimas (CEAV) es una de las instituciones más jóvenes del Estado mexicano. En 2011 se crea la Procuraduría Social de Atención a las Víctimas de Delitos (PROVICTIMA) y, con la publicación de la Ley General de Víctimas (LGV), en enero de 2013, se crea la CEAV como órgano operativo del Sistema Nacional de Atención a Víctimas. Para su operación, la CEAV cuenta con recursos presupuestarios del Programa EO33 "Atención a víctimas". Este programa tiene como problema a atender el que "Las víctimas de delitos y/o violaciones a derechos humanos enfrentan dificultades para recuperar o reconstruir sus proyectos de vida". De acuerdo con el Modelo Integral de Atención a Víctimas, el proyecto de vida se refiera al "potencial de realización personal de la víctima, considerando su vocación, aptitudes, circunstancias, potencialidades y aspiraciones, que le permiten fijarse, razonablemente, determinadas expectativas y acceder a estas". Es así, que objetivo del Programa es "Promover y facilitar la recuperación o reconstrucción de los proyectos de vida de las víctimas de delitos y violaciones a derechos humanos, mediante la prestación de apoyos y servicios especializados". Los servicios que provee la CEAV son: ayuda inmediata, asistencia, protección, atención y reparación integral del daño para las víctimas de delitos federales y/o violaciones a derechos humanos. </t>
  </si>
  <si>
    <t>225</t>
  </si>
  <si>
    <t>369</t>
  </si>
  <si>
    <t>(Comisión Ejecutiva de Atención a Víctimas)</t>
  </si>
  <si>
    <t>7.7</t>
  </si>
  <si>
    <t>Atención a Víctimas</t>
  </si>
  <si>
    <t>E033</t>
  </si>
  <si>
    <t>Entidades no Sectorizadas</t>
  </si>
  <si>
    <t>47</t>
  </si>
  <si>
    <t>289.97</t>
  </si>
  <si>
    <t>346.24</t>
  </si>
  <si>
    <t>UR: HHG</t>
  </si>
  <si>
    <t>532.55</t>
  </si>
  <si>
    <t>101.11</t>
  </si>
  <si>
    <t>HHG</t>
  </si>
  <si>
    <t>Porcentaje de centros de trabajo certificados en la Norma Mexicana NMX-R-025-SCFI-2015 en Igualdad Laboral y No Discriminación</t>
  </si>
  <si>
    <t>Porcentaje de acciones para el impulso de la certificación en estándares, competencias y/o capacidades profesionales para la igualdad de género</t>
  </si>
  <si>
    <t>Porcentaje de acciones para el impulso de la capacitación en igualdad de género</t>
  </si>
  <si>
    <t>Porcentaje de sesiones ordinarias y de reuniones de trabajo de las comisiones del Sistema Nacional para la Igualdad entre Mujeres y Hombres realizadas con respecto a las programadas</t>
  </si>
  <si>
    <t>Porcentaje de cumplimiento de los acuerdos del Sistema Nacional para las Igualdad entre Mujeres y Hombres, en donde el Inmujeres es la institución responsable</t>
  </si>
  <si>
    <t>88.89</t>
  </si>
  <si>
    <t>Porcentaje de metas para el bienestar y parámetros del Programa Institucional del INMUJERES con cumplimiento del 80% o más</t>
  </si>
  <si>
    <t xml:space="preserve"> HHG- Instituto Nacional de las Mujeres </t>
  </si>
  <si>
    <t xml:space="preserve"> Aún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</si>
  <si>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</si>
  <si>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532.5</t>
  </si>
  <si>
    <t>Fortalecimiento de la Igualdad Sustantiva entre Mujeres y Hombres</t>
  </si>
  <si>
    <t>P010</t>
  </si>
  <si>
    <t>392.81</t>
  </si>
  <si>
    <t>416.36</t>
  </si>
  <si>
    <t>419.59</t>
  </si>
  <si>
    <t>94.31</t>
  </si>
  <si>
    <t>78.01</t>
  </si>
  <si>
    <t>Porcentaje de Mecanismos para el Adelanto de las Mujeres con Convenios Específicos de Colaboración formalizados para la ejecución de los proyectos</t>
  </si>
  <si>
    <t>Porcentaje de Gobiernos de las Entidades Federativas con Convenios de Colaboración formalizados</t>
  </si>
  <si>
    <t>41.86</t>
  </si>
  <si>
    <t>43.20</t>
  </si>
  <si>
    <t>Porcentaje de cobertura del Programa para el Adelanto, Bienestar e Igualdad de las Mujeres</t>
  </si>
  <si>
    <t>37.59</t>
  </si>
  <si>
    <t>39.75</t>
  </si>
  <si>
    <t>39.70</t>
  </si>
  <si>
    <t>Porcentaje de Mecanismos para el Adelanto de las Mujeres municipales que incidieron en las condiciones para el adelanto y bienestar de las mujeres</t>
  </si>
  <si>
    <t>Porcentaje de Mecanismos para el Adelanto de las Mujeres estatales que incidieron en las condiciones para el adelanto y bienestar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</si>
  <si>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</si>
  <si>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419.5</t>
  </si>
  <si>
    <t>Programa para el Adelanto, Bienestar e Igualdad de las Mujeres</t>
  </si>
  <si>
    <t>S010</t>
  </si>
  <si>
    <t>178.10</t>
  </si>
  <si>
    <t>178.12</t>
  </si>
  <si>
    <t>UR: AYB</t>
  </si>
  <si>
    <t>175.74</t>
  </si>
  <si>
    <t>37.20</t>
  </si>
  <si>
    <t>35.70</t>
  </si>
  <si>
    <t>AYB</t>
  </si>
  <si>
    <t>261. Porcentaje de mujeres indígenas y afromexicanas apoyadas por 4 modalidades del Programa.</t>
  </si>
  <si>
    <t>52.10</t>
  </si>
  <si>
    <t>207. Porcentaje de mujeres indígenas y afromexicanas apoyadas por la Acción para el Bienestar de Fortalecimiento de las Economías Indígenas y Medio Ambiente</t>
  </si>
  <si>
    <t xml:space="preserve"> AYB- Instituto Nacional de los Pueblos Indígenas </t>
  </si>
  <si>
    <t xml:space="preserve"> El PROBIPI responde de manera integral a las condiciones estructurales de pobreza, marginación, discriminación y desigualdad que viven los pueblos y comunidades indígenas y afromexicanas en todos los ámbitos de la vida cotidiana, debido, entre otras razones, a que no se ha reconocido su capacidad para dar solución a estos problemas desde sus propias instituciones, formas de organización y especificidades culturales.  El INPI ha identificado diversos obstáculos para que los pueblos y comunidades indígenas y afromexicanas tengan una vida en condiciones de dignidad y bienestar desde sus propias culturas y formas de organización, por lo que considera necesario plantear acciones con un enfoque regional e integral que, desde una perspectiva de derechos y pertinencia cultural, atiendan sus demandas relacionadas con el ejercicio de su autonomía y sistemas normativos, el respeto a sus tierras, territorios, recursos naturales y medio ambiente, el acceso a la justicia, el fortalecimiento de su patrimonio cultural y el apoyo para la infraestructura básica y su desarrollo económico. </t>
  </si>
  <si>
    <t>48153</t>
  </si>
  <si>
    <t>104366</t>
  </si>
  <si>
    <t>1607053</t>
  </si>
  <si>
    <t>1633665</t>
  </si>
  <si>
    <t>(Instituto Nacional de los Pueblos Indígenas)</t>
  </si>
  <si>
    <t>175.7</t>
  </si>
  <si>
    <t>Programa para el Bienestar Integral de los Pueblos Indígenas</t>
  </si>
  <si>
    <t>S249</t>
  </si>
  <si>
    <t>9.85</t>
  </si>
  <si>
    <t>9.91</t>
  </si>
  <si>
    <t>UR: 210</t>
  </si>
  <si>
    <t>9.41</t>
  </si>
  <si>
    <t>15.98</t>
  </si>
  <si>
    <t>15.99</t>
  </si>
  <si>
    <t>18.95</t>
  </si>
  <si>
    <t>210</t>
  </si>
  <si>
    <t>Porcentaje de niñas y niños que forman parte de las Agrupaciones Musicales Comunitarias del Sistema Nacional de Fomento Musical</t>
  </si>
  <si>
    <t>60.48</t>
  </si>
  <si>
    <t>Porcentaje actividades cuyo contenido toca o gira en torno a la igualdad de género, sus derivaciones y problemáticas</t>
  </si>
  <si>
    <t xml:space="preserve"> E00- Instituto Nacional de Bellas Artes y Literatura  Secretaria de Cultura </t>
  </si>
  <si>
    <t xml:space="preserve"> Las brechas de desigualdad entre hombres y mujeres son parte de la cotidianidad; tienen una larga historia y se encuentran arraigadas en buena parte del imaginario colectivo de amplios segmentos de la población. Las brechas se manifiestan en discriminación, disparidad en ingresos, en violencia física, económica y psicológica, y en la normalización de micro-agresiones en forma de humor, sarcasmo y narrativas que reflejan una visión heteropatriarcal de la sociedad.   Históricamente el arte ha sido el espacio donde se expresan con mayor fuerza el germen de los movimientos sociales o de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Los registros de control escolar de las Agrupaciones Musicales Comunitarias reportan 2,894 niñas y jóvenes (mujeres) beneficiadas directamente con las actividades desarrolladas en este periodo, de un total de 5,933 integrantes.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Sin embargo, derivado de que nuestros programas son completamente incluyentes, no tenemos la posibilidad de controlar el ingreso de un género específico dentro de las agrupaciones, todas y todos los niños que deseen ser parte del programa son bienvenidas y bienvenidos. </t>
  </si>
  <si>
    <t>3025</t>
  </si>
  <si>
    <t>2792</t>
  </si>
  <si>
    <t>24323561</t>
  </si>
  <si>
    <t>23745951</t>
  </si>
  <si>
    <t>(Instituto Nacional de Bellas Artes y Literatura)</t>
  </si>
  <si>
    <t>(Dirección General del Centro Nacional de las Artes)</t>
  </si>
  <si>
    <t>28.3</t>
  </si>
  <si>
    <t>Desarrollo Cultural</t>
  </si>
  <si>
    <t>E011</t>
  </si>
  <si>
    <t>Cultura</t>
  </si>
  <si>
    <t>48</t>
  </si>
  <si>
    <t>4.13</t>
  </si>
  <si>
    <t>4.16</t>
  </si>
  <si>
    <t>Porcentaje de becas otorgadas a mujeres estudiantes o recién egresadas de los niveles técnico o superior (Licenciatura)</t>
  </si>
  <si>
    <t xml:space="preserve"> E00- Instituto Nacional de Bellas Artes y Literatura </t>
  </si>
  <si>
    <t xml:space="preserve"> Continuamos perfeccionando la plataforma para la recepción de solicitudes a fin de transparentar los procesos, a través de los cuales pueda quedar evidencia de la equidad de género en la entrega de solicitudes.   Por otra parte, pretendemos incrementar (de manera paulatina), los montos de las becas (por lo menos una modalidad cada año), a fin de hacerlas más competitivas con relación a otras modalidades de Becas ofertadas por otras instituciones. En este sentido, el principal objetivo es que las mujeres solicitantes se vean beneficiadas y no suspendan sus estudios, evitando con ello el abandono escolar, o bien puedan completar su proceso de titulación logrando con ello un mejor posicionamiento en el campo profesional (laboral). </t>
  </si>
  <si>
    <t>143</t>
  </si>
  <si>
    <t>299</t>
  </si>
  <si>
    <t>1646</t>
  </si>
  <si>
    <t>2420</t>
  </si>
  <si>
    <t>4.1</t>
  </si>
  <si>
    <t>Programa Nacional de Becas Artísticas y Culturales</t>
  </si>
  <si>
    <t>S303</t>
  </si>
  <si>
    <t>0.39</t>
  </si>
  <si>
    <t>0.55</t>
  </si>
  <si>
    <t>1.89</t>
  </si>
  <si>
    <t>77.81</t>
  </si>
  <si>
    <t>79.90</t>
  </si>
  <si>
    <t>79.9</t>
  </si>
  <si>
    <t>68.55</t>
  </si>
  <si>
    <t>Porcentaje de avance en las acciones realizadas para implementar un Programa de Salud Psicoemocional con Perspectiva de Género, dirigido a personal de la FGR.</t>
  </si>
  <si>
    <t>Porcentaje de atención a las solicitudes de apoyo correspondientes al Programa de ayuda económica atendidas por la UEGVCM.</t>
  </si>
  <si>
    <t>Porcentaje de lactarios de la FGR a los que se distribuyeron insumos para uso de las madres lactantes o artículos para el acondicionamiento de la sala de lactancia.</t>
  </si>
  <si>
    <t>97.28</t>
  </si>
  <si>
    <t>Grado de satisfacción de las personas participantes en las actividades de difusión organizadas por la UEGVCM, con el fin de promover el conocimiento y la reflexión sobre temas de competencia de la Unidad.</t>
  </si>
  <si>
    <t>Porcentaje de avance en las fases para realizar una actividad de capacitación, coordinada por la Unidad Especial de Género y Violencia contra la Mujer (UEGVCM).</t>
  </si>
  <si>
    <t>Porcentaje de avance en la elaboración de un Proyecto para fortalecer el derecho al acceso a la justicia de las mujeres indígenas y afromexicanas desde una perspectiva de género.</t>
  </si>
  <si>
    <t>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t>
  </si>
  <si>
    <t>61.80</t>
  </si>
  <si>
    <t>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t>
  </si>
  <si>
    <t>47.62</t>
  </si>
  <si>
    <t>Porcentaje de niñas, niños y adolescentes localizados respecto del total de niñas, niños y adolescentes cuya desaparición fue difundida mediante alertas y prealertas AMBER México.</t>
  </si>
  <si>
    <t>92.11</t>
  </si>
  <si>
    <t>90.08</t>
  </si>
  <si>
    <t>Porcentaje de evaluaciones aprobadas respecto del total de evaluaciones aplicadas en las actividades de capacitación y orientación proporcionadas.</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</si>
  <si>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</si>
  <si>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</si>
  <si>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24.16</t>
  </si>
  <si>
    <t>11.46</t>
  </si>
  <si>
    <t>11.40</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</si>
  <si>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</si>
  <si>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 xml:space="preserve"> Secretaria de Fiscalía General de la República </t>
  </si>
  <si>
    <t xml:space="preserve"> Los delitos relativos a hechos de violencia contra las mujeres por su condición de género, los cometidos contra niñas, niños y adolescentes y en materia de trata de personas, competencia de la Fiscalía Especializada en Delitos de Violencia contra las Mujeres, Grupos en Situación de Vulnerabilidad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Las mujeres indígenas y afromexicanas se enfrentan a una discriminación arraigada que les impide acceder a la justicia. Son frecuentemente víctimas de violencia de género, matrimonios infantiles y trata de personas. La falta de conocimiento sobre sus derechos, la desconfianza en las autoridades, la escasez de recursos y la discriminación por parte del sistema de justicia agravan su situación. Las barreras lingüísticas representan un desafío, dado que muchas mujeres indígenas tienen un dominio limitado del español o no lo hablan. Además, existe una carencia de traductores e intérpretes calificados y un déficit de personal capacitado en género y diversidad cultural dentro del sistema de procuración de justicia. Consciente de esta problemática, la FGR fortalece las capacidades del funcionariado público relacionado con la procuración de justicia, así como de intérpretes y traductores/as que interactúan con mujeres indígenas desde una perspectiva intercultural, interseccional y de género. Por otra parte, la Unidad Especial de Género y Violencia contra la Mujer (UEGVCM) tiene como objetivo la institucionalización y la transversalidad de la PeG en todas las áreas de la FGR; las problemáticas que esta Unidad atiende se encuentran relacionadas con este objetivo y han sido definidas con base en los resultados obtenidos en diversos estudios, como los siguientes realizados al interior de la FGR:  la Evaluación de los resultados de las capacitaciones y la difusión en temas de PeG [...], la Actualización del diagnóstico institucional sobre la incorporación de la perspectiva de género y la igualdad entre mujeres y hombres y el Diagnóstico para la planeación de un programa de contención y apoyo psicoemocional, con PeG para personal de la FGR. Las acciones y sus respectivos indicadores, responden a problemas identificados en estos estudios y se alinean con las facultades de la UEGVCM establecidas en el artículo 22 fracciones VIII, IX y X del Estatuto Orgánico de la FGR. </t>
  </si>
  <si>
    <t>1179</t>
  </si>
  <si>
    <t>2758</t>
  </si>
  <si>
    <t>1209</t>
  </si>
  <si>
    <t>1889</t>
  </si>
  <si>
    <t>(Fiscalía Especializada en materia de Derechos Humanos)</t>
  </si>
  <si>
    <t>70.4</t>
  </si>
  <si>
    <t>Investigar y perseguir los delitos cometidos en materia de derechos humanos</t>
  </si>
  <si>
    <t>E009</t>
  </si>
  <si>
    <t>Fiscalía General de la República</t>
  </si>
  <si>
    <t>49</t>
  </si>
  <si>
    <t>UR: 190</t>
  </si>
  <si>
    <t>0.5</t>
  </si>
  <si>
    <t>55.31</t>
  </si>
  <si>
    <t>53.25</t>
  </si>
  <si>
    <t>53.20</t>
  </si>
  <si>
    <t>190</t>
  </si>
  <si>
    <t>Porcentaje de servidoras públicas capacitadas, respecto del total de personal del Instituto Nacional de Ciencias Penales capacitado.</t>
  </si>
  <si>
    <t>36.11</t>
  </si>
  <si>
    <t>36.10</t>
  </si>
  <si>
    <t>Tasa de variación de los documentos difundidos en el micrositio Género y Derecho Penal.</t>
  </si>
  <si>
    <t>86.08</t>
  </si>
  <si>
    <t>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t>
  </si>
  <si>
    <t>Porcentaje de avance en el desarrollo de una investigación en temas relacionados con el feminicidio y su tentativa, respecto del avance programado.</t>
  </si>
  <si>
    <t xml:space="preserve"> Las personas servidoras públicas en las áreas de seguridad pública, procuración y administración de justicia y en ejecución de sanciones, carecen de elementos en temas sobre la 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El Secretariado Ejecutivo del Sistema Nacional de Seguridad Pública registró 70,203 mujeres víctimas de lesiones dolosas en 2023; entre ellas se encuentran las mujeres que son quemadas con fuego o ácido, en el que la víctima llega a sobrevivir con la consecuencia de discapacidades físicas producto de las heridas, que le impiden integrarse social y laboralmente a la sociedad, lo que la deja muerta en vida. Existe la necesidad de proponer una reforma para integrar a las razones de género del tipo penal de feminicidio del artículo 325 del Código Penal Federal (CPF), para este tipo de lesiones con fuego o ácido, ya que atentan y ponen en peligro de igual forma la vida de una mujer desde una perspectiva de género.  El INACIPE a través de sus investigaciones busca obtener como resultado una referencia en las ciencias penales, específicamente en el feminicidio y su tentativa, como un tema pendiente para mujeres quemadas con fuego o ácido. </t>
  </si>
  <si>
    <t>326</t>
  </si>
  <si>
    <t>446</t>
  </si>
  <si>
    <t>474</t>
  </si>
  <si>
    <t>766</t>
  </si>
  <si>
    <t>Realizar investigación académica en el marco de las ciencias penales</t>
  </si>
  <si>
    <t>Porcentaje de avance del estudio sobre el estado de atención a la violencia política contra las mujeres en razón de género en las entidades federativas.</t>
  </si>
  <si>
    <t>Porcentaje de personas servidoras públicas operadoras de los sistemas de atención ciudadana FISENET y FISETEL y personal ministerial de la FISEL certificadas, respecto al total de personas servidoras públicas que presentaron evaluación final para su certificación.</t>
  </si>
  <si>
    <t xml:space="preserve"> La violencia política contra las mujeres en razón de género (VPCMRG) es una problemática que abarca una serie de conductas destinadas a intimidar y/o excluir a las mujeres de la participación en la vida política. Estas conductas incluyen agresiones físicas, amenazas, difamación, acoso sexual, violencia verbal o psicológica, e incluso homicidios.  Además, la VPCMRG puede tener repercusiones significativas a nivel psicológico para la víctima, limitando su participación política efectiva, perpetrando la desigualdad de géneros y disminuyendo con ello la presencia de las mujeres en posiciones de liderazgo. La importancia de este desafío se complementa con la adición del artículo 20 Bis a la Ley General en materia de Delitos Electorales, compuesto por 14 fracciones, que buscan sancionar a quien ejerza violencia política contra las mujeres en razón de género. De acuerdo con el Instituto Nacional Electoral, al 20 de marzo de 2024, se encuentran inscritas 381 personas en el Registro Nacional de Personas Sancionadas en Materia de Violencia Política contra las Mujeres en Razón de Género, de las cuales 334 han sido sancionadas. Las entidades en las que se presenta una mayor incidencia son: Oaxaca (135), Veracruz (46), Tabasco (31) y Chiapas (22).  Según la consultora Etellek, en los comicios de 2021 se registró el mayor número de casos de violencia política contra las mujeres, representando el 36% de un total de 810 víctimas. Lo anterior refleja la gravedad y la urgencia de atender de manera efectiva esta problemática. En este sentido, para la Fiscalía Especializada en materia de Delitos Electorales (FISEL), resulta crucial continuar con acciones de difusión y capacitación al público en general, a efecto de continuar dando visibilidad a la problemática que existe, así como otorgar especialización al personal de la FISEL, para optimizar la atención a mujeres víctimas de este tipo de violencia. </t>
  </si>
  <si>
    <t>(Fiscalía Especializada en materia de Delitos Electorales)</t>
  </si>
  <si>
    <t>Investigar, perseguir y prevenir delitos del orden electoral</t>
  </si>
  <si>
    <t>2.92</t>
  </si>
  <si>
    <t>4.65</t>
  </si>
  <si>
    <t>UR: 811</t>
  </si>
  <si>
    <t>90.89</t>
  </si>
  <si>
    <t>811</t>
  </si>
  <si>
    <t>Porcentaje de reembolso del pago de Inscripción y colegiaturas a las y los hijos de las personas servidoras públicas de la FGR, que hayan fallecido en el desempeño de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</si>
  <si>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y los hijos de las personas servidoras públicas con funciones de policía o de apoyo directo a las tareas de combate a la delincuencia, que hayan fallecido en el desempeño de las mismas, tal como lo establece el Acuerdo A/054/02 del Procurador General de la República. Dado que la mayor parte de las personas servidoras públicas fallecidas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</si>
  <si>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17</t>
  </si>
  <si>
    <t>(Unidad de Recursos Humanos)</t>
  </si>
  <si>
    <t>4.6</t>
  </si>
  <si>
    <t>UR: GYR</t>
  </si>
  <si>
    <t>23.30</t>
  </si>
  <si>
    <t>23.20</t>
  </si>
  <si>
    <t>GYR</t>
  </si>
  <si>
    <t>Cobertura de detección de primera vez de Diabetes Mellitus en población derechohabiente de 20 años y más</t>
  </si>
  <si>
    <t>18.21</t>
  </si>
  <si>
    <t>Cobertura de mastografía de tamizaje de primera vez en mujeres entre 50 y 69 años</t>
  </si>
  <si>
    <t>21.80</t>
  </si>
  <si>
    <t>24.50</t>
  </si>
  <si>
    <t xml:space="preserve"> Cobertura de tamizaje de primera vez de Cáncer Cérvico Uterino en mujeres entre 25 y 64 años</t>
  </si>
  <si>
    <t>8.10</t>
  </si>
  <si>
    <t>Proporción</t>
  </si>
  <si>
    <t xml:space="preserve">Proporción de Adolescentes Embarazadas </t>
  </si>
  <si>
    <t>92.23</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</si>
  <si>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</si>
  <si>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</si>
  <si>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respectando los derechos humanos, sexuales,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</si>
  <si>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54521843</t>
  </si>
  <si>
    <t>55052664</t>
  </si>
  <si>
    <t>(Instituto Mexicano del Seguro Social)</t>
  </si>
  <si>
    <t>Prevención y control de enfermedades</t>
  </si>
  <si>
    <t>Instituto Mexicano del Seguro Social</t>
  </si>
  <si>
    <t>50</t>
  </si>
  <si>
    <t>65.51</t>
  </si>
  <si>
    <t>68.87</t>
  </si>
  <si>
    <t>68.80</t>
  </si>
  <si>
    <t xml:space="preserve">Porcentaje de madres trabajadoras beneficiarias mediante el servicio de guardería </t>
  </si>
  <si>
    <t>79.69</t>
  </si>
  <si>
    <t>70.19</t>
  </si>
  <si>
    <t>70.10</t>
  </si>
  <si>
    <t>Porcentaje de ocupación en guarderías</t>
  </si>
  <si>
    <t>13.09</t>
  </si>
  <si>
    <t>12.17</t>
  </si>
  <si>
    <t>12.10</t>
  </si>
  <si>
    <t>Porcentaje de atención de la demanda potencial del servicio de guarderías</t>
  </si>
  <si>
    <t xml:space="preserve"> Las personas trabajadoras afiliadas al IMSS, con hijos menores de cuatro años, enfrentan dificultades para la provisión de cuidados para el desarrollo de sus hijos mientras atienden sus actividades laborales. </t>
  </si>
  <si>
    <t>98211</t>
  </si>
  <si>
    <t>89601</t>
  </si>
  <si>
    <t>235685</t>
  </si>
  <si>
    <t>Servicios de guardería</t>
  </si>
  <si>
    <t>6.30</t>
  </si>
  <si>
    <t>Promedio de atenciones prenatales por embarazada</t>
  </si>
  <si>
    <t>52.80</t>
  </si>
  <si>
    <t>53.00</t>
  </si>
  <si>
    <t>Oportunidad de inicio de la vigilancia prenatal.</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</si>
  <si>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asistenciales para el autocuidado de la salud del binomio. </t>
  </si>
  <si>
    <t>348029</t>
  </si>
  <si>
    <t>14246204</t>
  </si>
  <si>
    <t>0.18</t>
  </si>
  <si>
    <t>UR: GYN</t>
  </si>
  <si>
    <t>GYN</t>
  </si>
  <si>
    <t xml:space="preserve">Porcentaje de estrategias transversales en materia de equidad de género instrumentadas en las Unidades Administrativas del Instituto </t>
  </si>
  <si>
    <t>750.00</t>
  </si>
  <si>
    <t xml:space="preserve">Porcentaje de Pláticas de sensibilización y formación en materia de igualdad, no discriminación y de acceso de las mujeres a una vida libre de violencia </t>
  </si>
  <si>
    <t xml:space="preserve">Porcentaje de materiales de difusión sobre el tema de igualdad, no discriminación y de acceso de las mujeres a una vida libre de violencia elaborados </t>
  </si>
  <si>
    <t xml:space="preserve"> GYN- Instituto de Seguridad y Servicios Sociales de los Trabajadores del Estado </t>
  </si>
  <si>
    <t xml:space="preserve"> Conforme a los informes anual de denuncias recibidas en el ISSSTE durante el año 2023, 36 de los 53 Comités de Ética del Instituto registraron 177 denuncias presentadas por mujeres por hostigamiento sexual, acoso sexual, actos de discriminación o violencia en razón de género, en contraste con las presentadas por hombres que solo ascendió a 3 reportes. Lo que representa que la violencia se puede presentar en el marco de cualquier interacción social e implica una violación a los derechos humanos de las personas, particularmente de las mujeres y las niñas y que impide gravemente que las mujeres ejerzan plenamente sus derechos y libertades, en condiciones de igualdad con el hombre constituyendo un obstáculo para el logro de la igualdad sustantiva. Este tipo de violencia tiene entre sus causas las relaciones de poder históricamente desiguales entre mujeres y hombres cuyo impacto se refleja en todos los sectores y que influye en su desarrollo personal y social  En vista de que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en cualquiera de sus formas. </t>
  </si>
  <si>
    <t>7306</t>
  </si>
  <si>
    <t>21395</t>
  </si>
  <si>
    <t>41474</t>
  </si>
  <si>
    <t>65765</t>
  </si>
  <si>
    <t>(Instituto de Seguridad y Servicios Sociales de los Trabajadores del Estado)</t>
  </si>
  <si>
    <t>Equidad de Género</t>
  </si>
  <si>
    <t>Instituto de Seguridad y Servicios Sociales de los Trabajadores del Estado</t>
  </si>
  <si>
    <t>51</t>
  </si>
  <si>
    <t>1,154.80</t>
  </si>
  <si>
    <t>3,038.09</t>
  </si>
  <si>
    <t>3038.09</t>
  </si>
  <si>
    <t>2.75</t>
  </si>
  <si>
    <t>2.70</t>
  </si>
  <si>
    <t>Consulta</t>
  </si>
  <si>
    <t>Promedio de consultas por mujer embarazada</t>
  </si>
  <si>
    <t xml:space="preserve"> Prevención de enfermedades, promoción de la salud y rehabilitación en las personas gestantes afectadas debido a la falta de asistencia a consultas programadas, lo que impide llevar un correcto control durante todo el embarazo, informar adecuadamente a las personas gestantes sobre signos de alarma obstétrica, los beneficios de la lactancia materna y a nivel nacional un impacto negativo en la tasa de mortalidad materna. </t>
  </si>
  <si>
    <t>85117</t>
  </si>
  <si>
    <t>83160</t>
  </si>
  <si>
    <t>3038.0</t>
  </si>
  <si>
    <t>Prevención y Control de Enfermedades</t>
  </si>
  <si>
    <t>E043</t>
  </si>
  <si>
    <t>UR: T9N</t>
  </si>
  <si>
    <t>115.00</t>
  </si>
  <si>
    <t>T9N</t>
  </si>
  <si>
    <t>I6. Porcentaje de trabajadoras y trabajadores que asistieron a actividades para la protección del salario, educación financiera, bienestar económico y de consumo con perspectiva de género e interseccionalidad, respecto de las asistencias programadas.</t>
  </si>
  <si>
    <t>46.00</t>
  </si>
  <si>
    <t>I5. Porcentaje de trabajadoras y trabajadores que asistieron a actividades culturales y recreativas con perspectiva de género, interseccionalidad, interculturalidad y enfoque de derechos humanos, con respecto a las asistencias programadas.</t>
  </si>
  <si>
    <t>21.00</t>
  </si>
  <si>
    <t>16.00</t>
  </si>
  <si>
    <t>I4.  Porcentaje de servicios de acompañamiento psicosocial integral proporcionados, con respecto a los servicios programados.</t>
  </si>
  <si>
    <t>I3. Porcentaje de trabajadoras y trabajadores que recibieron servicios de orientación y acompañamiento en el Centro de Atención y Bienestar Laboral y de Género, con respecto al número de trabajadoras y trabajadores programados en el año.</t>
  </si>
  <si>
    <t>I2. Porcentaje de trabajadoras y trabajadores que participaron en los talleres y/o cursos en igualdad entre mujeres y hombres, inclusión, no discriminación, vida libre de violencias y nuevas masculinidades, con respecto al número de participantes programados.</t>
  </si>
  <si>
    <t>I1. Porcentaje de trabajadoras y trabajadores asistentes a actividades de sensibilización en inclusión, igualdad entre mujeres y hombres, no discriminación y acceso a la vida libre de violencias, con respecto al total de asistentes programado.</t>
  </si>
  <si>
    <t xml:space="preserve"> T9N- Pemex Corporativo </t>
  </si>
  <si>
    <t xml:space="preserve"> Las trabajadoras y los trabajadores de Petróleos Mexicanos presentan un limitado acceso a la igualdad de oportunidades y una naturalización de la violencia laboral y sexual, que se manifiestan en diversas expresiones de discriminación, exclusión y tipos de violencias en el ámbito laboral. </t>
  </si>
  <si>
    <t>30545</t>
  </si>
  <si>
    <t>47030</t>
  </si>
  <si>
    <t>19129</t>
  </si>
  <si>
    <t>32571</t>
  </si>
  <si>
    <t>(Pemex Corporativo)</t>
  </si>
  <si>
    <t>Petróleos Mexicanos</t>
  </si>
  <si>
    <t>1.67</t>
  </si>
  <si>
    <t>UR: TVV</t>
  </si>
  <si>
    <t>TVV</t>
  </si>
  <si>
    <t>EPS I-1. Porcentaje de salas de lactancia programadas instaladas en el ámbito de la EPS Generación I.</t>
  </si>
  <si>
    <t>EPS II-1. Porcentaje de salas de lactancia programadas instaladas en el ámbito de la EPS Generación II</t>
  </si>
  <si>
    <t>EPS IV-3. Porcentaje de mujeres adscritas a Generación IV, capacitadas en procesos sustantivos o técnicos.</t>
  </si>
  <si>
    <t>EPS IV-2. Porcentaje de ludotecas instaladas en el ámbito de la EPS Generación IV para contribuir a la conciliación de la vida laboral y familiar.</t>
  </si>
  <si>
    <t>EPS IV-1. Porcentaje de los centros de trabajo de la EPS Generación IV, comprometidos para certificarse en la norma NMX-R-025-SCFI-2015</t>
  </si>
  <si>
    <t>EPS V-2. Porcentaje de mujeres adscritas a la EPS Generación V capacitadas en procesos sustantivos o técnicos.</t>
  </si>
  <si>
    <t>EPS V-1. Porcentaje del personal adscrito a la EPS Generación V alcanzado por la campaña de difusión en temas de igualdad de género</t>
  </si>
  <si>
    <t>EPS VI-2. Porcentaje de mujeres superintendentas adscritas a la EPS Generación VI capacitadas en procesos técnicos o sustantivos</t>
  </si>
  <si>
    <t>EPS VI-1. Porcentaje de ejemplares del libro Mujeres en la Industria Eléctrica Mexicana 2 programados por la EPS Gen. VI a personal de la CFE en el marco del Día Internacional de la Mujer entregados</t>
  </si>
  <si>
    <t xml:space="preserve"> TVV- CFE Consolidado </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</si>
  <si>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capacitación e instalación de salas de lactancia, entre otras actividades.  </t>
  </si>
  <si>
    <t>119</t>
  </si>
  <si>
    <t>3034</t>
  </si>
  <si>
    <t>1288</t>
  </si>
  <si>
    <t>(CFE Consolidado)</t>
  </si>
  <si>
    <t>Operación y mantenimiento de las centrales generadoras de energía eléctrica</t>
  </si>
  <si>
    <t>E561</t>
  </si>
  <si>
    <t>Comisión Federal de Electricidad</t>
  </si>
  <si>
    <t>53</t>
  </si>
  <si>
    <t>1.39</t>
  </si>
  <si>
    <t>1.42</t>
  </si>
  <si>
    <t>27.00</t>
  </si>
  <si>
    <t>EPS Transmisión-3. Porcentaje de mujeres adscritas a la EPS Transmisión capacitadas en procesos sustantivos o técnicos.</t>
  </si>
  <si>
    <t>EPS Transmisión-2. Porcentaje del personal adscrito a la EPS Transmisión alcanzado por la campaña de difusión en temas de igualdad de género, erradicación de la violencia y no discriminación por género</t>
  </si>
  <si>
    <t>EPS Transmisión-1. Porcentaje de salas de lactancia programadas instaladas en el ámbito de la EPS Transmisión</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</si>
  <si>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de capacitación e instalación de salas de lactancia. </t>
  </si>
  <si>
    <t>10751</t>
  </si>
  <si>
    <t>3288</t>
  </si>
  <si>
    <t>876</t>
  </si>
  <si>
    <t>Operación y mantenimiento de la Red Nacional de Transmisión</t>
  </si>
  <si>
    <t>E579</t>
  </si>
  <si>
    <t>1.8</t>
  </si>
  <si>
    <t>EPS Distribución-1. Porcentaje de salas de lactancia instaladas en el ámbito de la EPS Distribución</t>
  </si>
  <si>
    <t>12.65</t>
  </si>
  <si>
    <t>4.40</t>
  </si>
  <si>
    <t>EPS Distribución-2. Porcentaje de mujeres adscritas a la EPS Distribución, capacitadas en procesos sustantivos o técnicos.</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</si>
  <si>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capacitación e instalación de salas de lactancia, entre otras acciones. </t>
  </si>
  <si>
    <t>1973</t>
  </si>
  <si>
    <t>372</t>
  </si>
  <si>
    <t>Operación y mantenimiento de la infraestructura del proceso de distribución de energía eléctrica</t>
  </si>
  <si>
    <t>E580</t>
  </si>
  <si>
    <t>0.24</t>
  </si>
  <si>
    <t>0.54</t>
  </si>
  <si>
    <t>SSB-2. Porcentaje de salas de lactancia programas instaladas en el ámbito de la EPS Suministrador de Servicios Básicos</t>
  </si>
  <si>
    <t>24.00</t>
  </si>
  <si>
    <t>SSB-1. Porcentaje de trabajadoras adscritas a la EPS Suministrador de Servicios Básicos alcanzadas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</si>
  <si>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e instalación de salas de lactancia, entre otras acciones. </t>
  </si>
  <si>
    <t>1910</t>
  </si>
  <si>
    <t>Comercialización de energía eléctrica y productos asociados</t>
  </si>
  <si>
    <t>E581</t>
  </si>
  <si>
    <t>0.27</t>
  </si>
  <si>
    <t>0.67</t>
  </si>
  <si>
    <t>11.60</t>
  </si>
  <si>
    <t>AI. Porcentaje del personal adscrito a la Auditoría Interna alcanzado por la campaña de difusión en temas de igualdad de género, erradicación de la violencia y no discriminación por género.</t>
  </si>
  <si>
    <t>OAG-1. Porcentaje de carteles programados por la Oficina del Abogado General realizados</t>
  </si>
  <si>
    <t>DCO-2. Porcentaje de las cápsulas audiovisuales programadas por la Dirección Corporativa de Operaciones realizadas</t>
  </si>
  <si>
    <t>DCO-1. Porcentaje de los centros de trabajo programados de la Dirección Corporativa de Operaciones alcanzado por la campaña de difusión en temas de igualdad de género, erradicación de la violencia y no discriminación por género.</t>
  </si>
  <si>
    <t>2.00</t>
  </si>
  <si>
    <t>DCIPI-2. Porcentaje de mujeres adscritas a la Dirección Corporativa de Ingeniería y Proyectos de Infraestructura capacitadas en procesos sustantivos o técnicos.</t>
  </si>
  <si>
    <t>DCIPI-1. Porcentaje del personal adscrito a la Dirección Corporativa de Ingeniería y Proyectos de Infraestructura alcanzado por la campaña de difusión en temas de igualdad de género, erradicación de la violencia y no discriminación por género.</t>
  </si>
  <si>
    <t>52.00</t>
  </si>
  <si>
    <t>CCC- Porcentaje del personal adscrito a la Coordinación de Comunicación Corporativa capacitado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</si>
  <si>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capacitación, entre otras actividades. </t>
  </si>
  <si>
    <t>2310</t>
  </si>
  <si>
    <t>2189</t>
  </si>
  <si>
    <t>2152</t>
  </si>
  <si>
    <t>979</t>
  </si>
  <si>
    <t>0.6</t>
  </si>
  <si>
    <t>Prestación de servicios corporativos</t>
  </si>
  <si>
    <t>E582</t>
  </si>
  <si>
    <t>0.12</t>
  </si>
  <si>
    <t>DCNC-2. Porcentaje de mujeres adscritas a la Dirección Corporativa de Negocios Comerciales, capacitadas en procesos sustantivos o técnicos.</t>
  </si>
  <si>
    <t>DCNC-1. Porcentaje de los centros de trabajo de la Dirección Corporativa de Negocios Comerciales, comprometidos para certificarse en la norma NMX-R-025-SCFI-2015.</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</si>
  <si>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certificación de centros de trabajo en la NOM-025, entre otras actividades. </t>
  </si>
  <si>
    <t>Funciones en relación con Estrategias de Negocios Comerciales, así como potenciales nuevos negocios</t>
  </si>
  <si>
    <t>E585</t>
  </si>
  <si>
    <t>0.07</t>
  </si>
  <si>
    <t>DCA-2. Porcentaje del personal adscrito a la Unidad de Género e Inclusión certificado como Personas Consejeras</t>
  </si>
  <si>
    <t>DCA-1. Porcentaje de ejemplares de Mujeres en la Industria Eléctrica Mexicana 2 programados por la Dirección Corporativa de Administración entregados a personal de la CFE</t>
  </si>
  <si>
    <t>11.10</t>
  </si>
  <si>
    <t>44.00</t>
  </si>
  <si>
    <t>DCF- Porcentaje del personal adscrito a la Dirección Corporativa de Finanzas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</si>
  <si>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de certificación de su personal, entre otras acciones. </t>
  </si>
  <si>
    <t>155</t>
  </si>
  <si>
    <t>255</t>
  </si>
  <si>
    <t>102</t>
  </si>
  <si>
    <t>0.02</t>
  </si>
  <si>
    <t>98.80</t>
  </si>
  <si>
    <t>DCPE- Porcentaje del personal adscrito a la DCPE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</si>
  <si>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t>
  </si>
  <si>
    <t>Planeación Estratégica de la Comisión Federal de Electricidad</t>
  </si>
  <si>
    <t>P552</t>
  </si>
  <si>
    <r>
      <t xml:space="preserve">Monto Aprobado </t>
    </r>
    <r>
      <rPr>
        <sz val="10"/>
        <rFont val="Geomanist Light"/>
        <family val="3"/>
      </rPr>
      <t xml:space="preserve">
(millones de pesos)</t>
    </r>
  </si>
  <si>
    <r>
      <t>Acciones realizadas en el periodo
UR:</t>
    </r>
    <r>
      <rPr>
        <sz val="10"/>
        <rFont val="Geomanist Light"/>
        <family val="3"/>
      </rPr>
      <t xml:space="preserve"> TVV
Durante el cuarto trimestre de 2024, la Dirección Corporativa de Planeación Estratégica realizó la difusión de 130 ejemplares (53 mujeres y 77 hombres) del libro ?Mujeres en la Industria Eléctrica Mexicana 2?, con esta actividad erogó la cantidad de $24,424.20 pesos. </t>
    </r>
  </si>
  <si>
    <r>
      <t>Justificación de diferencia de avances con respecto a las metas programadas
UR:</t>
    </r>
    <r>
      <rPr>
        <sz val="10"/>
        <rFont val="Geomanist Light"/>
        <family val="3"/>
      </rPr>
      <t xml:space="preserve"> TVV
Se contrató a una empresa externa para la impresión de los libros, la cual redujo el costo y por lo tanto se pudo obtener un número mayor de ejemplares, beneficiando así a más personas.</t>
    </r>
  </si>
  <si>
    <r>
      <t>Acciones de mejora para el siguiente periodo
UR:</t>
    </r>
    <r>
      <rPr>
        <sz val="10"/>
        <rFont val="Geomanist Light"/>
        <family val="3"/>
      </rPr>
      <t xml:space="preserve"> TVV
Sin información</t>
    </r>
  </si>
  <si>
    <r>
      <t>Acciones realizadas en el periodo
UR:</t>
    </r>
    <r>
      <rPr>
        <sz val="10"/>
        <rFont val="Geomanist Light"/>
        <family val="3"/>
      </rPr>
      <t xml:space="preserve"> TVV
El 28 de noviembre de 2024, se compartió en redes sociales institucionales, una postal emitida por la Secretaría de Desarrollo Territorial, respecto a la violencia sexual en espacios relacionados al transporte púbico, así como los ?Lineamientos para la prevención y atención del acoso sexual contra las mujeres en el transporte público colectivo.?  El 30 de noviembre de 2024, se compartió en redes sociales institucionales, una postal emitida por la página del Gobierno de México, respecto la publicación en el Diario Oficial de la Federación del 15 de diciembre de 2024, referente a la Reforma Constitucional en México, relativa al derecho de las mujeres a una vida libre de violencias.  El 1 de diciembre de 2024, se difundió en redes sociales institucionales una publicación respecto a identificar y combatir conductas cotidianas de violencia de género.   El 2 de diciembre de 2024, se compartió en redes sociales institucionales, una postal emitida por la página del Gobierno de México, referente a los 10 compromisos por las mujeres y niñas de México, como un compromiso de prevenir y atender la violencia contra las mujeres y niñas en el país.   El 7 de diciembre de 2024, se compartió en redes sociales institucionales, una postal emitida por la página del Gobierno de México, referente a la Reforma Constitucional en México, respecto a justicia con perspectiva de género.  El 8 de diciembre de 2024, se compartió en redes sociales institucionales, una postal emitida por la Secretaría de Desarrollo Territorial, referente al acoso sexual en espacios relacionados al transporte público.   </t>
    </r>
  </si>
  <si>
    <r>
      <t>Justificación de diferencia de avances con respecto a las metas programadas
UR:</t>
    </r>
    <r>
      <rPr>
        <sz val="10"/>
        <rFont val="Geomanist Light"/>
        <family val="3"/>
      </rPr>
      <t xml:space="preserve"> TVV
El indicador ?Porcentaje del personal adscrito a la Unidad de Género e Inclusión? certificado como personas consejeras, no se cumplió debido a que por el cierre de administración no se pudo realizar l contratación de personal.    El indicador ?Porcentaje adscrito a la Dirección Corporativa de Finanzas alcanzado por difusión? no alcanzo su meta debido a que la imprenta de la CFE no pudo realizar la impresión del libro Mujeres en la Industria Eléctrica mexicana 2, las opciones que se buscaron de manera externa, no contaban con todos los requisitos para poder generar el pago en tiempo y forma, de acuerdo con los lineamientos de ejercicio del presupuesto.  </t>
    </r>
  </si>
  <si>
    <r>
      <t>Acciones realizadas en el periodo
UR:</t>
    </r>
    <r>
      <rPr>
        <sz val="10"/>
        <rFont val="Geomanist Light"/>
        <family val="3"/>
      </rPr>
      <t xml:space="preserve"> TVV
Durante el cuarto trimestre de 2024, la Dirección Corporativa de Negocios Comerciales no reportó actividades realizadas. </t>
    </r>
  </si>
  <si>
    <r>
      <t>Justificación de diferencia de avances con respecto a las metas programadas
UR:</t>
    </r>
    <r>
      <rPr>
        <sz val="10"/>
        <rFont val="Geomanist Light"/>
        <family val="3"/>
      </rPr>
      <t xml:space="preserve"> TVV
Los indicadores ?Porcentaje de los centros de trabajo de la Dirección Corporativa de Negocios Comerciales comprometidos a certificarse en la Norma Mexicana NMX-R-025-SCFI-2015? y ?Porcentaje de mujeres adscritas a la Dirección de Negocios Comerciales Capacitadas en procesos sustantivos o técnicos?. no se cumplieron debido a que o logró contar con los documentos necesarios para realizar la contratación, ello se debió a los tiempos que se requerían para la elaboración y actualización de las Investigaciones de Condiciones de Mercado, así como a la falta de personal para ejecutar las contrataciones al cierre del año 2024.</t>
    </r>
  </si>
  <si>
    <r>
      <t>Acciones realizadas en el periodo
UR:</t>
    </r>
    <r>
      <rPr>
        <sz val="10"/>
        <rFont val="Geomanist Light"/>
        <family val="3"/>
      </rPr>
      <t xml:space="preserve"> TVV
Durante el cuarto trimestre de 2024, la Dirección Corporativa de Ingeniería y Proyectos de Infraestructura (DCIPI) reportó que, respecto a la meta de difusión se ejerció un presupuesto de $126,000.00 pesos por costos de impresión del ejemplar ?De la teoría a la práctica: Proyectos de electrificación con perspectiva de género?. Con esta actividad se impactó a 3,007 personas.     Asimismo, en dicho trimestre se capacitaron 63 mujeres de la DCIPI a través de la videoconferencia ?Proceso de la Transmisión de la Energía Eléctrica?. Para esta actividad se erogó un gasto de $17,226.00 pesos.     Por su parte, la Oficina del Abogado General (OAG) señaló que durante el cuarto trimestre llevó a cabo la difusión de carteles en materia de prevención y atención a la violencia hacia las mujeres en el ámbito laboral, distribuidos en los pisos 11 y 12 de la OAG; con esta actividad se impactó a 139 personas.     La Auditoría Interna reportó que, durante el cuarto trimestre de 2024 se imprimieron 25 ejemplares del libro ?Mujeres en la Industria Eléctrica Mexicana 2? y se erogaron $21,666.50 pesos. Con esta actividad se impactó a 25 personas.     En el cuarto trimestre de 2024, la Dirección Corporativa de Operaciones y la Coordinación de Comunicación Corporativa no reportaron actividades realizadas.  </t>
    </r>
  </si>
  <si>
    <r>
      <t>Justificación de diferencia de avances con respecto a las metas programadas
UR:</t>
    </r>
    <r>
      <rPr>
        <sz val="10"/>
        <rFont val="Geomanist Light"/>
        <family val="3"/>
      </rPr>
      <t xml:space="preserve"> TVV
El indicador ?Personal de Auditoría Interna Alcanzado por la Difusión?, no alcanzó la meta debido a la imposibilidad de llevar a cabo la impresión de los libros Mujeres en la Industria Eléctrica Mexicana 2 con la imprenta de la CFE, por lo que tuvo que solicitar los servicios de un proveedor externo, debido a que los costos de los proveedores externos son mucho más elevados, solo fue posible imprimir y realizar la difusión de manera impresa de 25 ejemplares. Sin embargo, a través de medios electrónicos realizó la difusión con todo el personal de dicha instancia fiscalizadora.    El indicador de ?Realización de 4 cápsulas audiovisuales? no alcanzó su meta debido a los avances limitados en la elaboración de una especificación técnica detallada (solo fue realizado el libreto y el guion de uno de los 4 capítulos), además de que fueron rebasados los tiempos necesarios para solicitar y lograr la Investigación de Condiciones de Mercado que diera paso al procedimiento de contratación. Aunado a lo anterior, también incidieron las limitantes propias del cierre presupuestal por cambio de administración en la Dirección Corporativa de Operaciones  </t>
    </r>
  </si>
  <si>
    <r>
      <t>Acciones realizadas en el periodo
UR:</t>
    </r>
    <r>
      <rPr>
        <sz val="10"/>
        <rFont val="Geomanist Light"/>
        <family val="3"/>
      </rPr>
      <t xml:space="preserve"> TVV
 Durante el cuarto trimestre de 2024, CFE Suministrador de Servicios Básicos no reportó actividades realizadas.</t>
    </r>
  </si>
  <si>
    <r>
      <t>Justificación de diferencia de avances con respecto a las metas programadas
UR:</t>
    </r>
    <r>
      <rPr>
        <sz val="10"/>
        <rFont val="Geomanist Light"/>
        <family val="3"/>
      </rPr>
      <t xml:space="preserve"> TVV
El indicador Difusión a las trabajadoras adscritas a la EPS Suministrador de Servicios Básicos no fue alcanzado debido a que se solicitó a la imprenta de CFE la impresión de 1910 libros de la obra Mujeres en la Industria Eléctrica Mexicana 2, los cuales no fueron entregados durante el 4o trimestre de 2024, y que por fallas en sus equipos y falta de personal lo estarán terminando a principios de 2025.</t>
    </r>
  </si>
  <si>
    <r>
      <t>Acciones realizadas en el periodo
UR:</t>
    </r>
    <r>
      <rPr>
        <sz val="10"/>
        <rFont val="Geomanist Light"/>
        <family val="3"/>
      </rPr>
      <t xml:space="preserve"> TVV
   Durante el cuarto trimestre, la EPS CFE Distribución reportó la capacitación en temas técnicos y/o sustantivos a 522 mujeres. Se ejerció un presupuesto de $304,448.91 pesos en esta actividad.  </t>
    </r>
  </si>
  <si>
    <r>
      <t>Justificación de diferencia de avances con respecto a las metas programadas
UR:</t>
    </r>
    <r>
      <rPr>
        <sz val="10"/>
        <rFont val="Geomanist Light"/>
        <family val="3"/>
      </rPr>
      <t xml:space="preserve"> TVV
La meta se superó debido a que la capacitación en temas técnicos o sustantivos se abre siempre para todo el personal y cada vez hay un mayor interés de las trabajadoras por prepararse en estas ramas de actividad y aprovechar las oportunidades laborales que se presenten. </t>
    </r>
  </si>
  <si>
    <r>
      <t>Acciones realizadas en el periodo
UR:</t>
    </r>
    <r>
      <rPr>
        <sz val="10"/>
        <rFont val="Geomanist Light"/>
        <family val="3"/>
      </rPr>
      <t xml:space="preserve"> TVV
Durante el cuarto trimestre de 2024, la EPS CFE Transmisión reportó que se capacitaron en temas técnicos y/o sustantivos a 90 mujeres a nivel nacional con un recurso erogado de $ 657,767.18 pesos.    Asimismo, dicha EPS señaló que durante el citado trimestre se instalaron 5 salas de lactancia en las Gerencias Regionales de Transmisión Noroeste, Noreste, Occidente, Sureste y Peninsular, por lo que se erogaron $7,115,143.60 pesos.     Por otro lado, CFE Transmisión erogó en el cuarto trimestre la cantidad de $99,963.10 pesos, correspondiendo a 1242 mujeres y a 5177 hombres (Total de 6419 personas), en temas de difusión en materia de igualdad entre mujeres y hombres (banners, posters, carteles, entre otros).   </t>
    </r>
  </si>
  <si>
    <r>
      <t>Justificación de diferencia de avances con respecto a las metas programadas
UR:</t>
    </r>
    <r>
      <rPr>
        <sz val="10"/>
        <rFont val="Geomanist Light"/>
        <family val="3"/>
      </rPr>
      <t xml:space="preserve"> TVV
Sin información</t>
    </r>
  </si>
  <si>
    <r>
      <t>Acciones realizadas en el periodo
UR:</t>
    </r>
    <r>
      <rPr>
        <sz val="10"/>
        <rFont val="Geomanist Light"/>
        <family val="3"/>
      </rPr>
      <t xml:space="preserve"> TVV
Durante el cuarto trimestre, la EPS Generación I no reportó acciones, sin embargo, erogó un presupuesto de $74,200.00 pesos en el mes de noviembre de 2024, referente a la instalación en el tercer trimestre de 2024, de una sala de lactancia en la Central La Villita.     La EPS Generación II, reportó que en el cuarto trimestre continuó con el procedimiento administrativo para la remodelación de espacios destinados a la instalación de una sala de lactancia materna en la ciudad de Zapopan, Jalisco.     En el periodo que se reporta, la EPS Generación IV capacitó en procesos sustantivos o técnicos a 1 mujer de dicha EPS, el presupuesto ejercido asciende a $ 43,267.14.00 pesos.      Las EPS Generación V y VI no reportaron acciones, debido a que realizaron el cumplimiento de sus metas y la erogación del recurso asignado en los trimestres anteriores.   </t>
    </r>
  </si>
  <si>
    <r>
      <t>Justificación de diferencia de avances con respecto a las metas programadas
UR:</t>
    </r>
    <r>
      <rPr>
        <sz val="10"/>
        <rFont val="Geomanist Light"/>
        <family val="3"/>
      </rPr>
      <t xml:space="preserve"> TVV
Los indicadores Porcentaje de los centros de trabajo de la EPS Generación IV y Porcentaje de Ludotecas instaladas en el ámbito de la EPS Generación IV, comprometidos para certificarse en la Norma Mexicana 025 no se cumplió debido a los cambios de autoridades en la EPS CFE Generación IV, y a la priorización de proyectos comprometidos con las nuevas autoridades.    El indicador Porcentaje de salas de lactancia programadas en el ámbito de la EPS Generación II, no se alcanzó el 100% de la meta debido a que el concurso de obra número CFE-0506-CSCON-0030-2024 se declaró desierto; derivado de lo anterior y en virtud del límite de fecha para poder realizar una nueva publicación, así como de los tiempos de ejecución del contrato, no fue posible concluir la totalidad de la meta.  </t>
    </r>
  </si>
  <si>
    <r>
      <t>Acciones realizadas en el periodo
UR:</t>
    </r>
    <r>
      <rPr>
        <sz val="10"/>
        <rFont val="Geomanist Light"/>
        <family val="3"/>
      </rPr>
      <t xml:space="preserve"> T9N
Indicador 4. Porcentaje de servicios de acompañamiento psicosocial integral proporcionados, con respecto a los servicios programados.    En el periodo octubre a diciembre se realizaron 396 servicios de atención y acompañamiento otorgados de un programado de 313 servicios.  Indicador 5. Porcentaje de trabajadoras y trabajadores que asistieron a actividades culturales y recreativas con perspectiva de género, interseccionalidad, interculturalidad y enfoque de derechos humanos, con respecto a las asistencias programadas.   En el periodo octubre a diciembre asistieron 4,625 trabajadoras y trabajadores -de un programado de 1,508- a las actividades culturales y recreativas realizadas con perspectiva de género, interseccionalidad, interculturalidad y enfoque de derechos humanos.  Indicador 6. Porcentaje de trabajadoras y trabajadores que asistieron a actividades para la protección del salario, educación financiera, bienestar económico y de consumo con perspectiva de género e interseccionalidad;  Indicador 1. Porcentaje de trabajadoras y trabajadores asistentes a actividades de sensibilización en inclusión, igualdad entre mujeres y hombres, no discriminación y acceso a la vida libre de violencias, con respecto al total de asistentes programado.  En el periodo octubre a diciembre, participaron 8,752 trabajadoras y trabajadores -de un programado de 5,501 -,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en igualdad entre mujeres y hombres, inclusión, no discriminación, vida libre de violencias y nuevas masculinidades, con respecto al número de participantes programados  En el cuarto trimestre participaron 2,795 trabajadoras y trabajadores, -de un programado de 3,184-, en los talleres y/o cursos por la Gerencia de Inclusión en materia de igualdad entre mujeres y hombres, inclusión, no discriminación, vida libre de violencias y nuevas masculinidades con perspectiva de género y enfoque de derechos humanos.  Indicador 3. Porcentaje de trabajadoras y trabajadores que recibieron servicios de orientación y acompañamiento en el Centro de Atención y Bienestar Laboral y de Género, con respecto al número de trabajadoras y trabajadores programados en el año.  En el periodo octubre a diciembre se atendió a 111 trabajadoras y trabajadores, -de un programado de 125-, que recibieron servicios de orientación en el Centro de Atención y Bienestar Laboral y de Género.   </t>
    </r>
  </si>
  <si>
    <r>
      <t>Justificación de diferencia de avances con respecto a las metas programadas
UR:</t>
    </r>
    <r>
      <rPr>
        <sz val="10"/>
        <rFont val="Geomanist Light"/>
        <family val="3"/>
      </rPr>
      <t xml:space="preserve"> T9N
Indicador 5. Porcentaje de trabajadoras y trabajadores que asistieron a actividades culturales y recreativas con perspectiva de género, interseccionalidad, interculturalidad y enfoque de derechos humanos, con respecto a las asistencias programadas.   En el periodo octubre a diciembre se obtuvo un avance del 46%, superando al programado 15%. Las acciones y proyectos considerados en el avance reportado de este indicador son: Jornada Día Guinda Pemex es Historia y Memoria, el Cine Club Pemex de Película, con la proyección de 8 películas y documentales en diferentes centros de trabajo y las Ceremonias Cívicas que se realizaron distintos centros de trabajo del país. El mayor avance con respecto al programado responde a que se ha observado un mayor interés de las y los trabajadores por participar en las actividades, además de un importante trabajo de difusión y extensión de actividades a diferentes centros de trabajo.  Indicador 6. Porcentaje de trabajadoras y trabajadores que asistieron a a;  Indicador 1. Porcentaje de trabajadoras y trabajadores asistentes a actividades de sensibilización en inclusión, igualdad entre mujeres y hombres, no discriminación y acceso a la vida libre de violencias, con respecto al total de asistentes programado.  En el periodo octubre a diciembre el indicador tuvo un avance del 46%, mayor al programado 29%. Este avance es resultado de la realización de las siguientes acciones (jornadas mensuales): Día multicolor por la Inclusión y la No Discriminación en Pemex, Día Violeta por la igualdad en Pemex, Día naranja para prevenir y eliminar la violencia contra las mujeres y las niñas en Pemex y las jornadas de la Campaña 16 días de Activismo para Erradicar la Violencia de Género,  -Bienestar, Respeto, Seguridad y Paz para todas las Mujeres, las Adolescentes y las Niñas. Construyendo un Mundo Seguro y Libre de Violencias-.  Indicador 2. Porcentaje de trabajadoras y trabajadores que participaron en los talleres y/o cursos en igualdad entre mujeres y hombres, inclusión, no discriminación, vida libre de violencias y nuevas masculinidades, con respecto al número de participantes programados    En el cuarto trimestre se tuvo un avance del 41%, menor del 47% programado.  Se impartieron talleres de diversos temas de igualdad, inclusión, discriminación y para la prevención de las violencias en el ámbito laboral a grupos de trabajadoras y trabajadores de diferentes centros de trabajo de todo el país, tanto de manera presencial como virtual.   </t>
    </r>
  </si>
  <si>
    <r>
      <t>Acciones de mejora para el siguiente periodo
UR:</t>
    </r>
    <r>
      <rPr>
        <sz val="10"/>
        <rFont val="Geomanist Light"/>
        <family val="3"/>
      </rPr>
      <t xml:space="preserve"> T9N
En términos generales se cumplieron e incluso se superaron las metas del trimestre, lo que responde al importante trabajo de difusión que se hace y al cada vez mayor interés entre las trabajadoras y trabajadores por las actividades realizadas.  Se seguirá promoviendo la realización de actividades presenciales en diferentes centros de trabajo en las coordinaciones regionales, lo que permitirá beneficiar al personal que no tiene acceso a las actividades virtuales.  Y se fortalecerán las estrategias de difusión a nivel nacional para que las acciones que se realicen permitan ampliar la cobertura geográfica y se logre la participación de más trabajadoras y trabajadores de distintos centros laborales.  De igual forma, continuar con la difusión de los servicios de atención y acompañamiento psicosocial integral que ofrece el CABLAG, para las y los trabajadores que refieran haber recibido actos de discriminación, acoso laboral, hostigamiento y acoso sexual. Se fortalecerán y ampliarán las acciones del CABLAG, además de extenderlas a las diferentes coordinaciones regionales.  Para el 2025 se establecerán metas más objetivas y apegadas al programa de trabajo que se establezca.  Se fortalecerán las acciones dirigidas al personal masculino de la empresa. En particular se impartirán talleres sobre la -Construcción y deconstrucción de las masculinidades-, como parte de las acciones de la presente Administración, con el objetivo de contribuir a la construcción de espacios laborales más igualitarios y libres de discriminaciones y violencias de género.  </t>
    </r>
  </si>
  <si>
    <r>
      <t xml:space="preserve">Acciones realizadas en el periodo
</t>
    </r>
    <r>
      <rPr>
        <sz val="10"/>
        <rFont val="Geomanist Light"/>
        <family val="3"/>
      </rPr>
      <t>Sin Información</t>
    </r>
  </si>
  <si>
    <r>
      <t xml:space="preserve">Justificación de diferencia de avances con respecto a las metas programadas
</t>
    </r>
    <r>
      <rPr>
        <sz val="10"/>
        <rFont val="Geomanist Light"/>
        <family val="3"/>
      </rPr>
      <t>Sin Información</t>
    </r>
  </si>
  <si>
    <r>
      <t xml:space="preserve">Acciones de mejora para el siguiente periodo
</t>
    </r>
    <r>
      <rPr>
        <sz val="10"/>
        <rFont val="Geomanist Light"/>
        <family val="3"/>
      </rPr>
      <t>Sin Información</t>
    </r>
  </si>
  <si>
    <r>
      <t>Acciones realizadas en el periodo
UR:</t>
    </r>
    <r>
      <rPr>
        <sz val="10"/>
        <rFont val="Geomanist Light"/>
        <family val="3"/>
      </rPr>
      <t xml:space="preserve"> GYN
Porcentaje de estrategias transversales en materia de equidad de género instrumentadas en las Unidades Administrativas del Instituto. Se instrumentaron 5 estrategias transversales, cumpliendo así el 100% de la meta programada,  mismas que se desarrollan durante todo el año, y que a continuación se describe:     1. Atención a Presuntas Víctimas de hostigamiento sexual y acoso sexual  2. Igualdad Sustantiva, en la cual se trabaja a través del cumplimiento de la Norma mexicana NMX 025 en Igualdad laboral y no discriminación, logrando la certificación oro en el año 2024  3. Promover una Cultura de Igualdad, misma que se realiza a través de campañas de difusión, como el día naranja y nuevas masculinidades  4. Prevención de la violencia contra las mujeres en el ámbito laboral, la cual se trabaja a través de pláticas de sensibilización, capacitación en materia de prevención de violencia contra las mujeres y contando con la figura de Enlaces de Igualdad de Género en todo el país, quienes repli;  Porcentaje de materiales de difusión sobre el tema de igualdad, no discriminación y de acceso de las mujeres a una vida libre de violencia elaborados. Se realizaron materiales para las campañas del Día Naranja, y los 16 días de activismo, los cuales promovieron la prevención de la violencia contra las mujeres y fomentaron el acceso de las mujeres a condiciones de igualdad y no discriminación.</t>
    </r>
  </si>
  <si>
    <r>
      <t>Justificación de diferencia de avances con respecto a las metas programadas
UR:</t>
    </r>
    <r>
      <rPr>
        <sz val="10"/>
        <rFont val="Geomanist Light"/>
        <family val="3"/>
      </rPr>
      <t xml:space="preserve"> GYN
Porcentaje de estrategias transversales en materia de equidad de género instrumentadas en las Unidades Administrativas del Instituto. se registro un avance del 100% respecto ala meta programada debido  a que se instrumentaron las siguientes estrategias trasversales :  1. Atención a Presuntas Víctimas de hostigamiento sexual y acoso sexual  2. Igualdad Sustantiva, en la cual se trabaja a través del cumplimiento de la Norma mexicana NMX 025 en Igualdad laboral y no discriminación, logrando la certificación oro en el año 2024  3. Promover una Cultura de Igualdad, misma que se realiza a través de campañas de difusión, como el día naranja y nuevas masculinidades  4. Prevención de la violencia contra las mujeres en el ámbito laboral, la cual se trabaja a través de pláticas de sensibilización, capacitación en materia de prevención de violencia contra las mujeres y contando con la figura de Enlaces de Igualdad de Género en todo el país, quienes replican y general acciones de sensibilización en;  Porcentaje de materiales de difusión elaborados sobre el tema de igualdad, no discriminación y de acceso de las mujeres a una vida libre de violencia realizados. Se registró un avance del 100% realizando materiales impresos y digitales de las campañas del día naranja y de los 16 días de activismo, así como de prevención de violencia de género.</t>
    </r>
  </si>
  <si>
    <r>
      <t>Acciones de mejora para el siguiente periodo
UR:</t>
    </r>
    <r>
      <rPr>
        <sz val="10"/>
        <rFont val="Geomanist Light"/>
        <family val="3"/>
      </rPr>
      <t xml:space="preserve"> GYN
Seguir fortaleciendo el trabajo de promoción y difusión de la, prevención de la violencia de género  para lograr espacios libres  y seguros para las mujeres.</t>
    </r>
  </si>
  <si>
    <r>
      <t>Acciones realizadas en el periodo
UR:</t>
    </r>
    <r>
      <rPr>
        <sz val="10"/>
        <rFont val="Geomanist Light"/>
        <family val="3"/>
      </rPr>
      <t xml:space="preserve"> GYR
En el periodo al mes de enero-octubre de 2024, la oportunidad en el inicio de la vigilancia prenatal fue de 52.8%. El promedio de atenciones prenatales por embarazada resultó en 6.3.</t>
    </r>
  </si>
  <si>
    <r>
      <t>Justificación de diferencia de avances con respecto a las metas programadas
UR:</t>
    </r>
    <r>
      <rPr>
        <sz val="10"/>
        <rFont val="Geomanist Light"/>
        <family val="3"/>
      </rPr>
      <t xml:space="preserve"> GYR
En el mes de enero-octubre de 2024, la oportunidad en el inicio de la vigilancia prenatal fue de 52.8%, conforme al Manual Metodológico de Indicadores Médicos 2022 del IMSS, se considera con un desempeño medio, ya que se interpreta que cinco de cada diez embarazadas acuden a iniciar su vigilancia prenatal antes de las primeras 13 semanas y 6 días de la gestación. Lo anterior toma en cuenta el cumplimiento de las recomendaciones para la vigilancia prenatal emitidas por la OMS. El promedio de atenciones prenatales por embarazada al mes de enero-octubre de 2024, resultó en 6.3, con un desempeño esperado con respecto de meta establecida para el periodo (6.0), ya que se traduce que cada embarazada acude a consulta de vigilancia prenatal en promedio 6 ocasiones a su Unidad de Medicina Familiar, lo anterior toma en cuenta el cumplimiento de las recomendaciones para la vigilancia prenatal emitidas por la OMS.</t>
    </r>
  </si>
  <si>
    <r>
      <t>Acciones de mejora para el siguiente periodo
UR:</t>
    </r>
    <r>
      <rPr>
        <sz val="10"/>
        <rFont val="Geomanist Light"/>
        <family val="3"/>
      </rPr>
      <t xml:space="preserve"> GYR
Continuar con el fortalecimiento de la atención prenatal ofreciendo a la población usuaria tamizajes de detección de forma temprana que favorezcan la identificación oportuna de factores de riesgo que puedan complicar el embarazo y otorgar tratamiento temprano de estas condiciones en beneficio del binomio madre-hijo, de este modo seguir impactando de forma positiva en los resultados de los indicadores que miden el proceso.</t>
    </r>
  </si>
  <si>
    <r>
      <t>Acciones realizadas en el periodo
UR:</t>
    </r>
    <r>
      <rPr>
        <sz val="10"/>
        <rFont val="Geomanist Light"/>
        <family val="3"/>
      </rPr>
      <t xml:space="preserve"> GYR
Participación Social en Guarderías y Comunicación con Padres: En octubre (101) y noviembre (116) se llevaron a cabo 217 visitas a guarderías de prestación indirecta.  En octubre el promedio nacional obtenido fue de 99.56% de cumplimiento de los puntos marcados en la ?Guía para la visita y registro de observaciones?, de acuerdo con lo observado por 529 padres de familia, quienes invirtieron 1,058 horas en este ejercicio.   Los resultados de las visitas de noviembre se encuentran en proceso de análisis.  En diciembre no se llevaron a cabo visitas por ser periodo vacacional y baja la asistencia de las niñas y niños a las guarderías.  Se brindó asesoría a los OOAD sobre las dudas relacionadas con la normatividad vigente relativa al Mecanismo de Participación Social en Guarderías.  Con fecha de corte al 25 de noviembre 2024, el 95.5% de las guarderías (1,096 de 1,148) llevaron a cabo su primera sesión 2024. En 19 OOAD el 100% de las guarderías cuentan con su primera sesión 2024.   El 86.6% ;  Simplificación del marco regulatorio del servicio de guardería: Se brindó asesoría a los Departamentos de Guarderías en materia normativa de fomento de la salud y alimentación, así como respecto a las medidas específicas de prevención y control de brotes de enfermedades transmisibles sujetas a vigilancia epidemiológica.  El Procedimiento de alimentación del servicio de guardería del IMSS, se modificó nuevamente en lo correspondiente a las actividades del personal involucrado, actualmente se encuentra en revisión y lectura por las CSDII y en espera del visto bueno del SNTSS.  El Procedimiento de fomento de la salud del servicio de guardería IMSS actualizado fue revisado por la DPES para solicitud de Opinión Técnica Favorable de la División de Normatividad y Mejora Regulatoria.  Se realizaron las correcciones correspondientes en el ?Procedimiento de pedagogía del servicio de guarderías IMSS? y se concluyó con la diagramación.  La División de Normatividad y Mejora Regulatoria validó el ?Procedimiento de pedagogía del servicio de guarderías IMSS? a fin de solicitar de manera oficial la Opinión Técnica Favorable.  </t>
    </r>
  </si>
  <si>
    <r>
      <t>Justificación de diferencia de avances con respecto a las metas programadas
UR:</t>
    </r>
    <r>
      <rPr>
        <sz val="10"/>
        <rFont val="Geomanist Light"/>
        <family val="3"/>
      </rPr>
      <t xml:space="preserve"> GYR
Porcentaje de madres trabajadoras beneficiarias mediante el servicio de guardería: El indicador alcanzó el 95.11% de cumplimiento, la meta alcanzada fue de 65.51% lo que representa el 3.36 puntos porcentuales menos que la meta planeada de 68.87%,  debido a la modificación de la Ley del Seguro Social  que indica que el servicio de guardería se debe proporcionar a todos las personas trabajadoras inscritas al Instituto bajo el régimen obligatorio  sin distinción de género.;  Porcentaje de atención de la demanda potencial del servicio de guardería:El cumplimiento del indicador alcanzó 107.55%, la meta alcanzada fue de 13.09%, lo que representa 0.92 puntos porcentuales mayor a la meta programada, la cual fue de 12.17%. La diferencia del numerador con respecto a lo planeado se deriva del cierre de guarderías por término de vigencia de contratos, no continuidad del servicio por parte de los proveedores,  incumplimientos de los contratos, así como partidas desiertas en los procesos de licitaci;  Porcentaje de ocupación en guarderías:El cumplimiento del indicador alcanzó el 113.53%, la meta alcanzada fue de 79.69%, lo que representa 9.5 puntos porcentuales mas con relación a la meta programada de 70.19%.   Durante 2024 se han atendido a mas niñas y niños que lo esperado, lo que representa el cumplimiento del indicador del numerador  del 106.61.  La diferencia del denominador con respecto a lo planeado se deriva del cierre de guarderías por términos de vigencia de contratos, no continuidad  del servicio por parte de los proveedores o incumplimientos de los contratos, así como partidas desiertas en los procesos de licitación.  </t>
    </r>
  </si>
  <si>
    <r>
      <t>Acciones de mejora para el siguiente periodo
UR:</t>
    </r>
    <r>
      <rPr>
        <sz val="10"/>
        <rFont val="Geomanist Light"/>
        <family val="3"/>
      </rPr>
      <t xml:space="preserve"> GYR
Capacitación sobre el Servicio de Guardería:Se simplificarán los contenidos del ?Curso básico de fomento de la salud? para mejorar su estructura y facilitar el contenido.  Se concluirá el análisis de las bases de datos del personal capacitado en los cursos establecidos como obligatorios durante el cuarto trimestre de 2024 y se informarán los resultados de manera oficial a los OOAD para continuidad y seguimiento.  Se fortalecerá el seguimiento al cumplimiento de la meta de Asistentes Educativas de nuevo ingreso de todas las guarderías de prestación indirecta, que deben aprobar el curso en línea ?Inducción al puesto para Asistentes Educativas?.  Se fortalecerá el seguimiento al cumplimiento de la meta del personal de nuevo ingreso de todas las guarderías IMSS, que debe aprobar el curso en línea ?Prevención y detección oportuna del maltrato y abuso sexual infantil.  ;  Simplificación del marco regulatorio del servicio de guardería: Asesorar de manera permanente a los Departamentos de Guar;  Participación Social en Guarderías y Comunicación con Padres: En el primer trimestre del 2025 se tiene contemplada la realización de aproximadamente 370 visitas.  Se continuará con la asesoría permanente a los OOAD sobre las dudas relacionadas con la normatividad vigente relativa al Mecanismo de Participación Social en Guarderías.  Se dará continuidad a la operación de los Consejos de Padres en las guarderías de prestación indirecta; se espera que el 25% de estos lleven a cabo la primera sesión ordinaria durante el primer trimestre 2025.  Se continuará con la difusión de material informativo relacionado con el desarrollo integral infantil, prevención y promoción de la salud y otros servicios de guardería y en colaboración con la División de Capacitación y Adiestramiento Técnico de la Coordinación de Bienestar Social, se difundirán a través del micrositio ?Comunicación con Padres?, los cursos disponibles en CLIMSS relacionados con la prevención de enfermedades crónicas.  </t>
    </r>
  </si>
  <si>
    <r>
      <t>Acciones realizadas en el periodo
UR:</t>
    </r>
    <r>
      <rPr>
        <sz val="10"/>
        <rFont val="Geomanist Light"/>
        <family val="3"/>
      </rPr>
      <t xml:space="preserve"> GYR
Se realizaron actividades de impacto a través de la comunicación educativa de calidad que proporciona el personal de trabajo social y enfermería ha incrementado de manera importante el número de entrevistas en temas de anticoncepción y salud sexual y reproductiva, el seguimiento puntual a sus procesos ha incrementado con ello la adopción de un mayor número de métodos anticonceptivos de alta continuidad en esta población etaria, basados en los criterios médicos de elegibilidad, previniendo con ello el número de embarazo no planificados.</t>
    </r>
  </si>
  <si>
    <r>
      <t>Justificación de diferencia de avances con respecto a las metas programadas
UR:</t>
    </r>
    <r>
      <rPr>
        <sz val="10"/>
        <rFont val="Geomanist Light"/>
        <family val="3"/>
      </rPr>
      <t xml:space="preserve"> GYR
Para el indicador Entrevistas de Planificación Familiar por Trabajo Social y Enfermería con una meta para el 4to trim 24 del 90.0%, con un num 2,378,814 y un den de 2,643,126, con un logro a ene-oct 24 de 92.23% con un total de 2,004,003 entrevistas realizadas. El impacto de las actividades de comunicación educativa en temas de salud sexual y anticoncepción, para la población adolescente generó una proporción menor de adolescentes embarazadas de 8.1%, al mes de ene-oct 24. Para el indicador Cobertura detección de diabetes mellitus, con meta de 23.2 programando se realizarán 8,490,361 detecciones con una población estimada de 36,596,384 personas de la cual se logró al mes de ene-oct 24 un 23.32%, detectando 8,581,874 población de 36,806,063, los factores que determinaron estos resultados fueron la captación de población susceptible de la detección y el registro correcto de la acción de 1a vez. Para el indicador cobertura de tamizaje de 1a vez de cáncer cérvico uterino, con una meta para el periodo de reporte de 24.50 con meta de detección de tamizaje en mujeres de 25 a 64 años de 3,548,401 de acuerdo con la población estimada de 14,483,268 se logró al mes de ene-oct 24 de 21.84 3,183,210 detecciones para una población de 14,578,215. Los factores fueron la limitada captación de población susceptible de la detección y fallas en el registro de la acción de 1a vez.  Para la cobertura de mastografía de tamizaje de 1a vez en mujeres de 50 a 69 años,  con una meta de 18.21 estimando alcanzar una cobertura de tamizaje de 1,250,905 detecciones a una población estimada de 6,869,332 de la cual se alcanzó una cifra al mes de ene-oct 2024 de 12.81, logrando detectar 886,682 de una población 6,922,701 de mujeres de 50 a 69 años. Los  factores de este resultado fueron la limitada captación de población susceptible de la detección, así como el retraso en la lectura de mastografías.</t>
    </r>
  </si>
  <si>
    <r>
      <t>Acciones de mejora para el siguiente periodo
UR:</t>
    </r>
    <r>
      <rPr>
        <sz val="10"/>
        <rFont val="Geomanist Light"/>
        <family val="3"/>
      </rPr>
      <t xml:space="preserve"> GYR
Continuar realizando las Jornadas de Salud Reproductiva, además de captación de la población susceptible de detección en el tamizaje de cánceres en la mujer y la cobertura de diabetes mellitus.</t>
    </r>
  </si>
  <si>
    <r>
      <t>Acciones realizadas en el periodo
UR:</t>
    </r>
    <r>
      <rPr>
        <sz val="10"/>
        <rFont val="Geomanist Light"/>
        <family val="3"/>
      </rPr>
      <t xml:space="preserve"> E00
Dictaminación de Becas.  Revisión de cumplimiento de requisitos, previo a la publicación de resultados.   Publicación de resultados: sgeia.bellasartes@inba.gob.mx  Envío de expedientes y bases de datos para solicitar la dispersión de pagos.  Aplicar procesos de Contraloría Social.  Requisición del Sistema Integral de Padrones de Programas Gubernamentales SIIPP-G y Sistema Informático de Contraloría Social, SICS.   Seguimiento en el pago de becas.  Atención de quejas y/o denuncias que para este año no contamos con ninguna. </t>
    </r>
  </si>
  <si>
    <r>
      <t>Justificación de diferencia de avances con respecto a las metas programadas
UR:</t>
    </r>
    <r>
      <rPr>
        <sz val="10"/>
        <rFont val="Geomanist Light"/>
        <family val="3"/>
      </rPr>
      <t xml:space="preserve"> E00
Se rebasó la meta que se tenía programada ya que se pretendían entregar 266 becas para el género femenino, y se otorgaron 299 becas, es decir, 33 becas más con base en lo programado, lo que significó un incremento del 7%.    Lo anterior obedeció a que un mayor porcentaje de solicitudes recibidas que cumplieron con la totalidad de requisitos establecidos en las Reglas de Operación, fueron atendidas a cabalidad por las mujeres, otorgando de esta manera, un porcentaje mayor de becas.   </t>
    </r>
  </si>
  <si>
    <r>
      <t>Acciones de mejora para el siguiente periodo
UR:</t>
    </r>
    <r>
      <rPr>
        <sz val="10"/>
        <rFont val="Geomanist Light"/>
        <family val="3"/>
      </rPr>
      <t xml:space="preserve"> E00
Continuar con el incremento paulatino en los montos de las becas para las modalidades de beca con mayor demanda.   Continuar con la concientización de las y los solicitantes para la obtención de una beca, respecto a la importancia de aplicar los recursos de la mejor manera.</t>
    </r>
  </si>
  <si>
    <r>
      <t>Acciones realizadas en el periodo
UR:</t>
    </r>
    <r>
      <rPr>
        <sz val="10"/>
        <rFont val="Geomanist Light"/>
        <family val="3"/>
      </rPr>
      <t xml:space="preserve"> 811
Porcentaje de reembolso del pago de Inscripción y colegiaturas a las y los hijos de las personas servidoras públicas de la FGR, que hayan fallecido en el desempeño de funciones de policía o apoyo directo a las tareas de combate a la delincuencia. De enero a diciembre de 2024, la Unidad de Recursos Humanos gestionó el pago de un total de 374 facturas, por concepto de inscripción y/o colegiaturas, lo que representó el 100% de las facturas recibidas para pago.</t>
    </r>
  </si>
  <si>
    <r>
      <t>Justificación de diferencia de avances con respecto a las metas programadas
UR:</t>
    </r>
    <r>
      <rPr>
        <sz val="10"/>
        <rFont val="Geomanist Light"/>
        <family val="3"/>
      </rPr>
      <t xml:space="preserve"> 811
Porcentaje de reembolso del pago de Inscripción y colegiaturas a las y los hijos de las personas servidoras públicas de la FGR, que hayan fallecido en el desempeño de funciones de policía o apoyo directo a las tareas de combate a la delincuencia. El comportamiento de la meta obedeció a que la Unidad de Recursos Humanos realizó un seguimiento vía correo electrónico (ayudaeconomicaext@fgr.org.mx) y telefónica con las personas solicitantes o personas beneficiarias que remitieron solicitudes de reembolsos o facturas incompletas o incorrectas, lo cual ayudó a solventar dichas circunstancias.  </t>
    </r>
  </si>
  <si>
    <r>
      <t>Acciones de mejora para el siguiente periodo
UR:</t>
    </r>
    <r>
      <rPr>
        <sz val="10"/>
        <rFont val="Geomanist Light"/>
        <family val="3"/>
      </rPr>
      <t xml:space="preserve"> 811
No se presentaron acciones de mejora durante el periodo.</t>
    </r>
  </si>
  <si>
    <r>
      <t>Acciones realizadas en el periodo
UR:</t>
    </r>
    <r>
      <rPr>
        <sz val="10"/>
        <rFont val="Geomanist Light"/>
        <family val="3"/>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El indicador no presentó avance. Porcentaje de avance del estudio sobre el estado de atención a la violencia política contra las mujeres en razón de género en las entidades federativas. El indicador no presentó avance.  </t>
    </r>
  </si>
  <si>
    <r>
      <t>Justificación de diferencia de avances con respecto a las metas programadas
UR:</t>
    </r>
    <r>
      <rPr>
        <sz val="10"/>
        <rFont val="Geomanist Light"/>
        <family val="3"/>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El resultado fue debido a que la contratación del servicio no cumplía con los tiempos de entrega establecidos. Se determinó realizar el servicio para el ejercicio fiscal 2025. Porcentaje de avance del estudio sobre el estado de atención a la violencia política contra las mujeres en razón de género en las entidades federativas. El resultado fue derivado de las consideraciones determinadas para la contratación de dicho servicio que no podrían cumplir los tiempos de entrega establecidos para el ejercicio fiscal 2024. Se determinó realizar la solicitud del servicio para el ejercicio fiscal 2025.</t>
    </r>
  </si>
  <si>
    <r>
      <t>Acciones de mejora para el siguiente periodo
UR:</t>
    </r>
    <r>
      <rPr>
        <sz val="10"/>
        <rFont val="Geomanist Light"/>
        <family val="3"/>
      </rPr>
      <t xml:space="preserve"> 700
Para la FISEL, resulta crucial continuar con acciones de difusión y capacitación al público en general, a efecto de seguir dando visibilidad a la problemática que existe, así como otorgar a su personal capacitación especializada en la materia, para optimizar la atención a mujeres víctimas de este tipo de violencia, por lo que es importante colaborar con otras instituciones (INE, institutos electorales locales, fiscalías de delitos electorales o sus similares en las entidades federativas, entre otras) para elaborar mecanismos, tales como: cursos de capacitación en línea en los estados de la República, y el desarrollo de actividades presenciales de prevención para erradicar este tipo de violencia contra las mujeres. Se continuarán promoviendo acciones de difusión y capacitación para dar a conocer los tipos penales de violencia política contra las mujeres en razón de género, contemplados en el artículo 20 bis de la Ley General en Materia de Delitos Electorales y que fungen como referencia en la Guía para la Atención de Violencia Política contra las Mujeres. De igual forma, se continuarán realizando cursos en línea a través de plataformas de capacitación, dirigidos al personal de instituciones de procuración de justicia y a la ciudadanía en general, con el objetivo de alcanzar a una mayor población objetivo y poder erradicar esta conducta. </t>
    </r>
  </si>
  <si>
    <r>
      <t>Acciones realizadas en el periodo
UR:</t>
    </r>
    <r>
      <rPr>
        <sz val="10"/>
        <rFont val="Geomanist Light"/>
        <family val="3"/>
      </rPr>
      <t xml:space="preserve"> 190
Porcentaje de avance en el desarrollo de una investigación en temas relacionados con el feminicidio y su tentativa, respecto del avance programado.  Al cierre del cuarto trimestre se concluyó al 100% la investigación con título Feminicidio y su tentativa, un tema pendiente para mujeres quemadas con fuego y ácido.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Al cierre del cuarto trimestre de 2024, 203 personas servidoras públicas aprobaron la capacitación, 134 son mujeres y 69 son hombres, lo que representó el 56.70% respecto de las 358 personas servidoras públicas inscritas en los cursos de capacitación impartidos por el INACIPE.  Tasa de variación de los documentos difundidos en el micrositio Género y Derecho Penal.  Al cierre del cuarto trimestre de 2024, se han publicado 49 documentos en el micrositio Género y Derecho Penal, de los cuales 13 corresponden a publicaciones realizadas en 2024.  Porcentaje de servidoras publicas capacitadas, respecto del total de personal del Instituto Nacional de Ciencias Penales capacitado.  Al cierre del cuarto trimestre se realizaron 79 actividades de capacitación, en las cuales se capacitó a 229 servidoras públicas, lo que representó el 55.31% de las 414 personas capacitadas del INACIPE, 2.06 puntos porcentuales por encima de la meta programada al periodo de 53.25%.</t>
    </r>
  </si>
  <si>
    <r>
      <t>Justificación de diferencia de avances con respecto a las metas programadas
UR:</t>
    </r>
    <r>
      <rPr>
        <sz val="10"/>
        <rFont val="Geomanist Light"/>
        <family val="3"/>
      </rPr>
      <t xml:space="preserve"> 190
Porcentaje de avance en el desarrollo de una investigación en temas relacionados con el feminicidio y su tentativa, respecto del avance programado.  Se cumplió con la meta programada.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El comportamiento del indicador obedeció a que algunas personas servidoras públicas inscritas no asistieron a los cursos o no acreditaron la evaluación final debido a que no alcanzaron los criterios mínimos establecidos, considerando que para obtener una constancia de aprobación se debe cumplir con el 80% de asistencia y una calificación mínima de 7.  Tasa de variación de los documentos difundidos en el micrositio Género y Derecho Penal.  Se cumplió con la meta programada.  Porcentaje de servidoras publicas capacitadas, respecto del total de personal del Instituto Nacional de Ciencias Penales capacitado.  El comportamiento del indicador obedeció al interés que las servidoras públicas tuvieron en los cursos que oferta el INACIPE.</t>
    </r>
  </si>
  <si>
    <r>
      <t>Acciones de mejora para el siguiente periodo
UR:</t>
    </r>
    <r>
      <rPr>
        <sz val="10"/>
        <rFont val="Geomanist Light"/>
        <family val="3"/>
      </rPr>
      <t xml:space="preserve"> 190
En el mes de noviembre se logró concretar la colaboración con el Museo Memoria y Tolerancia ? Centro Educativo Truper para ofertar de manera virtual cursos con temas relacionados con derechos humanos y sensibilización en materia de igualdad de género.  Asimismo, se continuó con el convenio de EDUCA CNDH para ofertar cursos y diplomados en materia de derechos humanos y procuración de justicia y se seguirá con la modalidad de cursos en línea y aquellos que permitan el acceso a las plataformas 24 horas los 7 días de la semana, con el fin de no afectar las cargas de trabajo de las personas servidoras públicas.</t>
    </r>
  </si>
  <si>
    <r>
      <t>Acciones realizadas en el periodo
UR:</t>
    </r>
    <r>
      <rPr>
        <sz val="10"/>
        <rFont val="Geomanist Light"/>
        <family val="3"/>
      </rPr>
      <t xml:space="preserve"> 600
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 Aprobaron 233 personas de 377 asistentes. 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 Participaron y aprobaron 869 personas. Porcentaje de avance en la elaboración de un Proyecto para fortalecer el derecho al acceso a la justicia de las mujeres indígenas y afromexicanas desde una perspectiva de género. Se realizó el Encuentro de Mujeres Intérpretes en Lenguas Indígenas: Fortaleciendo Capacidades para el Acceso de las Mujeres a la Justicia. Porcentaje de avance en las fases para realizar una actividad de capacitación, coordinada por la Unidad Especial de Género y Violencia contra la Mujer (UEGVCM). Se tuvo un avance de 60%. Grado de satisfacción de las personas participantes en las actividades de difusión organizadas por la UEGVCM. Se tuvieron 858 evaluaciones con calificación satisfactoria de 882 recibidas. Porcentaje de lactarios de la FGR a los que se distribuyeron insumos para uso de las madres lactantes o artículos para el acondicionamiento de la sala de lactancia. Se distribuyeron insumos en 64 lactarios. Porcentaje de atención a las solicitudes de apoyo correspondientes al Programa de ayuda económica atendidas por la UEGVCM. Se atendieron las 2 solicitudes recibidas. Porcentaje de avance en las acciones realizadas para implementar un Programa de Salud Psicoemocional con Perspectiva de Género, dirigido a personal de la FGR. Se logró avance de 10%.
</t>
    </r>
    <r>
      <rPr>
        <b/>
        <sz val="10"/>
        <rFont val="Geomanist Light"/>
        <family val="3"/>
      </rPr>
      <t>UR:</t>
    </r>
    <r>
      <rPr>
        <sz val="10"/>
        <rFont val="Geomanist Light"/>
        <family val="3"/>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556 carpetas de investigación, 24.16% respecto de las 2,301 carpetas de investigación en trámite, 12.70 puntos porcentuales por encima de la meta de 11.46%.  Porcentaje de servicios otorgados por la FEVIMTRA a mujeres, niñas, niños y adolescentes víctimas de violencia de género y/o trata de personas respecto a los servicios requeridos.  Se otorgaron 33,987 servicios a víctimas de violencia de género extrema y trata de personas, 100%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Se aplicó el cuestionario a 23 mujeres mayores de 12 años que egresaron del Refugio Especializado, el 100% obtuvieron una calificación satisfactoria.  Porcentaje de evaluaciones aprobadas respecto del total de evaluaciones aplicadas en las actividades de capacitación y orientación proporcionadas.  Se obtuvieron 771 evaluaciones con una calificación aprobatoria, 92.11% de las 837 evaluaciones aplicadas, 2.03 puntos porcentuales por encima del 90.08% programado.  Porcentaje de niñas, niños y adolescentes localizados respecto del total de niñas, niños y adolescentes cuya desaparición fue difundida mediante alertas y prealertas AMBER México.  Se registró la localización de 108 niñas, niños y adolescentes, 60% de las 180 alertas activadas y 12.38 puntos porcentuales por encima de la meta de 47.62%.</t>
    </r>
  </si>
  <si>
    <r>
      <t>Justificación de diferencia de avances con respecto a las metas programadas
UR:</t>
    </r>
    <r>
      <rPr>
        <sz val="10"/>
        <rFont val="Geomanist Light"/>
        <family val="3"/>
      </rPr>
      <t xml:space="preserve"> 600
Sobre la aprobación de personas servidoras públicas de los tres niveles de gobierno en diversos cursos, se presentaron problemas técnicos en la plataforma, afectando la asistencia y resultados en los exámenes finales. De las personas que aprobaron cursos en temas relacionados con el acceso a la justicia, los derechos humanos y la prevención de la violencia de género, con perspectiva intercultural y lingüística, el resultado favorable fue por la modificación a la metodología de evaluación. En cuanto al Proyecto para fortalecer el derecho al acceso a la justicia de las mujeres indígenas y afromexicanas desde una perspectiva de género, se cumplió con la meta programada. En las fases para realizar una capacitación coordinada por la UEGVCM, no se alcanzó la meta debido a que en las revisiones se identificó la necesidad de hacer ajustes mayores sobre la estructura, contenidos y materiales. Del grado de satisfacción de las personas participantes en las actividades de difusión organizadas por la UEGVCM, el resultado fue por el interés de los participantes y al dominio de los ponentes sobre los temas. En cuanto a los lactarios en los que se distribuyeron insumos se cumplió con la meta programada. De las acciones para la ejecución del Programa de ayuda económica destinada a la capacitación para el trabajo, se cumplió con la meta programada. Sobre la ejecución del Programa de Salud Psicoemocional, el menor cumplimiento fue porque se está en proceso de elaboración de una tercera versión del micrositio.
</t>
    </r>
    <r>
      <rPr>
        <b/>
        <sz val="10"/>
        <rFont val="Geomanist Light"/>
        <family val="3"/>
      </rPr>
      <t>UR:</t>
    </r>
    <r>
      <rPr>
        <sz val="10"/>
        <rFont val="Geomanist Light"/>
        <family val="3"/>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comportamiento del indicador obedeció a la agilización en la terminación de investigaciones no complejas, por la continuidad en la implementación de los criterios operativos para la depuración, análisis y valoración de los expedientes.  Porcentaje de servicios otorgados por la FEVIMTRA a mujeres, niñas, niños y adolescentes víctimas de violencia de género y/o trata de personas respecto a los servicios requeridos.  Se cumplió con la meta programada.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El comportamiento obedeció al buen trato, comprensión, respeto, trato digno e igualitario por parte del personal asignado al Refugio Especializado.  Porcentaje de evaluaciones aprobadas respecto del total de evaluaciones aplicadas en las actividades de capacitación y orientación proporcionadas.  El comportamiento se debió a que se atendieron las dudas de las personas asistentes en el momento que fueron manifestadas, y las personas asistentes tenían la posibilidad de participar en cualquier momento de la exposición.  Porcentaje de niñas, niños y adolescentes localizados respecto del total de niñas, niños y adolescentes cuya desaparición fue difundida mediante alertas y prealertas AMBER México.  Las localizaciones están sujetas a las circunstancias propias de cada caso y las activaciones realizadas y localizaciones pueden variar.</t>
    </r>
  </si>
  <si>
    <r>
      <t>Acciones de mejora para el siguiente periodo
UR:</t>
    </r>
    <r>
      <rPr>
        <sz val="10"/>
        <rFont val="Geomanist Light"/>
        <family val="3"/>
      </rPr>
      <t xml:space="preserve"> 600
No se presentaron acciones de mejora durante el periodo.
</t>
    </r>
    <r>
      <rPr>
        <b/>
        <sz val="10"/>
        <rFont val="Geomanist Light"/>
        <family val="3"/>
      </rPr>
      <t>UR:</t>
    </r>
    <r>
      <rPr>
        <sz val="10"/>
        <rFont val="Geomanist Light"/>
        <family val="3"/>
      </rPr>
      <t xml:space="preserve"> 160
No se presentaron acciones de mejora durante el periodo.</t>
    </r>
  </si>
  <si>
    <r>
      <t>Acciones realizadas en el periodo
UR:</t>
    </r>
    <r>
      <rPr>
        <sz val="10"/>
        <rFont val="Geomanist Light"/>
        <family val="3"/>
      </rPr>
      <t xml:space="preserve"> 210
Los Semilleros creativos de Las Agrupaciones Musicales en el cuarto trimestre del año 2024, realizaron 329 actividades, con 11,685 asistentes de público en general en los estados de la república mexicana y 5 actividades específicas de género Estado de México, Morelos, Nuevo León, Guanajuato y Ciudad de México. Especial mención merece el evento de los semilleros creativos Tengo un sueño 2024, en el Auditorio Nacional, en el que participaron dos mil niñas, niños y jóvenes, ante un auditorio repleto reconociendo el trabajo incesante de todos ellos.
</t>
    </r>
    <r>
      <rPr>
        <b/>
        <sz val="10"/>
        <rFont val="Geomanist Light"/>
        <family val="3"/>
      </rPr>
      <t>UR:</t>
    </r>
    <r>
      <rPr>
        <sz val="10"/>
        <rFont val="Geomanist Light"/>
        <family val="3"/>
      </rPr>
      <t xml:space="preserve"> E00
Mediante funciones de teatro y danza, conversaciones con expertas, músicos y escritoras, conciertos, charlas y exposiciones donde se tocaron temas relacionados al feminismo, violencia de género, la importancia de la mujer en las diversas disciplinas artísticas, revisiones críticas al arte, etc., se realizaron un total de:   127 acciones o actividades en torno a la igualdad de género en el trimestre, con   231,553 asistentes a las acciones o actividades en torno a la igualdad de género.  </t>
    </r>
  </si>
  <si>
    <r>
      <t>Justificación de diferencia de avances con respecto a las metas programadas
UR:</t>
    </r>
    <r>
      <rPr>
        <sz val="10"/>
        <rFont val="Geomanist Light"/>
        <family val="3"/>
      </rPr>
      <t xml:space="preserve"> 210
No se cumplió la meta establecida para este trimestre, ya que se pretendía atender a una población femenina de 3,026 niñas, lo que representa el 51% del total programado. Sin embargo, solo se logró atender a 2,792 niñas, alcanzando una meta del 47%, quedando un 4% por debajo de lo previsto.  Cabe destacar que la población estudiantil es variable, difícil de controlar, y muchos de sus integrantes desertan, alcanzan la mayoría de edad o diversifican sus intereses. Por esta razón, al cierre del cuarto trimestre, los 178 Semilleros de las Agrupaciones Musicales Comunitarias cuentan con un total de 5,817 participantes, de los cuales el 48% son niñas y el 52% niños.  Uno de los ejes principales en el Sistema Nacional de Fomento Musical es seguir capacitando a las agrupaciones, además sensibilizar e incentivar a las comunidades con la finalidad de captar un mayor número de niñas para que estas se integren y formen parte de las agrupaciones musicales comunitarias, primordialmente las de nueva conformación en los estados de Oaxaca, Morelos, Guerrero, Tabasco y Chiapas. Es importante mencionar que 51 de estos semilleros pertenecen al grupo de Bandas Tradicionales en comunidades que, por usos y costumbres, la práctica musical está dirigida hacia el género masculino. Con la capacitación permanente tratamos de revertir poco a poco, concientizando la importancia de que las niñas de las comunidades se integren, participen y formen parte de estos proyectos comunitarios.  
</t>
    </r>
    <r>
      <rPr>
        <b/>
        <sz val="10"/>
        <rFont val="Geomanist Light"/>
        <family val="3"/>
      </rPr>
      <t>UR:</t>
    </r>
    <r>
      <rPr>
        <sz val="10"/>
        <rFont val="Geomanist Light"/>
        <family val="3"/>
      </rPr>
      <t xml:space="preserve"> E00
Además de una disminución en la cantidad de actividades virtuales realizadas, en general no se alcanzó el promedio trimestral proyectado para este año en ningún trimestre, ya que se proyectaron 863 actividades y se realizaron 522 actividades, 39.51% por debajo de la meta.  En suma, la disminución del rubro de la virtualidad, que tuvo su auge y puntos máximos durante pandemia, pone en relevancia el hecho que se tienen que reformular las metas de acuerdo con las nuevas circunstancias actuales en las que la vuelta a la presencialidad es un hecho ya contundente.</t>
    </r>
  </si>
  <si>
    <r>
      <t>Acciones de mejora para el siguiente periodo
UR:</t>
    </r>
    <r>
      <rPr>
        <sz val="10"/>
        <rFont val="Geomanist Light"/>
        <family val="3"/>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178 Semilleros creativos de las Agrupaciones Musicales Comunitarias, asumen a la perspectiva de género como punto de partida para su diseño y como parte fundamental del desarrollo académico y artístico del programa.  Se pretende que, dentro del marco de los diversos programas dentro de la Secretaría de Cultura, tales como el Tren Maya y Entrega de Instrumentos en los estados de la República, se buscarán el apoyo y las alianzas para la creación de más agrupaciones donde se puedan integrar a un mayor número de niñas principalmente y niños en las zonas de mayor vulnerabilidad del país.  Continuar con la impartición de talleres a las agrupaciones de manera continua, con temáticas sobre los derechos de la mujer, mismos que han generado la conciencia de sus derechos, además de incentivar la participación y aceptación de las niñas en diversas labores dentro de las agrupaciones.  
</t>
    </r>
    <r>
      <rPr>
        <b/>
        <sz val="10"/>
        <rFont val="Geomanist Light"/>
        <family val="3"/>
      </rPr>
      <t>UR:</t>
    </r>
    <r>
      <rPr>
        <sz val="10"/>
        <rFont val="Geomanist Light"/>
        <family val="3"/>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t>
    </r>
  </si>
  <si>
    <r>
      <t>Acciones realizadas en el periodo
UR:</t>
    </r>
    <r>
      <rPr>
        <sz val="10"/>
        <rFont val="Geomanist Light"/>
        <family val="3"/>
      </rPr>
      <t xml:space="preserve"> AYB
207. Al 31 de diciembre del 2024, se han ejercido 181,541.6 miles de pesos distribuidos de la siguiente manera: 79,927.0 miles de pesos corresponden al subsidio otorgado a la modalidad de apoyo Proyectos Económicos con Impacto Comunitario y Regional; 11,750.0 miles de pesos se asignaron a la atención de Proyectos Comunitarios y Regionales de Turismo de Naturaleza; y 32,065.0 miles de pesos corresponden al recurso ejercido para  la ejecución de Proyectos para la Implementación de Acciones de Mitigación y Adaptación a los efectos del Cambio Climático; 23,000.00 miles de pesos para el establecimiento de Gasolineras para el Bienestar; asimismo, se ejercieron 6,228.0 miles de pesos para la atención de acciones de Comercialización de Productos Artesanales y Servicios Turísticos Indígenas; 350 mil pesos para la instalación de Comités de Contraloría Social; y para la atención de la Promotoría Comunitaria Indígena y Afromexicana, se destinó un monto total de 28,221.4 miles de pesos; beneficiand;  261. Porcentaje de mujeres indígenas y afromexicanas apoyadas por 4 modalidades del Programa. Respecto de la atención a mujeres indígenas y afromexicanas para el ejercicio de sus derechos, al cuarto trimestre del ejercicio fiscal 2024, se apoyaron 179 promotorías de los derechos de las mujeres indígenas y afromexicanas (178 mujeres y 1 hombre), en el Apoyo emergente para la sobrevivencia familiar con énfasis de apoyo a mujeres indígenas y afromexicanas en situación de desplazamiento forzado interno o de carencia del mínimo vital humano se brindaron 24 apoyos a grupos de mujeres indígenas, se realizó el dictamen y autorización de 76 proyectos para la implementación y ejercicio efectivo de los derechos fundamentales, 60 en el ámbito comunitario y 16 en el ámbito regional de la modalidad de Proyectos para la implementación y ejercicio efectivo de los derechos fundamentales en los ámbitos comunitarios y regional, y en la modalidad de Casas de la Mujer Indígena y Afromexicana, se realizó la recepción de proyectos operativos anuales de las 35 CAMIA, los cuales fueron dictaminados, autorizados y ministrados los recursos. </t>
    </r>
  </si>
  <si>
    <r>
      <t>Justificación de diferencia de avances con respecto a las metas programadas
UR:</t>
    </r>
    <r>
      <rPr>
        <sz val="10"/>
        <rFont val="Geomanist Light"/>
        <family val="3"/>
      </rPr>
      <t xml:space="preserve"> AYB
207. Durante el periodo se tuvo un incremento en la meta programa al trimestre de 0.7% con respecto a la meta alcanzada de mujeres que participan en los apoyos, al trimestre anterior . Considerando un incremento en el número de beneficiarios, por lo que se modificó el denominador del indicador y la meta anual.;  261. Porcentaje de mujeres indígenas y afromexicanas apoyadas por 4 modalidades del Programa. Respecto a la meta programada para el cuarto trimestre del ejercicio fiscal 2024, ésta se supera sin presentar efectos negativos en las beneficiarias. Cabe señalar que se incrementó el número de mujeres beneficiarias en virtud de que, entre las actividades de las promotoras comunitarias, se priorizaron acciones de difusión en marco de actividades en favor de las mujeres indígenas y afromexicanas,  dando un total de beneficiarias un total de 26,103</t>
    </r>
  </si>
  <si>
    <r>
      <t>Acciones de mejora para el siguiente periodo
UR:</t>
    </r>
    <r>
      <rPr>
        <sz val="10"/>
        <rFont val="Geomanist Light"/>
        <family val="3"/>
      </rPr>
      <t xml:space="preserve"> AYB
207. Durante el siguiente ejercicio fiscal se continuará con la identificación de acciones de la Temática Fortalecimiento de las Economías Indígenas y Medio Ambiente, considerando los Criterios de Priorización. ;  261. Porcentaje de mujeres indígenas y afromexicanas apoyadas por 4 modalidades del Programa.  Respecto de las acciones de mejora, el INPI para el próximo ejercicio fiscal, seguirá impulsando el fortalecer la participación y ejercicio efectivo de los derechos de las mujeres, apoyando el ejercicio de los derechos de las mujeres indígenas y afromexicanas en sus diferentes etapas de vida y condiciones de vulnerabilidad, promoviendo su participación en todos los ámbitos; así como la prevención de las violencias de género.</t>
    </r>
  </si>
  <si>
    <r>
      <t>Acciones realizadas en el periodo
UR:</t>
    </r>
    <r>
      <rPr>
        <sz val="10"/>
        <rFont val="Geomanist Light"/>
        <family val="3"/>
      </rPr>
      <t xml:space="preserve"> AYJ
Sin información</t>
    </r>
  </si>
  <si>
    <r>
      <t>Justificación de diferencia de avances con respecto a las metas programadas
UR:</t>
    </r>
    <r>
      <rPr>
        <sz val="10"/>
        <rFont val="Geomanist Light"/>
        <family val="3"/>
      </rPr>
      <t xml:space="preserve"> AYJ
Como se comentó en el reporte del Tercer trimestre, debido a que la administración 2018-2024 concluyó en septiembre de 2024, se tomó la decisión de acelerar el cumplimiento de las metas, por lo que durante el tercer trimestre se concluyeron las acciones de capacitación programadas para el año 2024, así como la actualización del Modelo Integral de Atención a Víctimas. Por tal motivo, los indicadores relativos a servicios de capacitación se reportaron concluidos en el tercer trimestre, así como la actualización del Modelo Integral de Atención a Víctimas. En cuanto al proyecto de elaboración del informe anual de mujeres víctimas, se informa un avance del 80%, toda vez que aún no se cuenta con la información del registro de víctimas consolidada del cierre del ejercicio fiscal 2024; una vez que ésta sea disponible, se procesará la información y se redactará el informe.</t>
    </r>
  </si>
  <si>
    <r>
      <t>Acciones de mejora para el siguiente periodo
UR:</t>
    </r>
    <r>
      <rPr>
        <sz val="10"/>
        <rFont val="Geomanist Light"/>
        <family val="3"/>
      </rPr>
      <t xml:space="preserve"> AYJ
Con la creación de la nueva Secretaría de las Mujeres se abren nuevos caminos de coordinación interinstitucional, los cuales habrá que identificar y fortalecer. Asimismo, será indispensable desarrollar acciones de planeación participativa que permita elaborar un programa de trabajo anual y sexenal en materia de igualdad de género y atención a víctimas con perspectiva de género.</t>
    </r>
  </si>
  <si>
    <r>
      <t>Acciones realizadas en el periodo
UR:</t>
    </r>
    <r>
      <rPr>
        <sz val="10"/>
        <rFont val="Geomanist Light"/>
        <family val="3"/>
      </rPr>
      <t xml:space="preserve"> 500
Las acciones efectuadas durante el cuarto trimestre fueron:  1. Curso Diversidad sexual, inclusión y no discriminación impartido por CONAPRED.  2. Conferencia Eliminar la violencia contra las mujeres, un compromiso impostergable en la Administración Pública Federal impartido por CLAVE GLOBAL.  3. Conferencia Políticas Públicas con perspectiva de género, una mirada de las acciones del servicio público para la construcción de la igualdad impartido por CLAVE GLOBAL.     De manera adicional, se realizaron las siguientes acciones:  * Los días 25 de cada mes se sigue conmemorando el día naranja, como símbolo de la erradicación de la violencia contra las mujeres y niñas. El 25 de noviembre del presente año, se conmemoró en la Comisión Reguladora de Energía el Día Naranja, en un evento que tuvo como propósito principal concientizar a las personas servidoras públicas sobre la importancia de erradicar la violencia contra niñas y mujeres, así como educar en temas de género, promoviendo una cultura de igualdad y respeto.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</si>
  <si>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Geomanist Light"/>
        <family val="3"/>
      </rPr>
      <t xml:space="preserve"> 500
Durante el 4° trimestre de 2024, la Comisión Reguladora de Energía (CRE) implementó acciones de capacitación en materia de género para sus servidores públicos, tanto de forma presencial como a distancia. Estas acciones fueron fundamentales para evaluar el cumplimiento de dos indicadores clave, reflejando los avances anuales de los mismos:  Indicador 1: Capacitación en materia de género para servidores públicos de nivel enlace y operativo  Se logró un avance anual del 79.37%, con la participación de 50 servidores públicos de nivel operativo en las capacitaciones. Este resultado superó la meta planteada, alcanzando un cumplimiento del 158.74%.  Indicador 2: Capacitación en materia de género para servidores públicos de mandos medios y superiores  El avance acumulado fue del 60.00%, con la participación de 234 servidores públicos de mandos medios y superiores. También se superó la meta, alcanzando un cumplimiento del 120%.  El total de inversión en las acciones de capacitación durante el 4° trimestre fue de $37,120, y los avances reportados están vinculados a la plantilla de personal registrada hasta el 31 de diciembre de 2024. Las variaciones en los datos programados se deben a los movimientos de personal durante el periodo.  En conclusión, la CRE superó las metas de capacitación en materia de género para ambos grupos de servidores públicos, destacando su compromiso con la inclusión y la formación en este ámbito.</t>
    </r>
  </si>
  <si>
    <r>
      <t>Acciones de mejora para el siguiente periodo
UR:</t>
    </r>
    <r>
      <rPr>
        <sz val="10"/>
        <rFont val="Geomanist Light"/>
        <family val="3"/>
      </rPr>
      <t xml:space="preserve"> 500
Se mantuvo durante el 2024  la capacitación a los servidores públicos de la Comisión Reguladora de Energía en los materia de género, No discriminación, Derechos Humanos e Igualdad, con el fin de reforzar los valores como servidores públicos. </t>
    </r>
  </si>
  <si>
    <r>
      <t>Acciones realizadas en el periodo
UR:</t>
    </r>
    <r>
      <rPr>
        <sz val="10"/>
        <rFont val="Geomanist Light"/>
        <family val="3"/>
      </rPr>
      <t xml:space="preserve"> 220
Las acciones efectuadas durante el cuarto trimestre fueron :  1. Entrega de pines conmemorativos del Día Naranja  2. Entrega de folleto con QR que dirigía a un SWAY donde se podría encontrar información relacionada a la Ley General para la Igualdad entre Mujeres y Hombres, la Ley General de Acceso de las Mujeres a una Vida Libre de Violencia y al Programa Nacional para la Igualdad entre mujeres y hombres 2020-2024.  3. Firma de compromisos en un mural para unirse al Día Naranja  4. Realización de 2 conferencias en materia de género.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</si>
  <si>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Geomanist Light"/>
        <family val="3"/>
      </rPr>
      <t xml:space="preserve"> 220
El 25 de noviembre de 2024, la Comisión Reguladora de Energía (CRE) conmemoró el Día Naranja, un evento dedicado a sensibilizar a sus servidores públicos sobre la importancia de erradicar la violencia contra niñas y mujeres, promoviendo una cultura de igualdad y respeto. Durante el evento, se entregaron pines promocionales y folletos con un código QR que dirigía a un SWAY con información sobre diversas leyes y programas relacionados con la igualdad de género y la erradicación de la violencia. Además, se realizó una actividad en la que los participantes firmaron una mano conmemorativa, que fue colocada en un mural, y se llevaron a cabo dos conferencias sobre temas de género.  Al cierre del 31 de diciembre de 2024, los resultados obtenidos fueron:  Indicador 1: Porcentaje de Servidores Públicos sensibilizados con la difusión de la información sobre igualdad de género y erradicación de violencia:  Avance anual del 89.62%, alcanzando un total de 406 servidores públicos sensibilizados.  Cumplimiento del 119.49% respecto a la meta establecida.  Indicador 2: Porcentaje de Servidores Públicos que recibieron un artículo promocional relacionado con la erradicación de la discriminación de género:  Avance acumulado del 104%, con 481 servidores públicos que recibieron artículos promocionales.  Cumplimiento del 138.67% respecto a la meta establecida.  El total de inversión para las actividades de sensibilización fue de $17,400. Es importante señalar que las cifras reportadas están directamente relacionadas con el número de servidores públicos registrados en la plantilla de personal al 31 de diciembre de 2024. Las variaciones en los datos se deben a los movimientos de personal durante el periodo reportado.</t>
    </r>
  </si>
  <si>
    <r>
      <t>Acciones de mejora para el siguiente periodo
UR:</t>
    </r>
    <r>
      <rPr>
        <sz val="10"/>
        <rFont val="Geomanist Light"/>
        <family val="3"/>
      </rPr>
      <t xml:space="preserve"> 220
Optimizar la planeación de las actividades para cumplir en los tiempos programados para el presente ejercicio fiscal</t>
    </r>
  </si>
  <si>
    <r>
      <t>Justificación de diferencia de avances con respecto a las metas programadas
UR:</t>
    </r>
    <r>
      <rPr>
        <sz val="10"/>
        <rFont val="Geomanist Light"/>
        <family val="3"/>
      </rPr>
      <t xml:space="preserve"> 220
El 25 de noviembre de 2024, la Comisión Reguladora de Energía (CRE) conmemoró el Día Naranja con el objetivo de sensibilizar a los servidores públicos sobre la importancia de erradicar la violencia contra las mujeres y promover la igualdad de género. Durante el evento, se distribuyeron pines y un folleto con un QR que dirigía a un SWAY con información relevante sobre la Ley General para la Igualdad entre Mujeres y Hombres, la Ley General de Acceso de las Mujeres a una Vida Libre de Violencia y el Programa Nacional para la Igualdad 2020-2024. Además, se invitó a los servidores públicos a firmar una mano conmemorativa y se realizaron dos conferencias sobre género.  A finales de 2024, se lograron los siguientes resultados:  Indicador 1: Sensibilización de servidores públicos con respecto a la Ley General para la Igualdad de Género, el Programa Pro Igualdad y la Ley de Acceso de las Mujeres a una Vida Libre de Violencia, alcanzando un 89.62% de avance, lo que representa 406 servidores públicos sensibilizados, superando la meta con un cumplimiento del 119.49%.  Indicador 2: Distribución de artículos promocionales para erradicar la discriminación de género, con un 104% de avance, alcanzando a 481 servidores públicos, superando la meta con un cumplimiento del 138.67%.  El impacto de las actividades de sensibilización fue de $17,400, y el porcentaje de avance está relacionado con la plantilla de personal al 31 de diciembre de 2024. La variación en los datos se debe a movimientos de personal durante el periodo reportado.</t>
    </r>
  </si>
  <si>
    <r>
      <t>Acciones realizadas en el periodo
UR:</t>
    </r>
    <r>
      <rPr>
        <sz val="10"/>
        <rFont val="Geomanist Light"/>
        <family val="3"/>
      </rPr>
      <t xml:space="preserve"> 240
Al cuarto trimestre, respecto al indicador 263 (Porcentaje de cumplimiento del Programa para la Promoción de la Igualdad de Género, Diversidad e Inclusión 2024), se cumplió con el avance programado en 5/7 de las líneas de acción que conforman el Programa para la Promoción de la Igualdad de Género y No Discriminación del IFT y en las otras dos la diferencia es menor al 10%. Nota: Se señala que como en años anteriores esta acción está compartida con dos programas presupuestarios el E001 y el M001 sin embargo las acciones reportadas son idénticas ya que la naturaleza del programa no permite su separación, por lo que aunque administrativamente hay una división en la asignación del presupuesto, ambas contribuyen al cumplimiento general del Programa.</t>
    </r>
  </si>
  <si>
    <r>
      <t>Justificación de diferencia de avances con respecto a las metas programadas
UR:</t>
    </r>
    <r>
      <rPr>
        <sz val="10"/>
        <rFont val="Geomanist Light"/>
        <family val="3"/>
      </rPr>
      <t xml:space="preserve"> 240
Al cuarto trimestre en el indicador 263 (Porcentaje de cumplimiento del Programa para la Promoción de la Igualdad de Género, Diversidad e Inclusión 2024), se tiene una diferencia de -2.45% en función del avance progresivo de las acciones que Considera el Programa para la Promoción de la Igualdad, Diversidad e Inclusión 2024 del IFT, principalmente la línea de acción que da cuenta del cumplimiento de 4 horas de capacitación en la materia y que dicha diferencia afecta el cumplimiento de la línea de acción 1.1 que se refiere al cumplimiento total de las acciones, cabe señalar que se realizaron diversas acciones para fomentar la capacitación, sin embargo el personal es quien finalmente decide el tipo de capacitación que toma anualmente y la temporalidad en que lo hace.</t>
    </r>
  </si>
  <si>
    <r>
      <t>Acciones de mejora para el siguiente periodo
UR:</t>
    </r>
    <r>
      <rPr>
        <sz val="10"/>
        <rFont val="Geomanist Light"/>
        <family val="3"/>
      </rPr>
      <t xml:space="preserve"> 240
Para el próximo ejercicio fiscal se valorarán las posibilidades de capacitación a fin de fijar una meta acorde con los recursos asignados y existentes, para continuar con el desarrollo e implementación de las acciones que se programen, considerando la experiencia adquirida.</t>
    </r>
  </si>
  <si>
    <r>
      <t>Acciones realizadas en el periodo
UR:</t>
    </r>
    <r>
      <rPr>
        <sz val="10"/>
        <rFont val="Geomanist Light"/>
        <family val="3"/>
      </rPr>
      <t xml:space="preserve"> 224
Pare el cuarto trimestre respecto del indicador 198 (Porcentaje de eventos de presentación de estudios de contenidos audiovisuales con perspectiva de género), considerando que el proyecto se concluyó durante el segundo trimestre conforme a lo programado, durante la operación de la acción denominada Realizar eventos educativos sobre Políticas de Igualdad, la Unidad de Medios y Contenidos Audiovisuales responsable de su realización, reporta que no se presentó ningún obstáculo que impidiera el cumplimiento del indicador fijado para el cuarto trimestre 2024, mismo que se definió como la realización de 0 eventos y presentaciones en materia de medios y contenidos audiovisuales así como de alfabetización mediática e informacional con perspectiva de género.</t>
    </r>
  </si>
  <si>
    <r>
      <t>Justificación de diferencia de avances con respecto a las metas programadas
UR:</t>
    </r>
    <r>
      <rPr>
        <sz val="10"/>
        <rFont val="Geomanist Light"/>
        <family val="3"/>
      </rPr>
      <t xml:space="preserve"> 224
No existe diferencia entre la meta programada y la realizada durante el cuarto trimestre de 2024, respecto del indicador 198 (Porcentaje de eventos de presentación de estudios de contenidos audiovisuales con perspectiva de género).</t>
    </r>
  </si>
  <si>
    <r>
      <t>Acciones de mejora para el siguiente periodo
UR:</t>
    </r>
    <r>
      <rPr>
        <sz val="10"/>
        <rFont val="Geomanist Light"/>
        <family val="3"/>
      </rPr>
      <t xml:space="preserve"> 224
Al cuarto trimestre ha cumplido con el 100% de la meta establecida por lo que para el siguiente año se valorará el establecimiento del o los indicadores pertinentes.</t>
    </r>
  </si>
  <si>
    <r>
      <t>Acciones realizadas en el periodo
UR:</t>
    </r>
    <r>
      <rPr>
        <sz val="10"/>
        <rFont val="Geomanist Light"/>
        <family val="3"/>
      </rPr>
      <t xml:space="preserve"> 240
Durante el cuarto trimestre de 2024 se realizaron las acciones correspondientes al cumplimiento de los indicadores 119 (Porcentaje del personal del IFT, desagregado por sexo, que cumplió al menos cuatro horas de capacitación en materia de igualdad de género y no discriminación); 198 (Porcentaje de cumplimiento en la realización de eventos en fechas conmemorativas relacionadas con grupos en situación de discriminación) y 263 (Porcentaje de cumplimiento del Programa para la Promoción de la Igualdad de Género, Diversidad e Inclusión 2024) en su totalidad con el objetivo de lograr el cumplimiento de las metas establecidas, aunque las mismas puedan tener variaciones en su resultado de cumplimiento de la meta, ello no implica la falta de realización de las acciones. Respecto al indicador 119 se realizaron cursos y talleres virtuales y en línea en materia de igualdad de género, no discriminación, y prevención de la violencia principalmente se focalizaron cursos hacia las personas que les faltaba cumplir sus 4 horas;  en cuanto al cumplimiento del indicador 198 durante este trimestre se realizaron todas las acciones consideradas; y respecto al indicador 263, se cumplió con el avance programado de cada una de las líneas de acción que conforman el Programa para la Promoción de la Igualdad de Género y No Discriminación del IFT casi al 100% programado, existe únicamente una variación relacionada con las 4 horas de capacitación del personal.</t>
    </r>
  </si>
  <si>
    <r>
      <t>Justificación de diferencia de avances con respecto a las metas programadas
UR:</t>
    </r>
    <r>
      <rPr>
        <sz val="10"/>
        <rFont val="Geomanist Light"/>
        <family val="3"/>
      </rPr>
      <t xml:space="preserve"> 240
Respecto al indicador 198 (Porcentaje de cumplimiento en la realización de eventos en fechas conmemorativas relacionadas con grupos en situación de discriminación), en el cuarto trimestre, se cumplió en su totalidad, respecto al indicador 263 (Porcentaje de cumplimiento del Programa para la Promoción de la Igualdad de Género, Diversidad e Inclusión 2024), se tiene una variación de -2.45% en función del avance progresivo de las acciones que Considera el Programa para la Promoción de la Igualdad, Diversidad e Inclusión 2024 del IFT particularmente con la relacionada a la capacitación del personal, y respecto al indicador 119 119 (Porcentaje del personal del IFT, desagregado por sexo, que cumplió al menos cuatro horas de capacitación en materia de igualdad de género y no discriminación); se cuenta con una diferencia de -9.61% para llevar al cumplimiento de la meta programada, que atiende a la posibilidad que tiene el personal de tomar su capacitación en el momento que decidan, sin embargo se ofertó una gran cantidad de cursos y talleres en la materia señalada.</t>
    </r>
  </si>
  <si>
    <r>
      <t>Acciones de mejora para el siguiente periodo
UR:</t>
    </r>
    <r>
      <rPr>
        <sz val="10"/>
        <rFont val="Geomanist Light"/>
        <family val="3"/>
      </rPr>
      <t xml:space="preserve"> 240
Para el próximo ejercicio fiscal se valorará la programación de indicadores en función de los recursos existentes y con al experiencia adquirida a fin de cumplir con las metas establecidas y que éstas sean provechosas. </t>
    </r>
  </si>
  <si>
    <r>
      <t>Acciones realizadas en el periodo
UR:</t>
    </r>
    <r>
      <rPr>
        <sz val="10"/>
        <rFont val="Geomanist Light"/>
        <family val="3"/>
      </rPr>
      <t xml:space="preserve"> 100
Durante 2024, la Cofece llevó a cabo 7 eventos de capacitación en igualdad de género, beneficiando a 230 servidores públicos. Se logró la recertificación en la Norma Mexicana en Igualdad Laboral y No Discriminación. Se implementaron talleres sobre comunicación inclusiva, prevención del acoso laboral y sesgos de género, además de conferencias sobre masculinidades positivas, liderazgo incluyente y corresponsabilidad. Se difundió el nuevo Código de Conducta y se realizaron foros y comunicaciones en medios institucionales para promover la igualdad. El Programa Institucional de Tutorías fue suspendido debido a la reforma de simplificación orgánica.</t>
    </r>
  </si>
  <si>
    <r>
      <t>Justificación de diferencia de avances con respecto a las metas programadas
UR:</t>
    </r>
    <r>
      <rPr>
        <sz val="10"/>
        <rFont val="Geomanist Light"/>
        <family val="3"/>
      </rPr>
      <t xml:space="preserve"> 100
El indicador 1 de la acción 245 Porcentaje de participación en acciones de capacitación y sensibilización en comunicación inclusiva con perspectiva de género alcanzó solo el 6% debido al proceso de transición institucional, derivado de la reforma de simplificación orgánica. Si bien la Cofece mantiene sus funciones hasta la entrada en vigor de las leyes secundarias, la incertidumbre organizacional afectó la participación del personal en actividades no sustantivas, incluyendo las capacitaciones en perspectiva de género.;  El indicador 1 de la acción 230 Puntaje obtenido en el cumplimiento de requisitos para la recertificación de la Norma Mexicana NMX-R-025-SCFI-2015 en Igualdad Laboral y No Discriminación, se cumplió al 100%;  El indicador 2 de la acción 160 superó la meta programada del 50% al alcanzar un 65% de participación efectiva. Este resultado se logró gracias al interés y compromiso mostrado por las colaboradoras de la Comisión, quienes respondieron activamente a las oportunidad;  El indicador 3 de la acción 160 alcanzó un 32% frente al 50% programado. Este resultado se atribuye a diversos factores operativos que impactaron la participación de los hombres que i integran la plantilla ocupacional de la Comisión en las actividades de capacitación durante 2024. Las cargas laborales y la coincidencia de las sesiones con períodos de alta actividad institucional influyeron en la asistencia, sumado al contexto de transición e incertidumbre institucional, que ha generado efectos en la planeación y ejecución de actividades no sustantivas, incluyendo aquellas orientadas al desarrollo profesional del personal en temas transversales como la perspectiva de género.</t>
    </r>
  </si>
  <si>
    <r>
      <t>Acciones de mejora para el siguiente periodo
UR:</t>
    </r>
    <r>
      <rPr>
        <sz val="10"/>
        <rFont val="Geomanist Light"/>
        <family val="3"/>
      </rPr>
      <t xml:space="preserve"> 100
Sin información</t>
    </r>
  </si>
  <si>
    <r>
      <t>Acciones realizadas en el periodo
UR:</t>
    </r>
    <r>
      <rPr>
        <sz val="10"/>
        <rFont val="Geomanist Light"/>
        <family val="3"/>
      </rPr>
      <t xml:space="preserve"> 100
ENIGH se elaboraron tabulados con enfoque de género para atender requerimientos especiales tanto internos como externos del proyecto ENIGH.  ENOE se actualizaron indicadores con enfoque de género, a partir de la información captada del  tercer trimestre de 2024,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se enfocaron en implementar ajustes a los cuestionarios y en la elaboración de materiales de capacitación para la prueba piloto 2025 de la Encuesta Nacional sobre la Dinámica de las Relaciones en los Hogares (ENDIREH).  SIESVIM, En el cuarto trimestre de 2024 se hicieron 120 actualizaciones a los indicadores que componen al SIESVIM de las 476 que se tenían contempladas para el año; sumadas a las 356 de los trimestres pasados se obtuvo un total de 476.  ESTUDIOS SOBRE VIOLENCIAS DE GÉNERO, ORIENTADOS A APOYAR LA DEFINICIÓN DE PROYECTOS ESTADÍSTICOS se actualizó el contenido del Manual de la entrevistadora de la ENDINNA y se concluyó la versión preliminar. Se concluyó la autocapacitación para la aplicación de cuestionarios de la Prueba Piloto 2025.   DIAGNÓSTICO DE REGISTROS ADMINISTRATIVOS SOBRE VIOLENCIA CONTRA LAS MUJERES, se concluyó la elaboración de productos para la publicación de resultados del ejercicio exploratorio ejecutado en 2018 (presentación nacional de resultados, tabulados básicos, bases de datos, descriptor de archivo, metadatos e indicadores de precisión estadística).  </t>
    </r>
  </si>
  <si>
    <r>
      <t>Justificación de diferencia de avances con respecto a las metas programadas
UR:</t>
    </r>
    <r>
      <rPr>
        <sz val="10"/>
        <rFont val="Geomanist Light"/>
        <family val="3"/>
      </rPr>
      <t xml:space="preserve"> 100
No se presentan diferencias en los avances</t>
    </r>
  </si>
  <si>
    <r>
      <t>Acciones de mejora para el siguiente periodo
UR:</t>
    </r>
    <r>
      <rPr>
        <sz val="10"/>
        <rFont val="Geomanist Light"/>
        <family val="3"/>
      </rPr>
      <t xml:space="preserve"> 100
No se prevén mejoras en los proyectos  </t>
    </r>
  </si>
  <si>
    <r>
      <t>Acciones realizadas en el periodo
UR:</t>
    </r>
    <r>
      <rPr>
        <sz val="10"/>
        <rFont val="Geomanist Light"/>
        <family val="3"/>
      </rPr>
      <t xml:space="preserve"> 90X
194. Derivado de la convocatoria denominada ?Becas y Apoyos Complementarios para la Inclusión?, en su modalidad de apoyos complementarios para personas indígenas de nacionalidad mexicana estudiantes de posgrado, al cierre del cuarto trimestre de 2024 se asignaron un total de 418 apoyos complementarios. Este apoyo tiene el fin de ser utilizado para la compra de equipo de cómputo y las personas beneficiadas puedan realizar y concluir sus estudios profesionales.;  193. Durante el cuarto trimestre de 2023,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personas becarias Conahcyt. Derivado de lo an;  339. Durante el cuarto trimestre de 2024,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y los becarios Conahcyt.   Derivado de lo anterior, durante el cuarto trimestre de 2024, se cuenta con un total de 82,179 becas de posgrado administradas; de éstos, 40,963 fueron becas para mujeres, lo que equivale a 49.8 por ciento, lo que da cuenta de un importante balance de género entre las personas beneficiarias del Programa. Asimismo, en el cuarto trimestre de 2024, se registraron 25,114 becas nuevas de posgrado, de las cuales, 12,610 becas nuevas fueron asignadas a mujeres, lo que significa que, 50.2 por ciento de las nuevas becas asignadas en este trimestre fueron otorgadas a mujeres.</t>
    </r>
  </si>
  <si>
    <r>
      <t>Justificación de diferencia de avances con respecto a las metas programadas
UR:</t>
    </r>
    <r>
      <rPr>
        <sz val="10"/>
        <rFont val="Geomanist Light"/>
        <family val="3"/>
      </rPr>
      <t xml:space="preserve"> 90X
194. Con relación a los indicadores comprometidos, en el cuarto trimestre, se asignaron 199 nuevos apoyos complementarios para mujeres indígenas de nacionalidad mexicana que estudian en un programa de posgrado.;  339. Con relación a los indicadores comprometidos, en el cuarto trimestre de 2024 se asignaron 6,931 becas nuevas para cursar estudios a nivel de doctorado, de estas, 3,302 fueron destinadas a mujeres, lo que significa 48% de las becas nuevas asignadas resultado que es igual a la meta esperada para el trimestre (48 por ciento). En el cuarto trimestre, se asignaron 16,022 becas nuevas para cursar estudios a nivel de maestría, de estas, 8,007 fueron destinadas a mujeres, lo que significa 50% de las becas nuevas asignadas, resultado que está 1 punto porcentual por debajo de la meta esperada para el trimestre (51 por ciento). Por lo que respecta al indicador de becas de especialidad al cierre del cuarto trimestre se asignaron 2,161 becas nuevas, de estas, 1,301 fueron destinadas a;  193. Como pudo apreciarse en los resultados de los indicadores comprometidos al cierre del cuarto trimestre de 2024, se observa una meta alcanzada mayor a la programada. Esto da cuenta del interés que muestran las personas beneficiadas al postularse por una beca de apoyo, así como en la conclusión de sus estudios profesionales.</t>
    </r>
  </si>
  <si>
    <r>
      <t>Acciones de mejora para el siguiente periodo
UR:</t>
    </r>
    <r>
      <rPr>
        <sz val="10"/>
        <rFont val="Geomanist Light"/>
        <family val="3"/>
      </rPr>
      <t xml:space="preserve"> 90X
194. Derivado de la reestructuración que se está realizando en el Programa, la Convocatoria de Incorporación de Mujeres Indígenas a Posgrado, no se ha emito.   Sin embargo, se emitió la Convocatoria denominada ?Becas y Apoyos Complementarios para la Inclusión?, en su modalidad de apoyos complementarios para personas indígenas de nacionalidad mexicana estudiantes de posgrado.  Dichos Apoyos Complementarios, están destinados para que las personas beneficiarias, estén en posibilidad de adquirir equipos de cómputo, pagar sus proyectos de investigación o financiar sus trámites de titulación. Al cierre del cuarto trimestre, se recibieron 510 solicitudes, las cuales se formalizaron 418.  ;  339. Derivado de la acción implementada por el Conahcyt de eliminar la intermediación de las coordinaciones académicas en la postulación de las personas aspirantes a una beca Conahcyt, se ha incrementado el número de solicitudes recibidas y, por ende, el número de personas beneficiarias con una beca de pos;  193. Derivado de la publicación de la convocatoria Becas y Apoyos Complementarios para la Inclusión, la cual está dirigida a otorgar Becas y Apoyos a Madres Mexicanas Jefas de Familia para Fortalecer su desarrollo, derivado de lo anterior, al cierre del tercer trimestre, se recibieron un total de 2,238 solicitudes, de las cuales al cierre del cuarto trimestre de 2024 se formalizaron un total de 1,035 apoyos complementarios.</t>
    </r>
  </si>
  <si>
    <r>
      <t>Acciones realizadas en el periodo
UR:</t>
    </r>
    <r>
      <rPr>
        <sz val="10"/>
        <rFont val="Geomanist Light"/>
        <family val="3"/>
      </rPr>
      <t xml:space="preserve"> 126
Indicador 4. Cuarto Trimestre  Como parte de las actividades de sensibilización y capacitación para la implementación de la política de igualdad y no discriminación, se impartió el taller Entendiendo la  Interseccionalidad  beneficiándose a un total de 206 personas, de las cuales 123 son mujeres y 83 hombres adscritas a distintas Unidades Responsables de esta Comisión Nacional, entre ellas las oficinas regionales de Acapulco Guerrero, Morelia Michoacán, Villahermosa Tabasco, Torreón Coahuila, Tijuana Baja California, Aguascalientes, Oaxaca, Baja California  Sur, Reynosa Tamaulipas, Hermosillo Sonora, Ciudad Juárez Chihuahua, San Luis Potosí, Yucatán, y la Segunda, Tercera y Cuarta Visitaduría General, así como las Direcciones Generales de Quejas, Asuntos Jurídicos, Difusión de los Derechos Humanos, el Centro  Nacional de Derechos  Humanos y el Mecanismo Nacional de  Prevención  de la Tortura. Con este último taller de sensibilización impartido en el año, se alcanzó durante el ejercicio;  Indicador 7. Cuarto Trimestre   Durante el 01 de octubre al 31 de diciembre de 2024 se efectuaron las campañas de sensibilización, a través de la difusión de 13 diversas infografías, remitidas a todo el personal de la Comisión Nacional de los Derechos Humanos, recogiendo:     ? Género con 421 vistas  ? Permiso de paternidad con 317 vistas  ? Espacios exclusivos con 197 vistas  ? Comité de Igualdad Laboral y No Discriminación con 149 vistas   Corresponsabilidad familiar con 122 vistas   ? Acoso y Hostigamiento con 600 vistas   ? Salas de lactancia con 149 vistas  ? Lenguaje incluyente con 208 vistas   ? Plan de erradicación de todas las formas de violencia y corrupción con 169 vistas   ? Normatividad en materia de género con 285 vistas  ? Código de ética con 1299 vistas; y   ? Política en Igualdad Laboral y No Discriminación con 228 vistas  </t>
    </r>
  </si>
  <si>
    <r>
      <t>Justificación de diferencia de avances con respecto a las metas programadas
UR:</t>
    </r>
    <r>
      <rPr>
        <sz val="10"/>
        <rFont val="Geomanist Light"/>
        <family val="3"/>
      </rPr>
      <t xml:space="preserve"> 126
VARIACIÓN PRESUPUESTAL:    En cifras preliminares al cierre del ejercicio, para el cuarto trimestre de 2024, se ejercieron 3.4 millones de pesos que equivalen al 71.0 por ciento del presupuesto aprobado; asimismo, están en proceso de pago 0.03 millones de pesos de recursos devengados en el periodo, equivalente a un cumplimiento del gasto del 78.35 por ciento respecto de la asignación original. Adicionalmente, se tuvo una ampliación de recursos por 0.04 millones de pesos relacionados con gastos de capacitación en acciones para fomentar la igualdad y no discriminación al personal de la CNDH y sus familias.  ;  Indicador 7. El cumplimiento del indicador se superó en 28.1 por ciento, al haber elaborado 123 actividades de difusión de las campañas de sensibilización para la implementación de la Política de Igualdad y No Discriminación, respecto a las 96 actividades programadas al periodo que se reporta. Cuarto Trimestre.     La Unidad Técnica para la Igualdad de Género en sus funciones de di;  Indicador 1. El cumplimiento de la meta alcanzada es del 100.00 por ciento al haber dado cumplimiento y seguimiento de los 14 requisitos de la norma, los mismos 14 requisitos programados al periodo; lo anterior se logró debido a que la Unidad Técnica para la Igualdad de Género diseño un formato que permitió evaluar el grado de madurez de la implementación de la NMX-R-025-SCFI-2015 en función a las políticas, procesos, procedimientos y mecanismos documentados e implementados por la Comisión Nacional de los Derechos Humanos con la finalidad de erradicar todo tipo de discriminación, violencia y/o hostigamiento y/o acoso laboral y/o sexual y favorecer la igualdad laboral.   (Continúa en el anexo 3 Notas Adicionales 4toTrim UTIG)</t>
    </r>
  </si>
  <si>
    <r>
      <t>Acciones de mejora para el siguiente periodo
UR:</t>
    </r>
    <r>
      <rPr>
        <sz val="10"/>
        <rFont val="Geomanist Light"/>
        <family val="3"/>
      </rPr>
      <t xml:space="preserve"> 126
NOTAS DE LOS INDICADORES.    De los puntos de los indicadores 3 ?Porcentaje de informes sobre la implementación de la Política de Igualdad y No Discriminación?, 4A ?Porcentaje de talleres de capacitación para la implementación de la Política de Igualdad y No Discriminación impartidos?, 6A1 ?Porcentaje de insumos elaborados para la impartición de talleres de capacitación para la implementación de la política de igualdad y no discriminación?, y 7B1 ?Porcentaje de actividades de difusión de las campañas de sensibilización para la implementación de la política de igualdad y no discriminación?, se sugiere ?.. que los datos del numerador se acumulen, pero el denominador sea el mismo. es un comentario a considerar como acciones de mejora, sin embargo, la integración de estos indicadores para la variable de denominador en el presente ejercicio, son independientes sin ser excluyentes porque también depende de las necesidades, requerimientos o programación al periodo que se reporte; puede llegar;  Con independencia que las acciones que se informan,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    Así mismo, se tomará como posible referencia la propuesta de medición de algunos de los indicadores respecto a la variable del Denominador, para el siguiente ejercicio presupuestal.    </t>
    </r>
  </si>
  <si>
    <r>
      <t>Acciones realizadas en el periodo
UR:</t>
    </r>
    <r>
      <rPr>
        <sz val="10"/>
        <rFont val="Geomanist Light"/>
        <family val="3"/>
      </rPr>
      <t xml:space="preserve"> 104
Indicador 12. Para el periodo 2024, la Dirección de Quejas del PAMIMH programó como meta anual de atención a escritos por presuntas violaciones a los derechos humanos en razón de género, para el primer trimestre de enero a marzo un total de 152, para el segundo trimestre de abril a junio 152, para el tercer trimestre de julio a septiembre 152 y para el último trimestre de octubre a diciembre 152, dando con ello una meta de 608 atenciones brindadas; en razón de lo anterior, para el primer trimestre se tiene un registro de 148 asuntos atendidos, para el segundo trimestre 147, en el tercer trimestre se atendieron 149 asuntos y en el último trimestre se tiene el registro de 131 atenciones, dando un total de 575 atenciones brindadas a expedientes que ingresaron en esta Dirección de Quejas del PAMIMH.    En ese contexto, como se mencionó, para el cuarto trimestre de 2024 (octubre a diciembre), en la Dirección de Quejas sobre Asuntos de la Mujer y de Igualdad entre Mujeres y Hombres del PAMIM;  Indicador 1. Para el 2024, se programó medir el porcentaje de cumplimiento de la PNMIMH, atendiendo al derecho a la igualdad, a la no discriminación y a la no violencia contra las mujeres, como se señala en la Ley General para la Igualdad entre Mujeres y Hombres (LGIMH), que mandata a la CNDH como responsable de la observancia en materia de igualdad entre mujeres y hombres. Para lograr este objetivo, el PAMIMH como Programa Especial para la observancia de la PNMIMIMH, generó un porcentaje de contribución integrado por 5 dimensiones, que para el 2024, contribuyeron de la siguiente manera al porcentaje complejo del indicador de FIN. Dimensión 1. 43/43=1, Dimensión 2. 697/825=0.83, Dimensión 3. 32/32=1, Dimensión 4. 22/64=0.34, Dimensión 5. 209/302=0.69. Y, por su lado, siendo este el porcentaje de contribución al cumplimiento: 43/43+687/825+32/32+22/64+209/302)*(0.20)=0.77</t>
    </r>
  </si>
  <si>
    <r>
      <t>Justificación de diferencia de avances con respecto a las metas programadas
UR:</t>
    </r>
    <r>
      <rPr>
        <sz val="10"/>
        <rFont val="Geomanist Light"/>
        <family val="3"/>
      </rPr>
      <t xml:space="preserve"> 104
Indicador 2. Con respecto al periodo de enero a diciembre, el cumplimiento de la meta es del 100.0 por ciento, lo anterior, se logró debido a que de los 172 entes públicos obligados programados para recibir la información, los mismos 172 entes públicos que fueron remitidos.    En el PAMIMH se elaboraron diversos estudios, reportes de monitoreo legislativo, informes de la participación de la CNDH en los procedimientos de AVGM, así como 1 reporte del Atlas de Igualdad y derechos. Dicha información se puso a disposición de los 172 entes obligados de la política de igualdad entre mujeres y hombres.;  Indicador 1. De enero a diciembre de 2024, la meta alcanzada es superior en 40.0 por ciento, lo anterior debido a que el porcentaje de contribución al cumplimiento de la Política Nacional en Materia de Igualdad entre Mujeres y Hombres (PNMIMH) el cual está compuesto de cinco dimensiones, al periodo se alcanzó el 77.0 por ciento respecto al 55.0 por ciento alcanzado el año anterior.  1. Dimensi;  Indicador 5. Para el periodo de enero a diciembre 2024, la Dirección de Quejas sobre Asuntos de la Mujer y de Igualdad entre Mujeres y Hombres del PAMIMH (Dirección de Quejas del PAMIMH) atendió (concluyeron) 575 expedientes de queja, inconformidad, orientaciones directas y remisiones en materia de derechos humanos en razón de género; y se solicitaron (recibieron) 586 asuntos, lo que alcanzó un cumplimiento del 96.12 por ciento. Para el primer semestre 2024, la Dirección de Quejas del PAMIMH programó como meta anual de atención a expedientes de queja, inconformidad, orientaciones directas y remisiones en materia de derechos humanos en razón de género concluidos para el primer semestre de enero a junio de 2024 un total de 304 y para el segundo semestre 2024 un total de 304, dando con ello un total de 608 atenciones brindadas. En razón de lo anterior, para el periodo de enero a junio se atendieron 295 asuntos y para el segundo semestre de julio a diciembre se atendieron 280 asuntos, dando con ello un total de 575 atenciones brindadas a expedientes que ingresaron a esta Dirección de Quejas del PAMIMH.</t>
    </r>
  </si>
  <si>
    <r>
      <t>Acciones de mejora para el siguiente periodo
UR:</t>
    </r>
    <r>
      <rPr>
        <sz val="10"/>
        <rFont val="Geomanist Light"/>
        <family val="3"/>
      </rPr>
      <t xml:space="preserve"> 104
Este Programa presupuestario trabaja en acciones de mejora respecto de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</si>
  <si>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0"/>
        <rFont val="Geomanist Light"/>
        <family val="3"/>
      </rPr>
      <t xml:space="preserve"> 120
Indicador 1 Porcentaje de las actividades realizadas para la capacitación y formación a mujeres respecto del total de actividades reportadas en los Programas Anuales de Trabajo: En el cuarto trimestre, se analizaron cuantitativamente a través del sistema de gasto programado, un total de 36 Programas Anuales de Trabajo iniciales y 842 modificaciones, presentadas por los partidos políticos nacionales y locales, obteniendo un total de 87 PAT, de los cuales la UTF emitió 792 oficios de recomendaciones dirigidos a los referidos institutos políticos,   para la mejora en su planeación, ejecución y aplicación de los recursos durante el ejercicio. A la fecha del presente informe, considerando lo reportado en el primero, segundo tercer y cuarto trimestre se han revisado y analizado 564 Programas Anuales de Trabajo iniciales y 2,007 modificaciones presentadas por los partidos políticos a nivel nacional, de los 3 rubros (Actividades Específicas, Liderazgo político de las mujeres y Liderazgos Juveniles. 
</t>
    </r>
    <r>
      <rPr>
        <b/>
        <sz val="10"/>
        <rFont val="Geomanist Light"/>
        <family val="3"/>
      </rPr>
      <t>UR:</t>
    </r>
    <r>
      <rPr>
        <sz val="10"/>
        <rFont val="Geomanist Light"/>
        <family val="3"/>
      </rPr>
      <t xml:space="preserve"> 104
En el cuarto trimestre, se trabajaron algunos ajustes a la Metodología para la elaboración del Informe de Género 2024, sobre la participación de las mujeres candidatas y funcionarias inmersas en el ámbito político-electoral. Los ajustes permitieron, entre otras cosas, puntualizar el tipo de críticas que se hicieron a las candidatas con respecto a su trayectoria profesional, el desarrollo de su campaña política y los señalamientos por posibles actos de ilegalidad. Lo que permitiría poder diferenciar de mejor manera la detección de este tipo de señalamientos con respecto a hechos de Violencia Política contra las Mujeres en Razón de Género (VPMRG). A través de la aplicación de dicha metodología, la CNCS identificó las brechas de género existentes en la información que, en el contexto del Proceso Electoral Concurrente (PEC) 2023-2024, se generó en los medios de comunicación convencionales y en las redes sociales, así como los posibles actos de discriminación y hechos de Violencia Política (VP) y de VPMRG que se presentaron en contra de las candidatas que contendieron en estos comicios.</t>
    </r>
  </si>
  <si>
    <r>
      <t>Justificación de diferencia de avances con respecto a las metas programadas
UR:</t>
    </r>
    <r>
      <rPr>
        <sz val="10"/>
        <rFont val="Geomanist Light"/>
        <family val="3"/>
      </rPr>
      <t xml:space="preserve"> 120
En el ejercicio se identificó un total de 1,232 actividades en los Programas Anuales de Trabajo, de los cuales 851, fueron de Capacitación y formación; 65 de Investigación, análisis, diagnóstico y estudios Comparados y 316 de Divulgación y difusión. Por lo tanto, el porcentaje de las actividades destinado para la capacitación y formación a mujeres respecto del total de actividades reportadas en los Programas Anuales de Trabajo corresponde al 63.8%, el cual resulta de la división el numerador 815 (Total actividades de capacitación y formación para mujeres reportadas en los Programas Anuales de Trabajo) entre el denominador 1,333 (Total de actividades reportadas en los Programas Anuales de Trabajo). Es importante señalar que el denominador corresponde a los datos que se tomaron como base el ejercicio 2023. En comparación con el 70% esperado se observa que es menor, esto se origina debido a que el número de actividades reportadas disminuyó en 1,232, mismo que corresponde a que el Partido de la Revolución Democrática perdió a nivel nacional y en 18 entidades el registro, razón por la cual se realizaron menos actividades de capacitación.
</t>
    </r>
    <r>
      <rPr>
        <b/>
        <sz val="10"/>
        <rFont val="Geomanist Light"/>
        <family val="3"/>
      </rPr>
      <t>UR:</t>
    </r>
    <r>
      <rPr>
        <sz val="10"/>
        <rFont val="Geomanist Light"/>
        <family val="3"/>
      </rPr>
      <t xml:space="preserve"> 104
No Aplica.</t>
    </r>
  </si>
  <si>
    <r>
      <t>Acciones de mejora para el siguiente periodo
UR:</t>
    </r>
    <r>
      <rPr>
        <sz val="10"/>
        <rFont val="Geomanist Light"/>
        <family val="3"/>
      </rPr>
      <t xml:space="preserve"> 120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 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Sistema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
</t>
    </r>
    <r>
      <rPr>
        <b/>
        <sz val="10"/>
        <rFont val="Geomanist Light"/>
        <family val="3"/>
      </rPr>
      <t>UR:</t>
    </r>
    <r>
      <rPr>
        <sz val="10"/>
        <rFont val="Geomanist Light"/>
        <family val="3"/>
      </rPr>
      <t xml:space="preserve"> 104
No Aplica.</t>
    </r>
  </si>
  <si>
    <r>
      <t>Acciones realizadas en el periodo
UR:</t>
    </r>
    <r>
      <rPr>
        <sz val="10"/>
        <rFont val="Geomanist Light"/>
        <family val="3"/>
      </rPr>
      <t xml:space="preserve"> 104
En el cuarto trimestre, se llevó a cabo la revisión y depuración de las bases para el Informe de Género 2024 con los registros tanto de medios convencionales como de la red social X, que dieron cuenta de la participación que en los comicios tuvieron las mujeres candidatas y funcionarias inmersas en el ámbito político-electoral, a partir de las cuales se realizó el cálculo de las muestras representativas para su análisis. Del análisis y clasificación de la información que conforma las muestras (información básica de los registros analizados, fuentes, menciones, ofertas políticas, críticas, violencia política, violencia política en razón de género y temas) se obtuvo la numeraria, las gráficas y mapas, que da cuenta de los principales hallazgos preliminares de la cobertura que, sobre las mujeres que participaron en el PEC, llevaron a cabo los medios convencionales, así como la conversación pública que al respecto se presentó en redes sociales. Durante el PEC, el 64.6% de las publicaciones realizadas por los medios convencionales se enfocaron principalmente en el Proceso Electoral Federal (PEF), seguido del 26.5% que cubrieron el Proceso Electoral Locales (PEL) y solo el 8.7% dieron cabida a ambos procesos. </t>
    </r>
  </si>
  <si>
    <r>
      <t>Justificación de diferencia de avances con respecto a las metas programadas
UR:</t>
    </r>
    <r>
      <rPr>
        <sz val="10"/>
        <rFont val="Geomanist Light"/>
        <family val="3"/>
      </rPr>
      <t xml:space="preserve"> 104
No aplica.</t>
    </r>
  </si>
  <si>
    <r>
      <t>Acciones de mejora para el siguiente periodo
UR:</t>
    </r>
    <r>
      <rPr>
        <sz val="10"/>
        <rFont val="Geomanist Light"/>
        <family val="3"/>
      </rPr>
      <t xml:space="preserve"> 104
No aplica.</t>
    </r>
  </si>
  <si>
    <r>
      <t>Acciones realizadas en el periodo
UR:</t>
    </r>
    <r>
      <rPr>
        <sz val="10"/>
        <rFont val="Geomanist Light"/>
        <family val="3"/>
      </rPr>
      <t xml:space="preserve"> 120
Indicador 3 Porcentaje de personal capacitado en materia de fiscalización con perspectiva de género: en el cuarto trimestre, se definió la impartición del curso Sensibilización en Fiscalización con Perspectiva de Género del 03 de octubre al 05 de diciembre de 2024 y se dio seguimiento constante al avance de los 410 participantes de los cuales 200 fueron mujeres y 210 hombres.;  Indicador 2 Porcentaje de visitas de verificación del gasto programado realizadas: en el cuarto trimestre, los Comités Ejecutivos Nacionales y Comités Directivos Estatales presentaron un total de 841 escritos informando a la autoridad electoral de la realización de 2,358 actividades de capacitación y formación, así como de divulgación y difusión. La UTF verificó 573 actividades recibidas en tiempo y forma, de conformidad con los artículos 166, numeral 2 y 277, numeral 1, inciso a) del Reglamento de Fiscalización.;  Indicador 1 Porcentaje del grado de cumplimiento en la rendición de cuentas del gasto programado: en el cuarto trimestre se analizaron cualitativamente  a través del sistema de gasto programado, un total de 36 Programas Anuales de Trabajo (PAT) iniciales y 842 modificaciones presentadas por los partidos políticos nacionales y locales, obteniendo un total de 87 PAT, de los cuales la UTF emitió 792 oficios de recomendaciones dirigidos a los referidos institutos políticos, para la mejora en su planeación, ejecución y aplicación de los recursos durante el ejercicio. La UTF realizó un análisis cualitativo a los proyectos recibidos en el ejercicio de 2024. emitiendo 1,391 observaciones y recomendaciones a los PAT presentados por dichos institutos políticos, (599 en el segundo trimestre y 792 en el cuarto trimestre).</t>
    </r>
  </si>
  <si>
    <r>
      <t>Justificación de diferencia de avances con respecto a las metas programadas
UR:</t>
    </r>
    <r>
      <rPr>
        <sz val="10"/>
        <rFont val="Geomanist Light"/>
        <family val="3"/>
      </rPr>
      <t xml:space="preserve"> 120
Indicador 1 Porcentaje del grado de cumplimiento en la rendición de cuentas del gasto programado: Se han revisado y analizado 564 Programas Anuales de Trabajo iniciales y 2,007 modificaciones presentadas por los partidos políticos a nivel nacional, de los 3 rubros (Actividades Específicas, Liderazgo político de las mujeres y Liderazgos Juveniles), de las cuales se ha realizado el análisis cualitativo que derivará en la emisión de recomendaciones para la mejora en la planeación y ejecución de las actividades que integran el PAT, de los cuales la UTF emitió 1,391 recomendaciones a los PAT presentados por dichos institutos políticos, para la mejora en su planeación, ejecución y aplicación de los recursos durante el ejercicio. El porcentaje de avance del grado de cumplimiento en la rendición de cuentas del gasto programado corresponde al 80%, el cual resulta de la división el numerador 1,391 entre el denominador 1,735. Es importante señalar que el denominador corresponde a los datos que se;  Indicador 2 Porcentaje de visitas de verificación del gasto programado realizadas: En el cuarto trimestre el porcentaje de avance de visitas de verificación del gasto programado correspondió al 25%, el cual resulta de la división el numerador 573 entre el denominador 2,289. En comparación con el 30% esperado. Respecto a los resultados obtenidos en esta actividad durante el ejercicio 2024 cabe señalar que la realización de las actividades de verificaciones fueron afectadas por dos principales factores: a) Durante el primer semestre de 2024 por proceso electoral concurrente 2023-2024, ya que las estructuras de los partidos políticos estuvieron enfocados en acciones en torno al mismo; b) Clima de inseguridad  que dificultó el acceso a ciertas zonas del país,  obligando a priorizar la seguridad del personal del instituto. Estas circunstancias han generado retrasos en la ejecución de las visitas, así como, ajustes en las rutas y estrategias de supervisión. A pesar de ello, se han implementado medidas para mitigar este impacto, como el uso de herramientas tecnológicas para monitoreo remoto y la colaboración con autoridades locales para garantizar condiciones seguras de operación. Estas acciones buscan mejorar la eficiencia en el cumplimiento de las metas establecidas, garantizando tanto la supervisión del gasto programado como la seguridad del personal.</t>
    </r>
  </si>
  <si>
    <r>
      <t>Acciones de mejora para el siguiente periodo
UR:</t>
    </r>
    <r>
      <rPr>
        <sz val="10"/>
        <rFont val="Geomanist Light"/>
        <family val="3"/>
      </rPr>
      <t xml:space="preserve"> 120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 ? 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Sistema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t>
    </r>
  </si>
  <si>
    <r>
      <t>Acciones realizadas en el periodo
UR:</t>
    </r>
    <r>
      <rPr>
        <sz val="10"/>
        <rFont val="Geomanist Light"/>
        <family val="3"/>
      </rPr>
      <t xml:space="preserve"> 123
Indicador 2: Porcentaje de mujeres que ocupan el cargo de consejeras de los Consejos Generales de los Organismos Públicos Locales a nivel nacional: El 26 de septiembre, el Consejo General del INE realizó la designación de 55 Consejerías Electorales de los OPL de las entidades de Baja California Sur (3), Campeche, (3) Ciudad de México (3), Colima (3), Estado de México (3), Guanajuato (3), Guerrero (3), Jalisco (3), Michoacán (3), Morelos, (3) Nuevo León (2), Oaxaca (3), Querétaro (3), San Luis Potosí (3), Sonora (3), Tabasco (3), Tlaxcala (1), Veracruz (1), Yucatán (3) y Zacatecas (3), y determinó declarar vacantes las presidencias de los Organismos Púbicos Locales de Campeche y Chiapas. El 27 de noviembre, el Consejo General modificó el Acuerdo de designación en el caso específico del Organismo Público Local de Guanajuato, en acatamiento a la sentencia dictada por el Tribunal Electoral del Poder Judicial de la Federación en el expediente SUP-JDC-1012/2024, designando a una mujer en lug;  Indicador 1: Porcentaje de mujeres designadas en el cargo de consejeras de los Consejos Generales de los Organismos Públicos Locales: De las 57 vacantes convocadas en 2024, en el caso de la Presidencia de Chiapas se emitió una convocatoria exclusiva para mujeres, por lo que se considera que en la designación de las 56 vacantes restantes debería observarse lo señalado en el artículo 27, numeral 7, del Reglamento para la Designación y Remoción de las y los Consejeros Presidentes y Consejeras y Consejeros Electorales de los Organismos Públicos Locales Electorales, el cual refiere que en el conjunto de las designaciones que se realicen en un año calendario, al menos la mitad serán para mujeres. El 26 de septiembre, el Consejo General del INE realizó la designación de 55 Consejerías Electorales de los OPL de las entidades de Baja California Sur (3), Campeche, (3) Ciudad de México (3), Colima (3), Estado de México (3), Guanajuato (3), Guerrero (3), Jalisco (3), Michoacán (3), Morelos, (3) Nuevo León (2), Oaxaca (3), Querétaro (3), San Luis Potosí (3), Sonora (3), Tabasco (3), Tlaxcala (1), Veracruz (1), Yucatán (3) y Zacatecas (3), y determinó declarar vacantes las presidencias de los Organismos Púbicos Locales de Campeche y Chiapas. De estas 55 designaciones, 37 cargos fueron ocupados por mujeres y 18 por hombres.
</t>
    </r>
    <r>
      <rPr>
        <b/>
        <sz val="10"/>
        <rFont val="Geomanist Light"/>
        <family val="3"/>
      </rPr>
      <t>UR:</t>
    </r>
    <r>
      <rPr>
        <sz val="10"/>
        <rFont val="Geomanist Light"/>
        <family val="3"/>
      </rPr>
      <t xml:space="preserve"> 122
Durante el cuarto trimestre, Durante el Cuarto Trimestre se concluyeron las siguientes actividades:  Implementación del Fortalecimiento de la atención libre de discriminación en los Módulos de Atención Ciudadana del INE; Programa de Capacitación en materia de Igualdad de Género y No Discriminación 2024; Foros para la erradicación de la VPMRG y la inclusión de grupos en situación de discriminación, en los Procesos Electorales Locales 2023-2024; Diagnóstico de Percepción de Cuidados del Personal del INE; Guía para una comunicación accesible; Trabajos de la Red de Coaching 2024; Evento del 71 Aniversario del Voto de las Mujeres en México; Eventos por el Día Internacional de la Eliminación de la Violencia contra las Mujeres y los 16 días de activismo; Actividades de difusión de las obras de la Colección Árbol; Continuidad del proyecto La política es para todas. Fortalecimiento de capacidades de candidatas de poblaciones en situación histórica de discriminación; Evento: Pacto para el cumplimiento de la paridad y acciones afirmativas en el Proceso Electoral Federal y concurrentes 2024; Presentación Guía para medios de comunicación y partidos políticos: Hacia una cobertura de los procesos electorales paritaria, libre de discriminación, y sin violencia y; Balance de los resultados del Proceso Electoral Federal y Concurrente 2023-2024; Compendio de infografías del Proceso Electoral 2023-2024 sobre temas de igualdad.</t>
    </r>
  </si>
  <si>
    <r>
      <t>Justificación de diferencia de avances con respecto a las metas programadas
UR:</t>
    </r>
    <r>
      <rPr>
        <sz val="10"/>
        <rFont val="Geomanist Light"/>
        <family val="3"/>
      </rPr>
      <t xml:space="preserve"> 123
Indicador 2: Porcentaje de mujeres que ocupan el cargo de consejeras de los Consejos Generales de los Organismos Públicos Locales a nivel nacional: Cada órgano máximo de dirección de los Organismos Públicos Locales se conforma por 6 consejerías y 1 presidencia, de ahí que en total se trate de 224 cargos. La conformación actual de los Organismos Públicos Locales, arroja que 18 de las presidencias son ocupadas por mujeres (56.3%), 116 mujeres ocupan consejerías electorales (60.4%) y en la conformación total de los 32 OPL 134 de los cargos son ejercidos por mujeres (59.8%). Por lo que se cumplió con la meta programada para el presente ejercicio. Es de precisar que tres presidencias en los Organismos Públicos Locales de Campeche, Chiapas y Colima se encuentran vacantes.;  Indicador 1: Porcentaje de mujeres designadas en el cargo de consejeras de los Consejos Generales de los Organismos Públicos Locales: La diferencia atiende a que, de las 57 vacantes, se designaron 55 y dos fueron declaradas desiertas, por lo que deberá iniciarse un nuevo proceso de selección y designación en Campeche y Chiapas.
</t>
    </r>
    <r>
      <rPr>
        <b/>
        <sz val="10"/>
        <rFont val="Geomanist Light"/>
        <family val="3"/>
      </rPr>
      <t>UR:</t>
    </r>
    <r>
      <rPr>
        <sz val="10"/>
        <rFont val="Geomanist Light"/>
        <family val="3"/>
      </rPr>
      <t xml:space="preserve"> 122
Indicador 6: Porcentaje de documentos de investigación realizados sobre igualdad de género y no discriminación en el ejercicio de los derechos político-electorales.    AVANCE DEL INDICADOR 6 = 0%  (Del 100 % programado, se obtuvo el 0% de avance).  En 2024, se recopiló la información del Instituto Nacional Electoral y los Organismos Públicos Locales a través de la construcción de diferentes bases de datos, además se llevó a cabo la contratación de una persona especialista en el manejo de software de data con la finalidad de que la información sea analizada, sistematizada e interpretada. No obstante, no concluyó la integración del documento de investigación, mismo que se encuentra en proceso de revisión.   Para 2025, concluirá la elaboración del documento de investigación y se procederá con la revisión editorial. ;  Indicador 7: Porcentaje de publicaciones realizadas sobre igualdad de género y no discriminación en el ejercicio de los derechos político-electorales.    AVANCE DEL INDICADO;  Indicador 1: Porcentaje de Personas Servidoras Públicas Capacitadas en Igualdad.  AVANCE DEL INDICADOR 1 = (1,638 + 1601) / 3,000 = 3,239 / 3,000 = 108%  (Del 100% esperado, se rebaso la meta en un 8%).</t>
    </r>
  </si>
  <si>
    <r>
      <t>Acciones de mejora para el siguiente periodo
UR:</t>
    </r>
    <r>
      <rPr>
        <sz val="10"/>
        <rFont val="Geomanist Light"/>
        <family val="3"/>
      </rPr>
      <t xml:space="preserve"> 123
Indicador 2: Porcentaje de mujeres que ocupan el cargo de consejeras de los Consejos Generales de los Organismos Públicos Locales a nivel nacional: No aplica.;  Indicador 1: Porcentaje de mujeres designadas en el cargo de consejeras de los Consejos Generales de los Organismos Públicos Locales: No aplica.
</t>
    </r>
    <r>
      <rPr>
        <b/>
        <sz val="10"/>
        <rFont val="Geomanist Light"/>
        <family val="3"/>
      </rPr>
      <t>UR:</t>
    </r>
    <r>
      <rPr>
        <sz val="10"/>
        <rFont val="Geomanist Light"/>
        <family val="3"/>
      </rPr>
      <t xml:space="preserve"> 122
Se fortalecerá el seguimiento puntal de las actividades y se maximizarán los esfuerzos para tener mayores alcances en las actividades que se emprendan.</t>
    </r>
  </si>
  <si>
    <r>
      <t>Acciones realizadas en el periodo
UR:</t>
    </r>
    <r>
      <rPr>
        <sz val="10"/>
        <rFont val="Geomanist Light"/>
        <family val="3"/>
      </rPr>
      <t xml:space="preserve"> 111
En el cuarto trimestre, se realizó la solicitud a la Dirección Ejecutiva de Capacitación Electoral del diseño de los materiales para la difusión de los protocolos para la atención de población en situación de discriminación disponibles los Módulos de Atención Ciudadana los cuales tienen la finalidad de informar las medidas de atención para la ciudadanía que requiere de algún ajuste para acceder al trámite y obtener su credencial para votar. Los materiales integran la campaña institucional Mi INE está hecha de inclusión, la cual se transmite a través de pauta digital a nivel nacional. Durante los meses de septiembre y octubre se pautaron las versiones de los protocolos de atención para personas mayores y juventudes. Durante los meses de octubre y diciembre se pautaron materiales referentes a los protocolos parala atención de la ciudadanía no binaria, discapacidad y atención a la ciudadanía en que se encuentra en postración. Además se informa que derivado de la reforma constitucional que se publicó el 30 de septiembre de 2024, en el Diario Oficial de la Federación para reconocer a los pueblos y comunidades indígenas y afromexicanas como sujetos de derechos y garantizar que deben ser atendidos en sus propias lenguas originarias se identificó la necesidad de reforzar los conocimientos del personal que labora en MAC y que es hablante de lengua náhuatl para garantizar la homologación de conocimientos en el uso de la lengua y escritura. Por tal razón se realizó una transferencia de la partida 36101 Difusión de mensajes sobre programas y actividades institucionales a la partida 33601 Servicios relacionados con traducciones por la cantidad con la que se pudo contratar este servicio de traducción de los guiones de atención de los Módulos de Atención Ciudadana con el que se elabora un curso de capacitación en esa lengua.</t>
    </r>
  </si>
  <si>
    <r>
      <t>Justificación de diferencia de avances con respecto a las metas programadas
UR:</t>
    </r>
    <r>
      <rPr>
        <sz val="10"/>
        <rFont val="Geomanist Light"/>
        <family val="3"/>
      </rPr>
      <t xml:space="preserve"> 111
Al finalizar el año 2024 se obtuvo un total de 24,466,386 registros en el Padrón Electoral a nivel nacional de los cuales: 16 son personas en situación de calle, 2,593 de la diversidad sexual, 3,962 atendidas por Art 141° de la LGIPE, 19,782,659 personas mayores y 3,841,398 juventudes, así como 835,758 personas que manifestaron tener algún tipo de discapacidad de los cuales 402,485 son de mujeres y 433,273 de hombres. Por lo cual, se rebaso la meta estimada. Para concluir, es importante recordar que este proyecto se suma a las diferentes acciones que llevan a cabo la Dirección Ejecutiva del Registro Federal de Electores para la actualizar el Padrón Electoral y la Lista Nominal del Electorado por lo que al coordinar esfuerzos se logra alcanzar un mayor impacto en los alcances.</t>
    </r>
  </si>
  <si>
    <r>
      <t>Acciones de mejora para el siguiente periodo
UR:</t>
    </r>
    <r>
      <rPr>
        <sz val="10"/>
        <rFont val="Geomanist Light"/>
        <family val="3"/>
      </rPr>
      <t xml:space="preserve"> 111
No aplica.</t>
    </r>
  </si>
  <si>
    <r>
      <t>Acciones realizadas en el periodo
UR:</t>
    </r>
    <r>
      <rPr>
        <sz val="10"/>
        <rFont val="Geomanist Light"/>
        <family val="3"/>
      </rPr>
      <t xml:space="preserve"> 200
Indicador 1: Porcentaje de visitas de verificación in situ donde se supervisa la ejecución de actividades por parte de las OSC que perciben recursos: Se capacitó a las 60 OSC seleccionadas como ganadoras del PNIPPM en su edición 2024, quienes implementarán sus proyectos en los meses próximos, por lo que las verificaciones comenzarán en cuanto se tenga la programación de actividades.
</t>
    </r>
    <r>
      <rPr>
        <b/>
        <sz val="10"/>
        <rFont val="Geomanist Light"/>
        <family val="3"/>
      </rPr>
      <t>UR:</t>
    </r>
    <r>
      <rPr>
        <sz val="10"/>
        <rFont val="Geomanist Light"/>
        <family val="3"/>
      </rPr>
      <t xml:space="preserve"> 115
Acción 207 Indicador 2: Porcentaje de iniciativas impulsadas para fomentar la participación y el ejercicio libre de los derechos humanos y los político-electorales de las mujeres en condiciones de igualdad y paridad de género: En lo correspondiente al PNIPPM 2024, se llevó a cabo el ciclo de capacitación a las 60 OSC seleccionadas como ganadoras, donde se les propició el desarrollo de habilidades, capacidades y herramientas de cara a la implementación de los proyectos. En el marco de la iniciativa JuventudActúaMX, las personas líderes participantes de esta edición presentaron la Agenda de Juventudes con Perspectivas Regionales ante autoridades del INE, así como de personas representantes de instituciones gubernamentales, quienes asumieron el compromiso considerar la Agenda como insumo para el diseño e implementación de políticas públicas. De la Segunda Edición del Programa de Liderazgo de las Mujeres en la Política (Programa), su implementación se llevó a cabo del 28 de octubre al 4 de;  Acción 402 Indicador 1: Porcentaje de radios comunitarias, indígenas e indigenistas que participan directamente en la promoción de los derechos políticos y electorales de las mujeres indígenas y afromexicanas, en condiciones de igualdad y paridad de género: El avance corresponde a la creación de nuevas cápsulas para la Campaña Nuestras Voces Cuentan: Derivado de las recomendaciones y aprendizajes del Encuentro Nacional con las Representaciones de las Radios Comunitarias, Indígenas e Indigenistas para Impulsar la Participación de las Mujeres Indígenas y Afromexicanas, se determinó la creación de 3 cápsulas adicionales, una sobre participación política de las mujeres y dos sobre violencia política contra las mujeres en razón de género (VPMRG). Dichas capsulas explican con un leguaje ciudadano la importancia de la participación de las mujeres en la política, así como las conductas que pueden constituir VPMRG. Las radios reportadas corresponden a las 39 personas representantes de las radios que asistieron al Encuentro Nacional con las Representaciones de las Radios Comunitarias, Indígenas e Indigenistas para Impulsar la Participación de las Mujeres Indígenas y Afromexicanas, realizado los días 3 y 4 de septiembre de 2024, cuyas radios también difundieron la Campaña Nuestras Voces Cuentan. Asimismo, se suman 97 radios correspondientes a las radios comunitarias, indígenas e indigenistas que forman parte de la Red de Radios Comunitarias de México, A. C., las radios asociadas a la Organización de Radios Comunitarias de Occidente, las Radios del Instituto Mexicano de la Radio y las asociadas a la Red de Radios Universitarias de México, quienes también difundieron la campaña  Nuestras voces cuentan y  cuya información no es posible desagregar por sexo y edad, ya que únicamente se tiene  identificado la entidad federativa a la cual pertenecen.</t>
    </r>
  </si>
  <si>
    <r>
      <t>Justificación de diferencia de avances con respecto a las metas programadas
UR:</t>
    </r>
    <r>
      <rPr>
        <sz val="10"/>
        <rFont val="Geomanist Light"/>
        <family val="3"/>
      </rPr>
      <t xml:space="preserve"> 200
Indicador 1: Porcentaje de visitas de verificación in situ donde se supervisa la ejecución de actividades por parte de las OSC que perciben recursos: Se programaron 52 visitas de verificación durante el ejercicio fiscal 2024 lo cual representa el 100% y se sobrepaso la meta ya que se realizaron 61 visitas de verificación obteniendo un 117%, por lo que se observa que se rebaso la meta en un 17% respecto a lo programado.
</t>
    </r>
    <r>
      <rPr>
        <b/>
        <sz val="10"/>
        <rFont val="Geomanist Light"/>
        <family val="3"/>
      </rPr>
      <t>UR:</t>
    </r>
    <r>
      <rPr>
        <sz val="10"/>
        <rFont val="Geomanist Light"/>
        <family val="3"/>
      </rPr>
      <t xml:space="preserve"> 115
Acción 402 Indicador 1: Porcentaje de radios comunitarias, indígenas e indigenistas que participan directamente en la promoción de los derechos políticos y electorales de las mujeres indígenas y afromexicanas, en condiciones de igualdad y paridad de género: La diferencia entre el avance programado y el avance realizado radica en que la aliada estratégica Red de Radios Comunitarias de México, A. C. cuenta con una amplia red de radios (36), adicionales a las radios asociadas a la Organización de Radios Comunitarias de Occidente (15), las Radios del Instituto Mexicano de la Radio (19) y las asociadas a la Red de Radios Universitarias de México (66). Por lo tanto, la meta establecida se superó.;  Acción 207 Indicador 2: Porcentaje de iniciativas impulsadas para fomentar la participación y el ejercicio libre de los derechos humanos y los político-electorales de las mujeres en condiciones de igualdad y paridad de género: En cuanto al PNIPPM, las OSC seleccionadas para la edición 2023 fue de ;  Acción 207 Indicador 1: Porcentaje de población que participa en iniciativas orientadas a promover la igualdad de las mujeres en el ejercicio de sus derechos político-electorales: La iniciativa JuventudActúaMX tenía como meta establecida llegar a 315 personas, pero se logró atender a 837, (42 reportadas en el segundo trimestre y 795 en el actual trimestre) debido a las gestiones que las personas líderes realizaron en sus regiones para que juventudes de todo el país pudieran participar en las sesiones de consulta para la construcción de la Agenda de Juventudes con Perspectivas Regionales. En lo correspondiente al Concurso Nacional Tejiendo Redes Ciudadanas por Juventudes Diversas se superó ligeramente la meta establecida de 340 personas jóvenes beneficiadas, pue se obtuvo la participación de 342 juventudes, el incrementó derivo de una mayor difusión de la Convocatoria con las instituciones académicas e interculturales. Respecto del Programa de liderazgo de las mujeres en la política, el ligero incremento de mujeres participantes aceptadas en el Programa de 216 a 220 deriva de la diversidad de perfiles en lo local interesadas en participar en consideración a la difusión que se realizó a través de los OPLS.</t>
    </r>
  </si>
  <si>
    <r>
      <t>Acciones de mejora para el siguiente periodo
UR:</t>
    </r>
    <r>
      <rPr>
        <sz val="10"/>
        <rFont val="Geomanist Light"/>
        <family val="3"/>
      </rPr>
      <t xml:space="preserve"> 200
Indicador 1: Porcentaje de visitas de verificación in situ donde se supervisa la ejecución de actividades por parte de las OSC que perciben recursos: Se fortalecerá el seguimiento puntal a la programación de las actividades que las OSC establezcan, con el propósito de que se pueda planear la realización de las visitas en tiempo y forma.
</t>
    </r>
    <r>
      <rPr>
        <b/>
        <sz val="10"/>
        <rFont val="Geomanist Light"/>
        <family val="3"/>
      </rPr>
      <t>UR:</t>
    </r>
    <r>
      <rPr>
        <sz val="10"/>
        <rFont val="Geomanist Light"/>
        <family val="3"/>
      </rPr>
      <t xml:space="preserve"> 115
Acción 402 Indicador 2: Porcentaje de mujeres que participan directamente en la promoción de los derechos políticos y electorales de las mujeres indígenas y afromexicanas, en condiciones de igualdad y paridad de género: Para el seguimiento a la implementación del proyecto, se considera maximizar la difusión a través de las juntas locales ejecutivas y juntas distritales ejecutivas del INE y los Organismos Públicos Locales, del micrositio de la campaña Nuestras voces cuentan, relacionado con la promoción de los derechos políticos y electorales de las mujeres indígenas y afromexicanas a través de radios comunitarias, indígenas e indigenistas en México. ;  Acción 402 Indicador 1: Porcentaje de radios comunitarias, indígenas e indigenistas que participan directamente en la promoción de los derechos políticos y electorales de las mujeres indígenas y afromexicanas, en condiciones de igualdad y paridad de género: Para el seguimiento a la implementación del proyecto, se considera dar seguimient;  Acción 207 Indicador 1: Porcentaje de población que participa en iniciativas orientadas a promover la igualdad de las mujeres en el ejercicio de sus derechos político-electorales:Entablar una comunicación más estrecha con instituciones públicas, que permitan crear redes para la potencialización de los proyectos como JuventudActúaMX; Agilizar los mecanismos para la suscripción de los convenios de colaboración con las aliadas estratégicas de una manera más eficiente; Fortalecer el seguimiento puntal de las actividades, con el fin de que se realicen en tiempo y/o se rediseñen, atendiendo las atribuciones de la DECEyEC; Maximizar los esfuerzos para tener mayores alcances en las actividades que se emprendan y; Explorar con la Unidad Técnica de Servicios de Informática la posibilidad de generar un espacio institucional en la página del INE para albergar la FLINE.</t>
    </r>
  </si>
  <si>
    <r>
      <t>Acciones realizadas en el periodo
UR:</t>
    </r>
    <r>
      <rPr>
        <sz val="10"/>
        <rFont val="Geomanist Light"/>
        <family val="3"/>
      </rPr>
      <t xml:space="preserve"> 116
En el cuarto trimestre se realizó la impartición de las capacitaciones en modalidad virtual con tutor en vivo, la recepción y validación de entregables por parte de los proveedores que impartieron los cursos de capacitación, así como su integración el expediente correspondiente. Y se procedió a la integración de los resultados al registro histórico de capacitación 2024, a cargo de la Dirección Ejecutiva de Administración del INE.</t>
    </r>
  </si>
  <si>
    <r>
      <t>Justificación de diferencia de avances con respecto a las metas programadas
UR:</t>
    </r>
    <r>
      <rPr>
        <sz val="10"/>
        <rFont val="Geomanist Light"/>
        <family val="3"/>
      </rPr>
      <t xml:space="preserve"> 116
La diferencia entre el avance programado y realizado en la participación del personal en las acciones de capacitación Materia de Igualdad de Género y No Discriminación, fue derivado de las actividades inherentes a la realización del Proceso Electoral Federal 2023-2024, ya que con base en el artículo 151 del Estatuto del Servicio Profesional Electoral Nacional y del Personal de la Rama Administrativa del INE, se establece que las acciones de profesionalización del personal de la Rama Administrativa podrán modificarse, cancelarse o posponerse por ser proceso electoral, pudiendo exceptuarse los relacionados directa-mente con dicho proceso, actividades de formación académica que formen parte del programa de profesionalización.</t>
    </r>
  </si>
  <si>
    <r>
      <t>Acciones de mejora para el siguiente periodo
UR:</t>
    </r>
    <r>
      <rPr>
        <sz val="10"/>
        <rFont val="Geomanist Light"/>
        <family val="3"/>
      </rPr>
      <t xml:space="preserve"> 116
Generar una estrategia para la administración, generación y consulta de los expedientes de los cursos de capacitación, para con ello agilizar el acceso a la información del personal que participó y aprobó las capacitaciones, así como de la generación de reportes o informes solicitados por las unidades administrativas, pormenorizar de manera más puntual el reporte general de calificaciones del programa de género, así como proponer nuevos indicadores para evaluar el impacto o efectividad de las acciones implementadas e impulsar con mayor frecuencia la estrategia de comunicación para la participación del personal en la capacitación referente a Igualdad de Género y No Discriminación.</t>
    </r>
  </si>
  <si>
    <r>
      <t>Acciones realizadas en el periodo
UR:</t>
    </r>
    <r>
      <rPr>
        <sz val="10"/>
        <rFont val="Geomanist Light"/>
        <family val="3"/>
      </rPr>
      <t xml:space="preserve"> 800
188. Indicador: Capacitación, evaluación y certificación de personas consejeras  En el mes de agosto se realizó el Curso de capacitación en la competencia Atención a presuntas víctimas de hostigamiento sexual y acoso sexual en la Administración Pública Federal, dirigido a 20 personas servidoras públicas ubicadas los tres edificios de la Secretaría (13 mujeres y 7 hombres).  ? En el mes de septiembre Evaluación para la Certificación de personas consejeras en la competencia Atención a presuntas víctimas de hostigamiento sexual y acoso sexual en la Administración Pública Federal dirigido a 10 personas de las cuales 7 se certificaron (4 hombres y 3 mujeres), posteriormente se certificaron 2 personas más (1 hombre y 1 mujer). ;  188. Programa de formación centrada en hombres: No se presentó avance para este programa en el 4° trimestre de 2024.  Estrategia Sonrisas por México:En el mes de agosto se realizó el Proyecto Sonrisas por México en Igualdad, con el que se llevó a 70 mujeres que han ;  324. Se llevaron a cabo las 2 sesiones ordinarias respectivas del Comité de Igualdad de Género, así como la renovación de los integrantes y la selección de los integrantes de representación. </t>
    </r>
  </si>
  <si>
    <r>
      <t>Justificación de diferencia de avances con respecto a las metas programadas
UR:</t>
    </r>
    <r>
      <rPr>
        <sz val="10"/>
        <rFont val="Geomanist Light"/>
        <family val="3"/>
      </rPr>
      <t xml:space="preserve"> 800
Indicador sobre el Programa de Cultura Institucional: El avance anual que se presentó fue de 100% toda vez que se llevaron a cabo las tres programadas para el año 2024;  Respecto al indicador Programa de formación centrada en hombres, no se cumplió la meta debido a que el proyecto fue cancelado por un tema de recursos presupuestales.;  Porcentaje mujeres que terminan el programa de Desarrollo Comunitario para Mujeres: no se cumplió la meta debido a que el proyecto fue cancelado por un tema de recursos presupuestales ;  Iniciativa TurismoXlaniñez: La iniciativa fue cumplimentada en el 3er. Trimestre 2024;  indicador Estrategia Sonrisas por México No se cumplió la meta debido a que no se cuenta con la información correspondiente;  Del indicador Capacitación, evaluación y certificación de personas consejeras.- El avance anual que se presentó fue de 90%, toda vez que se certificaron 9 personas de las 10 programadas</t>
    </r>
  </si>
  <si>
    <r>
      <t>Acciones de mejora para el siguiente periodo
UR:</t>
    </r>
    <r>
      <rPr>
        <sz val="10"/>
        <rFont val="Geomanist Light"/>
        <family val="3"/>
      </rPr>
      <t xml:space="preserve"> 800
Sin información</t>
    </r>
  </si>
  <si>
    <r>
      <t>Acciones realizadas en el periodo
UR:</t>
    </r>
    <r>
      <rPr>
        <sz val="10"/>
        <rFont val="Geomanist Light"/>
        <family val="3"/>
      </rPr>
      <t xml:space="preserve"> 311
Al cuarto trimestre de 2024, el Programa Sembrando Vida conto con 428,661 sujetos de derecho, de los cuales 141,326 son mujeres, lo que representa el 32.96% del padrón de beneficiarios del Programa.</t>
    </r>
  </si>
  <si>
    <r>
      <t>Justificación de diferencia de avances con respecto a las metas programadas
UR:</t>
    </r>
    <r>
      <rPr>
        <sz val="10"/>
        <rFont val="Geomanist Light"/>
        <family val="3"/>
      </rPr>
      <t xml:space="preserve"> 311
Durante el tercer trimestre de 2024, se superó la meta de mujeres en el padrón por 12 puntos porcentuales.        Así mismo se superó la meta del trimestre de apoyos económicos por 69 puntos porcentuales.  </t>
    </r>
  </si>
  <si>
    <r>
      <t>Acciones de mejora para el siguiente periodo
UR:</t>
    </r>
    <r>
      <rPr>
        <sz val="10"/>
        <rFont val="Geomanist Light"/>
        <family val="3"/>
      </rPr>
      <t xml:space="preserve"> 311
Durante el ejercicio fiscal 2024, se fomento la participación de las mujeres en el Programa Sembrando Vida.</t>
    </r>
  </si>
  <si>
    <r>
      <t>Acciones realizadas en el periodo
UR:</t>
    </r>
    <r>
      <rPr>
        <sz val="10"/>
        <rFont val="Geomanist Light"/>
        <family val="3"/>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Al cuarto trimestre de 2024, el programa tiene registrados 12,251,797 personas derechohabientes acumuladas emitidas, de las cuales 5,488,147 son hombres y 6,763,650 son mujeres, es decir que las mujeres representan el 55% de la población atendida.  </t>
    </r>
  </si>
  <si>
    <r>
      <t>Justificación de diferencia de avances con respecto a las metas programadas
UR:</t>
    </r>
    <r>
      <rPr>
        <sz val="10"/>
        <rFont val="Geomanist Light"/>
        <family val="3"/>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cuarto trimestre de 2024, se espera que haya 1.24 mujeres derechohabientes por cada hombre derechohabiente, al cuarto trimestre de 2024 se cumplió la meta al 99.22% al presentarse una razón de 1.23 mujeres por cada hombre, el porcentaje de derechohabientes mujeres con apoyos emitidos es ligeramente menor al estimado debido a que se han presentado más bajas de mujeres respecto a lo esperado.</t>
    </r>
  </si>
  <si>
    <r>
      <t>Acciones de mejora para el siguiente periodo
UR:</t>
    </r>
    <r>
      <rPr>
        <sz val="10"/>
        <rFont val="Geomanist Light"/>
        <family val="3"/>
      </rPr>
      <t xml:space="preserve"> 213
Continuar con la perspectiva de género para contribuir al acceso y beneficio igualitario de las mujeres adultas mayores a sus derechos sociales.</t>
    </r>
  </si>
  <si>
    <r>
      <t>Acciones realizadas en el periodo
UR:</t>
    </r>
    <r>
      <rPr>
        <sz val="10"/>
        <rFont val="Geomanist Light"/>
        <family val="3"/>
      </rPr>
      <t xml:space="preserve"> 211
Con la entrega de apoyos económicos el programa contribuye a mejorar las condiciones para el acceso a cuidados y permanencia escolar de las personas beneficiarias. El programa cuida que en todo momento las mujeres tengan acceso a los apoyos otorgados en igualdad de condiciones. En el cuarto trimestre de 2024 la población beneficiaria del Programa en la Modalidad A fue de 221,123 niñas y niños hijos de 213,630 madres padres o tutores que estudian, laboran o buscan empleo. En la Modalidad B el Programa atendió a 49,133 niñas, niños, adolescentes o jóvenes en situación de orfandad materna. Del total de personas beneficiarias en la Modalidad A 49.35% (109,117) eran niñas mientras que en la modalidad B 50.1% (24,617) eran mujeres.</t>
    </r>
  </si>
  <si>
    <r>
      <t>Justificación de diferencia de avances con respecto a las metas programadas
UR:</t>
    </r>
    <r>
      <rPr>
        <sz val="10"/>
        <rFont val="Geomanist Light"/>
        <family val="3"/>
      </rPr>
      <t xml:space="preserve"> 211
Al cuarto trimestre los indicadores Porcentaje de niñas que reciben apoyos económicos en la modalidad A respecto al total de beneficiarios del programa y Porcentaje de niñas, adolescentes y jóvenes beneficiarias que reciben apoyos económicos en la modalidad B respecto al total de beneficiarios,  presentaron un cumplimiento de la meta programada de 100% al registar un avance de 49.35% y 50.1% respectivamente, ello fue así porque la distribución de beneficiarios por sexo fue igual a la planeada en cada modalidad. En este mismo periodo el indicador Porcentaje de mujeres (madres o tutoras) de niñas y niños beneficiarios de la modalidad A respecto al total de personas madres, padres o tutores de niñas y niños beneficiarios de la Modalidad A, registró un avance de 92.59 por lo que la meta del indicador fue cumplida ya que se esperaba que el 92.4 por ciento de las madres padres o tutores de beneficiarios de la Modalidad A fueran mujeres.</t>
    </r>
  </si>
  <si>
    <r>
      <t>Acciones de mejora para el siguiente periodo
UR:</t>
    </r>
    <r>
      <rPr>
        <sz val="10"/>
        <rFont val="Geomanist Light"/>
        <family val="3"/>
      </rPr>
      <t xml:space="preserve"> 211
Se continuará procurando que las niñas, adolescentes y jóvenes tengan un acceso a los beneficios del programa en igualdad de condiciones. </t>
    </r>
  </si>
  <si>
    <r>
      <t>Acciones realizadas en el periodo
UR:</t>
    </r>
    <r>
      <rPr>
        <sz val="10"/>
        <rFont val="Geomanist Light"/>
        <family val="3"/>
      </rPr>
      <t xml:space="preserve"> 411
Del universo de ayuda semestral expedida a 13 viudas de veteranos de la revolución durante el segundo semestre del 2024, se reporta lo siguiente:    En el tercer trimestre cobraron la ayuda 10 viudas, Asimismo, se reintegró a la Tesorería de la Federación el recurso de ayuda de 3 viudas, de las cuales se tuvo conocimiento de fallecimiento. 2 de las beneficiarias que fallecieron radicaban en Veracruz y 1 en Guerrero.    </t>
    </r>
  </si>
  <si>
    <r>
      <t>Justificación de diferencia de avances con respecto a las metas programadas
UR:</t>
    </r>
    <r>
      <rPr>
        <sz val="10"/>
        <rFont val="Geomanist Light"/>
        <family val="3"/>
      </rPr>
      <t xml:space="preserve"> 411
Del universo de ayuda semestral expedida a 13 viudas de veteranos de la revolución durante el segundo semestre del 2024, se reporta lo siguiente: En el tercer trimestre cobraron la ayuda 10 viudas, Asimismo, se reintegró a la Tesorería de la Federación el recurso de ayuda de 3 viudas, de las cuales se tuvo conocimiento de fallecimiento. 2 de las beneficiarias que fallecieron radicaban en Veracruz y 1 en Guerrero. Se reexpidió el primer y segundo semestre de 2023, de 1 de las viudas que fueron reportadas como fallecidas, la cual radicaba en el estado de Veracruz, la viuda falleció el 15 de octubre de 2023, sin embargo, se tuvo notificación del deceso hasta 2024.   </t>
    </r>
  </si>
  <si>
    <r>
      <t>Acciones de mejora para el siguiente periodo
UR:</t>
    </r>
    <r>
      <rPr>
        <sz val="10"/>
        <rFont val="Geomanist Light"/>
        <family val="3"/>
      </rPr>
      <t xml:space="preserve"> 411
Continuar con el fortalecimiento de la relación que se tiene con las Delegaciones de la Secretaria del Bienestar y del SAT en las entidades federativas, siendo en algunas de éstas nuestro único contacto.Seguir realizando el pase de Revista de Supervivencia para este grupo de mujeres. Mantener contacto telefónico con las beneficiarias o sus familiares para que no dejen de cobrar su ayuda.</t>
    </r>
  </si>
  <si>
    <r>
      <t>Acciones realizadas en el periodo
UR:</t>
    </r>
    <r>
      <rPr>
        <sz val="10"/>
        <rFont val="Geomanist Light"/>
        <family val="3"/>
      </rPr>
      <t xml:space="preserve"> E00
A través de los medios electrónicos (fondos de pantalla de los equipos de cómputo, correos electrónicos, página de internet de la Comisión) e impresos (folletos e infografías) disponibles, se realizó la difusión a todo el personal respecto de información en materia de prevención de la violencia de género, discriminación, Acoso u Hostigamiento sexual y respeto a los Derechos Humanos, asimismo, se llevó a cabo el Programa Anual de Capacitación de la CONUEE, en la cual se incluyeron cursos y/o talleres en materia de género.</t>
    </r>
  </si>
  <si>
    <r>
      <t>Justificación de diferencia de avances con respecto a las metas programadas
UR:</t>
    </r>
    <r>
      <rPr>
        <sz val="10"/>
        <rFont val="Geomanist Light"/>
        <family val="3"/>
      </rPr>
      <t xml:space="preserve"> E00
Respecto al Indicador de Porcentaje del personal de la CONUEE que participó en la Detección de Necesidad de Capacitación (DNC) en materia de Igualdad entre Mujeres y Hombres, se logró un resultado superior a la meta programada de 98 personas, ya que se obtuvo la participación de 112 personas en la aplicación de la DNC; respecto al Indicador de Porcentaje de material de Difusión en materia de Igualdad entre mujeres y hombres, se logró alcanzar la meta programada al periodo que se reporta, ya que se realizó la difusión a través de los medios electrónicos (fondos de pantalla de los equipos de cómputo, correos electrónicos, página de internet de la Comisión) e impresos (folletos e infografías) disponibles, de información en materia de prevención de la violencia de género, discriminación, Acoso u Hostigamiento sexual y respeto a los Derechos Humanos; respecto al Indicador de Porcentaje de Instrumentos en materia de género actualizados, se logró alcanzar la meta programada al periodo que se reporta ya que se realizó la actualización del Pronunciamiento Cero Tolerancia de la CONUEE, del Código de Conducta de la CONUEE el cual fue publicado en el DOF y las  Políticas de Igualdad Laboral y NO Discriminación; y respecto al Indicador de Porcentaje del personal de la CONUEE Capacitado en materia de Igualdad entre Mujeres y Hombres, se logró un resultado superior a la meta programada de 81 personas, ya que se obtuvo la participación de 101 personas en los diferentes cursos de capacitación en materia de Igualdad entre Mujeres y Hombres.</t>
    </r>
  </si>
  <si>
    <r>
      <t>Acciones de mejora para el siguiente periodo
UR:</t>
    </r>
    <r>
      <rPr>
        <sz val="10"/>
        <rFont val="Geomanist Light"/>
        <family val="3"/>
      </rPr>
      <t xml:space="preserve"> E00
Fortalecer el uso y aprovechamiento los medios electrónicos (fondos de pantalla de los equipos de cómputo, correos electrónicos, página de internet de la Comisión) e impresos (folletos e infografías) disponibles, para realizar la difusión de información en materia de prevención de la violencia de género, discriminación, Acoso u Hostigamiento sexual y respeto a los Derechos Humanos, así como de la información correspondiente para fomentar la participación de todo el personal en el Programa Anual de Capacitación 2025 de la Comisión.</t>
    </r>
  </si>
  <si>
    <r>
      <t>Acciones realizadas en el periodo
UR:</t>
    </r>
    <r>
      <rPr>
        <sz val="10"/>
        <rFont val="Geomanist Light"/>
        <family val="3"/>
      </rPr>
      <t xml:space="preserve"> 413
231. En el periodo se realizaron 5 difusiones para capacitación sin discriminación o sesgo de género. ;  604.- El indicador 1 que mide el grado de avance en las acciones programadas para la sensibilización en hostigamiento y acoso sexual donde se tenían programadas 6 sesiones informativas y 4 Acciones de difusión durante el año se cumplieron en el trimestre pasado. En este periodo se realizaron dos sesiones más de sensibilización y una acción de difusión lo que representa una sobremeta de 30%.  El indicador 2 que buscaba impactar en al menos 200 personas, equivalente al 25%  del total de las personas que laboran en la Secretaría de Energía se cumplió en el primer semestre del año. En este periodo se capacitaron a 36 personas, lo que representa una sobremeta en el periodo de 4.9%.   ;  606.- Durante el periodo que se reporta no se realizaron acciones de esta actividad derivado a que se concluyó el trimestre pasado.;  102. En el periodo que se reporta se realizó un taller de la red de mu;  324.- La meta para este trimestre era de 25%, se publicaron 8 mensajes con lo cual alcanzamos el 35%. 
</t>
    </r>
    <r>
      <rPr>
        <b/>
        <sz val="10"/>
        <rFont val="Geomanist Light"/>
        <family val="3"/>
      </rPr>
      <t>UR:</t>
    </r>
    <r>
      <rPr>
        <sz val="10"/>
        <rFont val="Geomanist Light"/>
        <family val="3"/>
      </rPr>
      <t xml:space="preserve"> 410
169.- En el cuarto trimestre se capacitaron 101 personas en temas de igualdad, con lo que se rebasa la meta de 18 personas programadas para el periodo. </t>
    </r>
  </si>
  <si>
    <r>
      <t>Justificación de diferencia de avances con respecto a las metas programadas
UR:</t>
    </r>
    <r>
      <rPr>
        <sz val="10"/>
        <rFont val="Geomanist Light"/>
        <family val="3"/>
      </rPr>
      <t xml:space="preserve"> 413
604.- Los dos indicadores se cumplieron previamente, no obstante en este trimestre que se reporta, se continúo con sesiones informativas y de difusión. ;  606.- Durante el periodo no se realizó ninguna acción porque en el trimestre pasado se concluyó la meta. ;  324.- Indicador 1-Porcentaje de avance en acciones de difusión llevadas acabo en materia de igualdad de género y no discriminación. Se incrementó el número de mensajes programados por las difusiones en el marco del 25 de noviembre, Día de la No Violencia, por eso el porcentaje fue superior y reporta 40% en lugar de 20% que era la meta para el periodo.      324 indicado 2-Porcentaje de avance en la elaboración de una Guía de Lenguaje inclusivo y no sexista en la SENER. La Guía se concluyó en el periodo pasado por eso en este trimestre no se reporta avance.   ;  102.- Indicador 2-Porcentaje de mujeres asistentes a la Red en 2024 respecto a 2023. Se superó la meta de asistencia por el interés en los temas.;  231. El avance programado para el cuarto trimestre era de 40% y se reporta el 10% sin embargo, con este 10% se llega a la meta anual ya que en otros trimestres se avanzó más de lo programado.   
</t>
    </r>
    <r>
      <rPr>
        <b/>
        <sz val="10"/>
        <rFont val="Geomanist Light"/>
        <family val="3"/>
      </rPr>
      <t>UR:</t>
    </r>
    <r>
      <rPr>
        <sz val="10"/>
        <rFont val="Geomanist Light"/>
        <family val="3"/>
      </rPr>
      <t xml:space="preserve"> 410
169.- Consideramos que se aumentó el numero de personas por dos cuestiones, por el interés que paulatinamente se tiene sobre los temas de igualdad y porque el funcionariado público debe de cumplir un número de horas al año y es en el  último trimestre donde se enfocan a cumplimentarlas. </t>
    </r>
  </si>
  <si>
    <r>
      <t>Acciones de mejora para el siguiente periodo
UR:</t>
    </r>
    <r>
      <rPr>
        <sz val="10"/>
        <rFont val="Geomanist Light"/>
        <family val="3"/>
      </rPr>
      <t xml:space="preserve"> 413
231.- Ninguna. ;  606.- Ninguna. ;  102.- Mejorar la planeación y comunicar la importancia de la Red. ;  324.- Ninguna. ;  604.- Ninguna.
</t>
    </r>
    <r>
      <rPr>
        <b/>
        <sz val="10"/>
        <rFont val="Geomanist Light"/>
        <family val="3"/>
      </rPr>
      <t>UR:</t>
    </r>
    <r>
      <rPr>
        <sz val="10"/>
        <rFont val="Geomanist Light"/>
        <family val="3"/>
      </rPr>
      <t xml:space="preserve"> 410
169.- Ninguno.</t>
    </r>
  </si>
  <si>
    <r>
      <t>Acciones realizadas en el periodo
UR:</t>
    </r>
    <r>
      <rPr>
        <sz val="10"/>
        <rFont val="Geomanist Light"/>
        <family val="3"/>
      </rPr>
      <t xml:space="preserve"> A00
Por el ambiente controlado que impuso la SHCP, ya no se tuvo acceso a los recursos, previstos.  En ese contexto, solo se continuó con la difusión de la infografía alusiva al Día Naranja, los días 25 de cada mes, destacando en especial el 25 de Noviembre.</t>
    </r>
  </si>
  <si>
    <r>
      <t>Justificación de diferencia de avances con respecto a las metas programadas
UR:</t>
    </r>
    <r>
      <rPr>
        <sz val="10"/>
        <rFont val="Geomanist Light"/>
        <family val="3"/>
      </rPr>
      <t xml:space="preserve"> A00
Sin diferencias a reportar</t>
    </r>
  </si>
  <si>
    <r>
      <t>Acciones de mejora para el siguiente periodo
UR:</t>
    </r>
    <r>
      <rPr>
        <sz val="10"/>
        <rFont val="Geomanist Light"/>
        <family val="3"/>
      </rPr>
      <t xml:space="preserve"> A00
La CNSNS continuará realizando las acciones o actividades necesarias que permita continuar con la sensibilización del personal adscrito a la institución, así como fomentar la cultura de igualdad y sin violencia en nuestro entorno laboral.</t>
    </r>
  </si>
  <si>
    <r>
      <t>Acciones realizadas en el periodo
UR:</t>
    </r>
    <r>
      <rPr>
        <sz val="10"/>
        <rFont val="Geomanist Light"/>
        <family val="3"/>
      </rPr>
      <t xml:space="preserve"> TOM
Para la acción 160 Capacitación y sensibilización para promover la igualdad entre mujeres y hombres, durante el 4o trimestre de 2024, se organizó y ejecutó el curso en línea Género, masculinidades y lenguaje incluyente y no sexista para el personal del CENACE, a través de la plataforma educativa de la CNDH. El curso, al que asistieron 103 personas (8 mujeres y 95 hombres), tenía como objetivo promover la comprensión de la perspectiva de género y las masculinidades, además de fomentar el uso de un lenguaje inclusivo y no sexista en el ámbito profesional y social. Además, del 29 al 31 de octubre de 2024, se llevó a cabo el curso Mentoring para formar un equipo de mentores que apoyen el liderazgo de las mujeres en el CENACE. A este curso asistieron 33 personas, de las cuales 22 eran mujeres y 11 hombres, con el propósito de fortalecer sus habilidades para guiar y transmitir experiencias a las trabajadoras del CENACE. Se difundieron diversas publicaciones y materiales informativos, como in;  Para la acción 155 Promoción de las buenas prácticas laborales en materia de inclusión, igualdad, combate a la violencia laboral, y conciliación trabajo familia, durante el 4o trimestre de 2024, se realizaron: La práctica 1 consistió en la organización y ejecución del evento de clausura de actividades deportivas del CENACE, el 29 de noviembre de 2024, promoviendo la igualdad, conciliación laboral y participación igualitaria de mujeres y hombres en actividades deportivas. En la práctica 2, se continuaron las activaciones físicas mensuales, fomentando la inclusión y trabajo en equipo entre géneros. La práctica 3 fue el concurso de dibujo infantil y juvenil sobre igualdad y no discriminación, realizado del 21 de noviembre al 6 de diciembre de 2024, dirigido a hijos de trabajadores. La práctica 4 incluyó el concurso de cartas de Navidad, invitando a reflexionar sobre igualdad y no discriminación, junto con un concurso de piñatas para fomentar la colaboración. La práctica 5 incluyó un torneo de voleibol y otras actividades para promover modelos masculinos positivos y la corresponsabilidad. La práctica 6 fue el concurso de ofrendas del Día de Muertos, integrando a familias. La práctica 7 consistió en la entrega de becas a hijos con buen desempeño escolar. Finalmente, la práctica 8 fue la convivencia familiar de fin de año, promoviendo la conciliación laboral y familiar.</t>
    </r>
  </si>
  <si>
    <r>
      <t>Justificación de diferencia de avances con respecto a las metas programadas
UR:</t>
    </r>
    <r>
      <rPr>
        <sz val="10"/>
        <rFont val="Geomanist Light"/>
        <family val="3"/>
      </rPr>
      <t xml:space="preserve"> TOM
Para la acción 160 Capacitación y sensibilización para promover la igualdad entre mujeres y hombres, para el indicador porcentaje de participaciones alcanzadas en las actividades de capacitación y sensibilización en temas de igualdad de género, no discriminación y violencia se observa una diferencia de avance negativa, ya que la meta programada es del 25% y se obtuvo un avance del 18%, toda vez que en el primer semestre se rebasó la meta esperada del 25%, obteniendo un avance del 33%. Cabe señalar que se rebasó 1% la meta anual del 50%, derivado de las acciones realizadas por la Jefatura de Unidad de Transparencia, como Área Encargada de las Acciones de Igualdad de Género y No Discriminación en el CENACE, para incentivar la participación del personal, así como el interés de este por participar.  ;  Para la acción 155 Promoción de las buenas prácticas laborales en materia de inclusión, igualdad, combate a la violencia laboral, y conciliación trabajo familia, se presenta una diferencia positiva ya que la meta programada es del 25% y se obtuvo un avance del 100%, derivado de la participación activa de los demás centros de trabajo del CENACE para realización de buenas prácticas laborales en sus sitios.</t>
    </r>
  </si>
  <si>
    <r>
      <t>Acciones de mejora para el siguiente periodo
UR:</t>
    </r>
    <r>
      <rPr>
        <sz val="10"/>
        <rFont val="Geomanist Light"/>
        <family val="3"/>
      </rPr>
      <t xml:space="preserve"> TOM
Para la acción 160 Capacitación y sensibilización para promover la igualdad entre mujeres y hombres, no se presentan acciones de mejora.;  Para la acción 155 Promoción de las buenas prácticas laborales en materia de inclusión, igualdad, combate a la violencia laboral, y conciliación trabajo familia, no se presentan acciones de mejora. </t>
    </r>
  </si>
  <si>
    <r>
      <t>Acciones realizadas en el periodo
UR:</t>
    </r>
    <r>
      <rPr>
        <sz val="10"/>
        <rFont val="Geomanist Light"/>
        <family val="3"/>
      </rPr>
      <t xml:space="preserve"> RHQ
Durante el cuarto trimestre se realizó el seguimiento y visitas en campo para la verificación del cumplimiento de las acciones realizadas en el territorio; así como el monitoreo satelital para complementar el seguimiento y se lograron finiquitar proyectos.Al cierre del cuarto trimestre de 2024, se asignaron 626 apoyos a mujeres, por lo que el indicador presentó un avance de  33.48%, lo que representa un cumplimiento del 103.1% respecto a la meta programada, lo anterior se explica debido a que se otorgaron  1,870 apoyos a personas físicas de los cuales 626 apoyos fueron otorgados a mujeres.</t>
    </r>
  </si>
  <si>
    <r>
      <t>Justificación de diferencia de avances con respecto a las metas programadas
UR:</t>
    </r>
    <r>
      <rPr>
        <sz val="10"/>
        <rFont val="Geomanist Light"/>
        <family val="3"/>
      </rPr>
      <t xml:space="preserve"> RHQ
Cabe resaltar que la variación respecto a lo programado se debe a que el programa presupuestal S219, ha establecido medidas para facilitar el acceso a los apoyos por parte de las mujeres, se brinda acompañamiento a la integración de sus solicitudes, y prioriza, entre otros aspectos, la asignación de apoyos a mujeres. Por lo que se ha logrado captar una mayor demanda de apoyos a mujeres, cuentan con mayor posibilidad de acceso al apoyo y se brinda acompañamiento para la ejecución de su apoyo.Por otra parte, las variaciones se deben a que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Asimismo, con la implementación de la realización de los Encuentros estatales  de mujeres forestales que se realizaron durante el 2024 fortalece la participación de las mujeres del sector forestal.</t>
    </r>
  </si>
  <si>
    <r>
      <t>Acciones de mejora para el siguiente periodo
UR:</t>
    </r>
    <r>
      <rPr>
        <sz val="10"/>
        <rFont val="Geomanist Light"/>
        <family val="3"/>
      </rPr>
      <t xml:space="preserve"> RHQ
Durante el siguiente ejercicio fiscal se tiene previsto continuar apoyando proyectos liderados por mujeres, esto en concordancia con el calendario de las convocatorias de Reglas de Operación 2025 del el Programa de Desarrollo Forestal Sustentable para el Bienestar.</t>
    </r>
  </si>
  <si>
    <r>
      <t>Acciones realizadas en el periodo
UR:</t>
    </r>
    <r>
      <rPr>
        <sz val="10"/>
        <rFont val="Geomanist Light"/>
        <family val="3"/>
      </rPr>
      <t xml:space="preserve"> F00
Al mes de diciembre de 2024, el presupuesto ejercido del PROCODES fue de $269.50 millones de pesos los cuales se invirtieron en 1,368 proyectos, 82 cursos de capacitación, 19 estudios técnicos y 157 brigadas de contingencia ambiental, beneficiando a un total de 19,577 personas, de las cuales 9,770 fueron mujeres (49.91%) y 9,807 hombres, en 886 localidades de 329 municipios en 32 estados de la República Mexicana. La población indígena atendida fueron 9,750 personas, que representa 49.80% de la población beneficiada de manera directa. Dentro de la población indígena la participación de mujeres fue de 4,766 (48.88%).</t>
    </r>
  </si>
  <si>
    <r>
      <t>Justificación de diferencia de avances con respecto a las metas programadas
UR:</t>
    </r>
    <r>
      <rPr>
        <sz val="10"/>
        <rFont val="Geomanist Light"/>
        <family val="3"/>
      </rPr>
      <t xml:space="preserve"> F00
Existen variaciones entre la meta programada y el avance, toda vez que, las acciones programadas del PROCODES se realizaron con base en un análisis histórico de metas de los ejercicios fiscales 2022 y 2023, no obstante, lo anterior el PROCODES en 2024 recibió una ampliación presupuestaria por un monto total de 115.03 millones de pesos.</t>
    </r>
  </si>
  <si>
    <r>
      <t>Acciones de mejora para el siguiente periodo
UR:</t>
    </r>
    <r>
      <rPr>
        <sz val="10"/>
        <rFont val="Geomanist Light"/>
        <family val="3"/>
      </rPr>
      <t xml:space="preserve"> F00
Sin información</t>
    </r>
  </si>
  <si>
    <r>
      <t>Acciones realizadas en el periodo
UR:</t>
    </r>
    <r>
      <rPr>
        <sz val="10"/>
        <rFont val="Geomanist Light"/>
        <family val="3"/>
      </rPr>
      <t xml:space="preserve"> 116
Cultura Organizacional: Integración de criterios de género en la ECCO.2. Apoyar con el Diseño de contenidos para la campaña de difusión Día Internacional de la Eliminación de la Violencia contra la Mujer.Campaña NMX-R-025-SCFI-2015 en Igualdad Laboral y No Discriminación.4. Grupo de Trabajo seguimiento al ?ADGRH. Visitas guiadas INFONAVIT. Campaña de difusión Lactancia Materna. Difusión del Catálogo Violencia Contra las Mujeres México.Ruta para promover el principio de paridad.  Género y Medio Ambiente:Foro virtual cuidados CONANP-CONABIO-CONAFOR.Reporte PASH programas anexo 13 del PEF. Reporte del seguimiento a las acciones afirmativas PIHA .Consejos de cuenca y PROAGUA.Taller denominado presupuestos básicos con perspectiva de género CONAFOR.Identificación de las mujeres que forman parte del Sindicato. Intercambio de saberes. Meta 23 del Marco Mundial de Biodiversidad Kunming-Montreal. Taller para la construcción de un diagnóstico socioambiental participativo con perspectiva de género y enfoque de interseccionalidad.</t>
    </r>
  </si>
  <si>
    <r>
      <t>Justificación de diferencia de avances con respecto a las metas programadas
UR:</t>
    </r>
    <r>
      <rPr>
        <sz val="10"/>
        <rFont val="Geomanist Light"/>
        <family val="3"/>
      </rPr>
      <t xml:space="preserve"> 116
Al cuarto trimestre queda pendiente verificar la incorporación de criterios de género y acciones afirmativas propuestas, ya que no se publicaron las Reglas de Operación del Programa de apoyos para el Desarrollo Forestal sustentable para el Bienestar. Se espera se publiquen las Reglas al mes de febrero.  </t>
    </r>
  </si>
  <si>
    <r>
      <t>Acciones de mejora para el siguiente periodo
UR:</t>
    </r>
    <r>
      <rPr>
        <sz val="10"/>
        <rFont val="Geomanist Light"/>
        <family val="3"/>
      </rPr>
      <t xml:space="preserve"> 116
Sin información</t>
    </r>
  </si>
  <si>
    <r>
      <t>Acciones realizadas en el periodo
UR:</t>
    </r>
    <r>
      <rPr>
        <sz val="10"/>
        <rFont val="Geomanist Light"/>
        <family val="3"/>
      </rPr>
      <t xml:space="preserve"> 510
Al cuarto trimestre del ejercicio fiscal 2024, fueron aprobados 161 proyectos de la Vertiente Mejoramiento Integral de Barrios del Programa de Mejoramiento Urbano, en las modalidades: infraestructura urbana, equipamiento urbano y espacios públicos, proyectos integrales y movilidad, los cuales promueven la Igualdad entre Mujeres y Hombres, en los estados de Ciudad de México (8), Baja California (9), Baja California Sur (5), Chiapas (4), Coahuila de Zaragoza (2), Colima (5), Guerrero (20), Jalisco (3), México (9), Morelos (35), Nayarit (3), Oaxaca (11), Quintana Roo(13), Sinaloa (3), Sonora (10), Tabasco (18), Tlaxcala (1), Veracruz de Ignacio de la Llave (1) y Yucatán (1), en beneficio de 2,553,215 mujeres. A través de la vertiente de Planeación Urbana, Metropolitana y Ordenamiento Territorial en el presente ejercicio fiscal, se apoyó la Elaboración o Actualización de 20 Programas de Desarrollo Urbano y Ordenamiento Territorial, dichos documentos incluyen la perspectiva de género, implementada de acuerdo con la metodología para la elaboración de los mismos. De estos instrumentos, 19 son en la Modalidad Planeación Urbana Municipal y uno en la Modalidad Planeación y Ordenamiento Metropolitano y las acciones se llevaron a cabo en algunos municipios de las entidades federativas de Chiapas, Chihuahua, Coahuila, Estado de México, Guerrero, Guanajuato, Michoacán, y Quintana Roo, beneficiando a 976,910 habitantes. </t>
    </r>
  </si>
  <si>
    <r>
      <t>Justificación de diferencia de avances con respecto a las metas programadas
UR:</t>
    </r>
    <r>
      <rPr>
        <sz val="10"/>
        <rFont val="Geomanist Light"/>
        <family val="3"/>
      </rPr>
      <t xml:space="preserve"> 510
Se dio cumplimiento a las metas programadas para la acción: 1 Acciones que promueven la igualdad entre mujeres y hombre_349 Apoyos en elaboración e implementación de proyectos de espacios públicos, equipamientos y proyectos de movilidad y conectividad diseñados con perspectiva de género, así como, 2- Acciones que promueven la erradicación de la violencia de género : 458- Desarrollo de espacios públicos seguros, inclusivos, accesibles, verdes y con condiciones de seguridad, conectividad y perspectiva de género, mediante la participación poblacional.</t>
    </r>
  </si>
  <si>
    <r>
      <t>Acciones de mejora para el siguiente periodo
UR:</t>
    </r>
    <r>
      <rPr>
        <sz val="10"/>
        <rFont val="Geomanist Light"/>
        <family val="3"/>
      </rPr>
      <t xml:space="preserve"> 510
Se destaca la implementación de metodologías innovadoras que permitan identificar estas necesidades particulares, desde el enfoque de género, para la construcción y propuesta de estrategias adecuadas para su atención.</t>
    </r>
  </si>
  <si>
    <r>
      <t>Acciones realizadas en el periodo
UR:</t>
    </r>
    <r>
      <rPr>
        <sz val="10"/>
        <rFont val="Geomanist Light"/>
        <family val="3"/>
      </rPr>
      <t xml:space="preserve"> QCW
Al cierre de cuarto trimestre de 2024,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el otorgamiento del 61.4% de acciones destinadas a mujeres, superando la meta del 60%, principalmente con el objetivo de contribuir a la realización de su derecho humano a una vivienda adecuada y que puedan incrementar su patrimonio propio.</t>
    </r>
  </si>
  <si>
    <r>
      <t>Justificación de diferencia de avances con respecto a las metas programadas
UR:</t>
    </r>
    <r>
      <rPr>
        <sz val="10"/>
        <rFont val="Geomanist Light"/>
        <family val="3"/>
      </rPr>
      <t xml:space="preserve"> QCW
Sin información</t>
    </r>
  </si>
  <si>
    <r>
      <t>Acciones de mejora para el siguiente periodo
UR:</t>
    </r>
    <r>
      <rPr>
        <sz val="10"/>
        <rFont val="Geomanist Light"/>
        <family val="3"/>
      </rPr>
      <t xml:space="preserve"> QCW
Sin información</t>
    </r>
  </si>
  <si>
    <r>
      <t>Acciones realizadas en el periodo
UR:</t>
    </r>
    <r>
      <rPr>
        <sz val="10"/>
        <rFont val="Geomanist Light"/>
        <family val="3"/>
      </rPr>
      <t xml:space="preserve"> 113
Al término del cuarto trimestre, con los cambios derivados de la renovación de la Presidencia de la República se restructuró la Red de Igualdad Sustantiva; se firmó el pronunciamiento cero tolerancia; se impartieron 3 talleres de masculinidades igualitarias; se cuenta con un avance del 95% de las Recomendaciones para transitar hacia un transporte de cuidados, con énfasis en elementos de seguridad, inclusión y accesibilidad en el transporte público de baja y mediana capacidad a través de Cooperación Internacional con el Banco Interamericano de Desarrollo (BID).  Adicional, en el marco de dicha cooperación se desarrolló un documento con la descripción de la Estrategia institucional Mujeres en el Territorio que de cuenta de la propuesta de la estrategia, las herramientas y las acciones llevadas a cabo. </t>
    </r>
  </si>
  <si>
    <r>
      <t>Justificación de diferencia de avances con respecto a las metas programadas
UR:</t>
    </r>
    <r>
      <rPr>
        <sz val="10"/>
        <rFont val="Geomanist Light"/>
        <family val="3"/>
      </rPr>
      <t xml:space="preserve"> 113
La actividad no pudo ser concluida derivado que, en el proceso de contratación, ningún participante cumplió con los requisitos establecidos en los términos de referencia (convocatoria), quedando fuera de las responsabilidades de la Unidad; sin embargo, se valorará que esta actividad se incorpore en el programa del siguiente ejercicio fiscal.</t>
    </r>
  </si>
  <si>
    <r>
      <t>Acciones de mejora para el siguiente periodo
UR:</t>
    </r>
    <r>
      <rPr>
        <sz val="10"/>
        <rFont val="Geomanist Light"/>
        <family val="3"/>
      </rPr>
      <t xml:space="preserve"> 113
Realizar en tiempo y forma la ejecución del recurso asignado, eficientar la planeación de la ejecución del recurso y Generar las condiciones administrativas para la ejecución del recurso.</t>
    </r>
  </si>
  <si>
    <r>
      <t>Acciones realizadas en el periodo
UR:</t>
    </r>
    <r>
      <rPr>
        <sz val="10"/>
        <rFont val="Geomanist Light"/>
        <family val="3"/>
      </rPr>
      <t xml:space="preserve"> 320
El Programa tiene como objetivo incorporar a personas jóvenes de 18 a 29 años que no estudian y no trabajan en actividades productivas, mediante su capacitación en Centros de Trabajo participantes en el Programa. Se les provee un Apoyo económico mensual de 7,572 pesos (vigente en 2024) por parte de la Secretaría del Trabajo y Previsión Social, hasta por 12 emisiones, gestionado por el Banco del Bienestar, sin distinción de género y en todas las regiones del país. Además, las y los aprendices reciben un Seguro Médico ante el Instituto Mexicano del Seguro Social durante el periodo de capacitación, que cubre enfermedades, maternidad y riesgos laborales. Entre enero y diciembre de 2024 el Programa benefició a 489,389 jóvenes, con una participación mayoritariamente femenina de 61%. Desde el inicio de la administración y hasta el cierre de 2024, se ha apoyado a 2,973,461 jóvenes, manteniendo una mayor inclusión femenina con un 58% de beneficiarias respecto del total.</t>
    </r>
  </si>
  <si>
    <r>
      <t>Justificación de diferencia de avances con respecto a las metas programadas
UR:</t>
    </r>
    <r>
      <rPr>
        <sz val="10"/>
        <rFont val="Geomanist Light"/>
        <family val="3"/>
      </rPr>
      <t xml:space="preserve"> 320
El Programa cumplió con la meta de alcance al brindar apoyo a más de 2.3 millones de personas jóvenes (meta sexenal 2019-2024 que, a la fecha, fue superada en 29%) y al atender mayoritariamente a mujeres jóvenes.</t>
    </r>
  </si>
  <si>
    <r>
      <t>Acciones de mejora para el siguiente periodo
UR:</t>
    </r>
    <r>
      <rPr>
        <sz val="10"/>
        <rFont val="Geomanist Light"/>
        <family val="3"/>
      </rPr>
      <t xml:space="preserve"> 320
Sin información</t>
    </r>
  </si>
  <si>
    <r>
      <t>Acciones realizadas en el periodo
UR:</t>
    </r>
    <r>
      <rPr>
        <sz val="10"/>
        <rFont val="Geomanist Light"/>
        <family val="3"/>
      </rPr>
      <t xml:space="preserve"> VUY
201 Proporción de mujeres funcionarias públicas que participan en procesos de capacitación de Perspectiva de Juventudes. Durante el cuarto trimestre se impartieron tres capacitaciones sobre perspectiva de juventudes, a la Guardia Nacional; a los reclutadores del Servicio Militar Nacional y la Segunda Generación de la Red de Jóvenes por la Agenda 2030, sin embargo, por la naturaleza en la que fue impartida, no fue posible incorporar listas de asistencia.;  201 Proporción de convenios firmados, a través de Tarjeta Joven, que brindan servicio o beneficios específicos para mujeres jóvenes. Durante el cuarto trimestre de 2024 se dio seguimiento a las acciones que se tenían encomendadas para dar cumplimiento a sus metas programadas del ejercicio fiscal en cuestión.;  201 Proporción de mujeres jóvenes que participan en el Consejo Ciudadano de Seguimiento de Políticas Públicas en Materia de Juventud (CONSEPP). Se integraron 10 mujeres al consejo 2025-2026, incluyendo representantes indígenas, ;  201 Proporción de acciones de voluntariado dirigidas a promover acciones de autocuidado, cuidado de salud mental en mujeres y promoción del derecho de las mujeres a una vida libre de violencia. Durante el cuarto trimestre de 2024 se dio seguimiento a las acciones que se tenían encomendadas para dar cumplimiento a sus metas programadas del ejercicio fiscal en cuestión.</t>
    </r>
  </si>
  <si>
    <r>
      <t>Justificación de diferencia de avances con respecto a las metas programadas
UR:</t>
    </r>
    <r>
      <rPr>
        <sz val="10"/>
        <rFont val="Geomanist Light"/>
        <family val="3"/>
      </rPr>
      <t xml:space="preserve"> VUY
201 Proporción de convenios firmados, a través de Tarjeta Joven, que brindan servicio o beneficios específicos para mujeres jóvenes. Se rebaso la meta, debido a que al cuarto trimestre, se establecieron convenios que brindaran servicios o beneficios específicos para mujeres jóvenes, por lo que presenta un cumplimiento del 686.04 por ciento.;  201 Proporción de mujeres jóvenes que participan en el Consejo Ciudadano de Seguimiento de Políticas Públicas en Materia de Juventud (CONSEPP). Este indicador fue alcanzado durante el primer trimestre, debido que a la participación de mujeres jóvenes en el Consejo Ciudadano de Seguimiento de Políticas Públicas en Materia de Juventud (CONSEPP), por lo que presenta un cumplimiento del 100.00 por ciento.;  201 Proporción de mujeres jóvenes involucradas en procesos de comercio joven. Se rebasó la meta programada anual del indicador, debido al alto interés de las personas jóvenes en registrar su marca y en promover sus emprendimientos, por lo que prese;  201 Proporción de mujeres jóvenes involucradas en apoyo a la participación y ejercicio de derechos impulsados por el IMJUVE. Se rebasó la meta, derivado a que se benefició un mayor número de mujeres jóvenes derivado de las convocatorias impulsadas por el Programa presupuestario E016, por lo que presenta un cumplimiento de 138.00 por ciento.</t>
    </r>
  </si>
  <si>
    <r>
      <t>Acciones de mejora para el siguiente periodo
UR:</t>
    </r>
    <r>
      <rPr>
        <sz val="10"/>
        <rFont val="Geomanist Light"/>
        <family val="3"/>
      </rPr>
      <t xml:space="preserve"> VUY
Sin información</t>
    </r>
  </si>
  <si>
    <r>
      <t>Acciones realizadas en el periodo
UR:</t>
    </r>
    <r>
      <rPr>
        <sz val="10"/>
        <rFont val="Geomanist Light"/>
        <family val="3"/>
      </rPr>
      <t xml:space="preserve"> 222
153 Porcentaje de centros de trabajo beneficiados por acciones de promoción y asesoría del Distintivo en Responsabilidad Laboral. En el periodo comprendido de octubre a diciembre, se llevaron a cabo 21 sesiones de asesoría virtual a 79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en el Sector agrícola, beneficiando a un total de 34,097 personas, de las cuales, 15,318 (44.92%) son mujeres y 18,779 (55.08%) son hombres. Especialidad Prevención, Atención y Erradicación del Trabajo Forzoso, Trabajo Infantil y Explotación Laboral de la Subespecialidad Sector Agrícola, de octubre a diciembre se llevaron a cabo 7 sesiones de asesoría virtual a 9 centros de trabajo beneficiando a un to;  206 Porcentaje de reuniones de grupos de trabajo para promover el trabajo digno de las personas trabajadoras del hogar. Al término del cuarto trimestre de 2024 se reportan diversas reuniones. En octubre y noviembre se llevaron a cabo reuniones para dar seguimiento a la campaña de comunicación social y a los contenidos de la misma mediante los trabajos de una consultoría en el marco del proyecto Acciones para promover condiciones de trabajo digno de las trabajdoras del hogar en México financiado por la Agencia Francesa de Desarrollo (AFD) y ejecutado por una consultoría independiente, con la colaboración de la Secretaría del Trabajo y Previsión Social (STPS) para revisar, validar  y dar seguimiento de la información. En dichas reuniones la STPS revisó el seguimiento de los acuerdos y los materiales que se enviaron en las semanas siguientes para su difusión. Asimismo se dio seguimiento a los cursos mplementados para servidores públicos en materia de trabajo digno. De igual forma se tuvieron diversas reuniones con la Fundación Panamericana para el Desarrollo (PADF) para revisar y finalizar el informe Profesionalización y formalización de las condiciones laborales de las personas trabajadoras del hogar en México. El 3 de diciembre se llevó a cabo una reunión con funcionarios del ministerio de trabajo de Colombia sobre temas de regulación de  personas trabajadoras del hogar. Para compartir información y asesoría sobre el tema y la experiencia de México.</t>
    </r>
  </si>
  <si>
    <r>
      <t>Justificación de diferencia de avances con respecto a las metas programadas
UR:</t>
    </r>
    <r>
      <rPr>
        <sz val="10"/>
        <rFont val="Geomanist Light"/>
        <family val="3"/>
      </rPr>
      <t xml:space="preserve"> 222
155 Porcentaje de mujeres y hombres beneficiados a través de acciones de promoción, asesoría y sensibilización en la Norma Mexicana NMX-R-025-SCFI-2015 en Igualdad Laboral y No Discriminación. El numerador programado para el cuarto trimestre fue ajustado a la baja, en virtud de que la mayoría de las asesorías en la NMX025 se llevaron a cabo para centros de trabajo micros y pequeños, por lo que no se llegó a la cantidad de mujeres trabajadoras y hombres trabajadores programados, no obstante los trabajos de promoción, búsqueda y actualización de datos que se llevaron a cabo, así como de invitación a centros de trabajo que operan en el país.  Lo anterior, conforme al Calendario de ajustes a las metas programadas de los Indicadores del Desempeño, establecido en los Lineamientos para el proceso de seguimiento y modificación extemporánea de los Instrumentos de Seguimiento del Desempeño de los Programas presupuestarios para el Ejercicio Fiscal 2024.;  154 Porcentaje de centros de trabajo bene;  206 Porcentaje de reuniones de grupos de trabajo para promover el trabajo digno de las personas trabajadoras del hogar. No se presentan diferencias entre lo realizado y lo programado.</t>
    </r>
  </si>
  <si>
    <r>
      <t>Acciones de mejora para el siguiente periodo
UR:</t>
    </r>
    <r>
      <rPr>
        <sz val="10"/>
        <rFont val="Geomanist Light"/>
        <family val="3"/>
      </rPr>
      <t xml:space="preserve"> 222
Sin información</t>
    </r>
  </si>
  <si>
    <r>
      <t>Acciones realizadas en el periodo
UR:</t>
    </r>
    <r>
      <rPr>
        <sz val="10"/>
        <rFont val="Geomanist Light"/>
        <family val="3"/>
      </rPr>
      <t xml:space="preserve"> A00
315 Porcentaje de personas servidoras públicas que recibieron capacitación y sensibilización para brindar servicios que fomenten la inclusión y la no discriminación en la PROFEDET. Durante el cuarto trimestre del 2024, se tuvo la participación de 40 personas servidoras públicas, en los siguientes programas: Comisión Nacional de Derechos Humanos (CNDH):31 personas servidoras públicas capacitadas; Instituto Nacional de las Mujeres: 3 personas servidoras publicas capacitadas; CONAPRED: 2 personas servidoras publicas capacitadas; y, SICAVISP: 4 personas servidoras publicas capacitadas. De ese total son 27 mujeres y 13 hombres. De manera acumulada al cuarto trimestre de 2024 se tuvieron un total de 161 personas capacitadas, 31 personas capacitadas en el primero, 37 capacitadas en el segundo, 53 en el tercer trimestre y 40 en el cuarto trimestre. Que corresponden a la Comisión Nacional de Derechos Humanos (CNDH):85 personas servidoras públicas capacitadas; Instituto Nacional de las Mujeres: ;  315 Porcentaje de Servicios Otorgados a Mujeres, respecto de los servicios programados a mujeres (PSOM). Al mes de diciembre de 2024, la Procuraduría concluyó un total 302,606 servicios de procuración de justicia laboral, integrado por 270,949 orientaciones y asesorías (89%), 16,828 asistencias en medios alternos de solución de conflictos laborales concluidas (6%), 14,530 juicios concluidos (5%) y 299 amparos concluidos (0.1%). Del total de servicios otorgados, 138,403 estuvieron asociados a la atención de las quejas y solicitudes relacionadas con la mujer trabajadora o beneficiaria (46%). En forma desagregada significaron 123,796 servicios de orientación y asesoría, 6,160 mediaciones (antes conciliación), 8,281 juicios y 166 demandas de amparo. Por otra parte, 164,203 (54%) servicios corresponden a hombres.</t>
    </r>
  </si>
  <si>
    <r>
      <t>Justificación de diferencia de avances con respecto a las metas programadas
UR:</t>
    </r>
    <r>
      <rPr>
        <sz val="10"/>
        <rFont val="Geomanist Light"/>
        <family val="3"/>
      </rPr>
      <t xml:space="preserve"> A00
315 Porcentaje de personas servidoras públicas que recibieron capacitación y sensibilización para brindar servicios que fomenten la inclusión y la no discriminación en la PROFEDET. En 2024 se incrementó considerablemente el grado de participación de las personas servidoras públicas en comparación con lo programado.;  315 Porcentaje de Servicios Otorgados a Mujeres, respecto de los servicios programados a mujeres (PSOM). Durante el cuarto trimestre de 2024, se redujo la demanda de servicios solicitados por las mujeres trabajadoras y/o beneficiarias, lo que repercutió en 8% menos servicios conforme a lo estimado.</t>
    </r>
  </si>
  <si>
    <r>
      <t>Acciones de mejora para el siguiente periodo
UR:</t>
    </r>
    <r>
      <rPr>
        <sz val="10"/>
        <rFont val="Geomanist Light"/>
        <family val="3"/>
      </rPr>
      <t xml:space="preserve"> A00
Sin información</t>
    </r>
  </si>
  <si>
    <r>
      <t>Acciones realizadas en el periodo
UR:</t>
    </r>
    <r>
      <rPr>
        <sz val="10"/>
        <rFont val="Geomanist Light"/>
        <family val="3"/>
      </rPr>
      <t xml:space="preserve"> 114
En el cuarto trimestre de 2024, se llevó a cabo la implementación de los servicios de capacitación que corresponden a 4 cursos en línea, dirigido al personal de todas las áreas de la Secretaria de Marina,  2 seminarios presenciales, dirigidos  al personal adscritos a Región Naval 3 en Veracruz y Unidad de Operaciones Especiales en Donato Guerra, Estado de México; así como dos talleres presenciales en materia de prevención, atención y sanción de Hostigamiento y Acoso Sexual en la Secretaría de Marina, dirigido al personal adscrito a la Secretaria Particular del Almirante Secretario, Subsecretaria, Oficialía Mayor, Inspección y Contraloría General de Marina, Estado Mayor General de la Armada, Cuartel General del Alto Mando, y Región Naval 12, en Acapulco, Guerrero, los cuales fueron impartidos durante los meses de noviembre y diciembre del presente año, con lo cual se impactó a un total de 8,525 elementos, siendo 2,845 Mujeres y 5,680 hombres, que laboran en la Institución. Asimismo, se llevó a cabo la distribución de 1,848 Artículos de difusión en materia de Igualdad de Género, adquiridos y distribuidos al personal naval. También, en conmemoración del 25 de noviembre ?Día Internacional de la Eliminación de la Violencia contra las Mujeres? y en apoyo a los 16 días de activismo contra la violencia hacia las mujeres y las niñas, se llevó a cabo la sensibilización a personal naval y civil, adscritos al área metropolitana, en materia de igualdad de género, mediante una exposición de concientización denominada ? Derechos Humanos de las Mujeres?  con el fin de fomentar un cambio de cultura a favor de la igualdad sustantiva entre mujeres y hombres, así como la erradicación de la violencia contra las mujeres. Con lo cual, se logró sensibilizar en la materia a 2,554 elementos navales (724 mujeres y  1,830 hombres), con lo cual se superó la meta anual programa de sensibilizar 1,500 personas.</t>
    </r>
  </si>
  <si>
    <r>
      <t>Justificación de diferencia de avances con respecto a las metas programadas
UR:</t>
    </r>
    <r>
      <rPr>
        <sz val="10"/>
        <rFont val="Geomanist Light"/>
        <family val="3"/>
      </rPr>
      <t xml:space="preserve"> 114
Se continuo con los servicios de capacitación; así como se distribuyeron artículos de difusión con contenido relativo a los temas relacionados a la Igualdad de Género e Inclusión, la Erradicación de la Violencia contra las Mujeres y las Niñas, la Prevención del Hostigamiento y Acoso Sexual; y en conmemoración del 25 de noviembre Día Internacional de la Eliminación de la Violencia contra las Mujeres y en apoyo a los 16 días de activismo contra la violencia hacia las mujeres y las niñas, se llevó a cabo la sensibilización a personal naval y civil. </t>
    </r>
  </si>
  <si>
    <r>
      <t>Acciones de mejora para el siguiente periodo
UR:</t>
    </r>
    <r>
      <rPr>
        <sz val="10"/>
        <rFont val="Geomanist Light"/>
        <family val="3"/>
      </rPr>
      <t xml:space="preserve"> 114
Es necesario e indispensable seguir contando con presupuesto etiquetado en materia de Igualdad de Género, con lo cual se podrá mantener la continuidad de la capacitación, la distribución de material informativo y realizar eventos de sensibilización entre el personal, con la finalidad de fortalecer el cambio de cultura institucional a favor de la igualdad sustantiva entre mujeres y hombres, dentro y fuera de la institución, en el entorno social y familiar.    </t>
    </r>
  </si>
  <si>
    <r>
      <t>Acciones realizadas en el periodo
UR:</t>
    </r>
    <r>
      <rPr>
        <sz val="10"/>
        <rFont val="Geomanist Light"/>
        <family val="3"/>
      </rPr>
      <t xml:space="preserve"> O00
A pesar de que las entidades federativas intensificaron la meta de detección entre las mujeres de 20 años y más de edad, no se alcanzó la meta establecida debido a la falta de contratación de recursos humanos para realizar esta actividad.
</t>
    </r>
    <r>
      <rPr>
        <b/>
        <sz val="10"/>
        <rFont val="Geomanist Light"/>
        <family val="3"/>
      </rPr>
      <t>UR:</t>
    </r>
    <r>
      <rPr>
        <sz val="10"/>
        <rFont val="Geomanist Light"/>
        <family val="3"/>
      </rPr>
      <t xml:space="preserve"> 310
En la Dirección General de Promoción de la Salud se implementaron acciones de promoción de la salud a través de eventos para la promoción de una alimentación correcta y consumo de agua, para promover la actividad física, así como temas de higiene.  </t>
    </r>
  </si>
  <si>
    <r>
      <t>Justificación de diferencia de avances con respecto a las metas programadas
UR:</t>
    </r>
    <r>
      <rPr>
        <sz val="10"/>
        <rFont val="Geomanist Light"/>
        <family val="3"/>
      </rPr>
      <t xml:space="preserve"> O00
No se logró la meta establecida, por la falta de contratación de los profesionales de la salud, que realizan las actividades de detección integrada de las enfermedades cardiometabólicas.
</t>
    </r>
    <r>
      <rPr>
        <b/>
        <sz val="10"/>
        <rFont val="Geomanist Light"/>
        <family val="3"/>
      </rPr>
      <t>UR:</t>
    </r>
    <r>
      <rPr>
        <sz val="10"/>
        <rFont val="Geomanist Light"/>
        <family val="3"/>
      </rPr>
      <t xml:space="preserve"> 310
De acuerdo a información preliminar, en el cuarto trimestre de 2024 se han atendido a un total de 4,126,831 personas, siendo 2,084,203 mujeres y 2,042,628 hombres a través de las acciones de promoción de la salud, son personas impactadas con estrategias educativas en estilos de vida saludable en temas de alimentación correcta y consumo de agua simple potable, de promoción de actividad física, así como temas de higiene.  La meta acumulada planeada para el cuarto trimestre 2024 es del 100% (12,582,667 personas), y de acuerdo a la información preliminar se alcanzó 145.4% de avance en este periodo (18,300,545 personas).  </t>
    </r>
  </si>
  <si>
    <r>
      <t>Acciones de mejora para el siguiente periodo
UR:</t>
    </r>
    <r>
      <rPr>
        <sz val="10"/>
        <rFont val="Geomanist Light"/>
        <family val="3"/>
      </rPr>
      <t xml:space="preserve"> O00
Es importante realizar un ajuste en las metas de tamizaje o detección, ya que aún no se establece la rectoría respecto a las actividades a realizar con IMSS Bienestar y que la Fundación Carlos Slim realice un Convenio con el CENAPRECE, para que la información que se refleja en el SIC y en el SINBA, sea acorde a las actividades que las entidades federativas realizan diariamente.
</t>
    </r>
    <r>
      <rPr>
        <b/>
        <sz val="10"/>
        <rFont val="Geomanist Light"/>
        <family val="3"/>
      </rPr>
      <t>UR:</t>
    </r>
    <r>
      <rPr>
        <sz val="10"/>
        <rFont val="Geomanist Light"/>
        <family val="3"/>
      </rPr>
      <t xml:space="preserve"> 310
Los responsables estatales del Programa, identifican la importancia de incluir la igualdad de género en el desarrollo de los eventos educativos dirigidos a la población.</t>
    </r>
  </si>
  <si>
    <r>
      <t>Acciones realizadas en el periodo
UR:</t>
    </r>
    <r>
      <rPr>
        <sz val="10"/>
        <rFont val="Geomanist Light"/>
        <family val="3"/>
      </rPr>
      <t xml:space="preserve"> NDE
Contar con personal médico y de enfermería para brindar atención de Consulta en el turno vespertino, lo que además de haber impulsado incrementos importantes en el total de consultas otorgadas, ha permitido mayor flexibilidad en términos de horario para las pacientes.
</t>
    </r>
    <r>
      <rPr>
        <b/>
        <sz val="10"/>
        <rFont val="Geomanist Light"/>
        <family val="3"/>
      </rPr>
      <t>UR:</t>
    </r>
    <r>
      <rPr>
        <sz val="10"/>
        <rFont val="Geomanist Light"/>
        <family val="3"/>
      </rPr>
      <t xml:space="preserve"> M7F
Durante el cuarto trimestre de 2024 se logró la capacitación de 25 mujeres profesionales de la salud en el manejo de una intervención breve para la atención a consumidores de alcohol y drogas, y una intervención para prevención de adicciones en jóvenes. Este resultado, sumado a las metas logradas durante los tres primeros trimestres de 2024, permiten que las metas programadas se hayan cumplido totalmente, al tener a 100 mujeres profesionales de la salud capacitadas en intervenciones en violencia, salud mental y adicciones con perspectiva de género.   
</t>
    </r>
    <r>
      <rPr>
        <b/>
        <sz val="10"/>
        <rFont val="Geomanist Light"/>
        <family val="3"/>
      </rPr>
      <t>UR:</t>
    </r>
    <r>
      <rPr>
        <sz val="10"/>
        <rFont val="Geomanist Light"/>
        <family val="3"/>
      </rPr>
      <t xml:space="preserve"> NCG
Este presupuesto fue utilizado en este 4to  trimestre, para dar continuidad a acciones encaminadas a: 1) disminuir el ritmo de crecimiento de la mortalidad por cáncer de mama, a través de la provisión de servicios óptimos en la detección, diagnóstico, tratamiento y control del padecimiento, y 2) disminuir las tasas de morbilidad y mortalidad por cáncer cérvico-uterino, a través de la provisión de servicios óptimos en la promoción, prevención, detección, diagnóstico, tratamiento y control del padecimiento. Durante los últimos 13 años se ha mantenido y actualizado la infraestructura necesaria para realizar el tamizaje para CaCu y sus lesiones precursoras o preinvasoras mediante citología cervical y detección del ADN del virus del papiloma humano (VPH);  para la realización de mastografías y otros estudios complementarios de la misma, incluyendo ultrasonido mamario, marcajes, drenajes percutáneos, biopsias de mama (por aspiración guiadas) y resonancias magnéticas. Asimismo, se ha completado la infraestructura para establecer los diagnósticos definitivos de lesiones del tracto genital inferior y brindar tratamiento ambulatorio (en la mayoría de los casos) a quienes resulten afectadas de lesiones precursoras / preinvasoras, o cáncer cérvico-uterino. Referente a la tercera acción, consistente en brindar capacitación al personal involucrado en el tema de salud materna, sexual y reproductiva, se tuvieron dos cursos denominados Tecnovigilancia y Protección Radiológica para el Personal Ocupacionalmente Expuesto, nivel POE (fuentes abiertas), con este curso, se terminaron los recursos.
</t>
    </r>
    <r>
      <rPr>
        <b/>
        <sz val="10"/>
        <rFont val="Geomanist Light"/>
        <family val="3"/>
      </rPr>
      <t>UR:</t>
    </r>
    <r>
      <rPr>
        <sz val="10"/>
        <rFont val="Geomanist Light"/>
        <family val="3"/>
      </rPr>
      <t xml:space="preserve"> L00
Violencia Intrafamiliar. Se realizaron reuniones con instancias estratégicas del sector, a fin de impulsar iniciativas que promueven la prevención y atención integral de la violencia de género y sexual y la atención de la salud mental. Destacan particularmente las colaboraciones con CENSIA, CENSIDA y CONASAMA, y organizaciones de la sociedad civil como Save The Children y Balance A.C. entre otras. Asimismo, las colaboraciones con Organismos internacionales como UNFPA y OPS.  Se llevaron a cabo capacitaciones y vinculación estratégica con diversas instancias del sector para mejorar las competencias del personal que atiende a las usuarias en situación de violencia de género y sexual, así como temas de aborto seguro.  Se participó en diversas actividades de promoción y divulgación, como talleres y pláticas, dirigidas a profesionales de la salud y público en general, sobre los diversos temas de violencia de género y sexual y salud mental.  Se realizó acompañamiento técnico a los equipos es;  Igualdad de Género en Salud. Se han capacitado un total de 10,313 personas de los SESA, algunas de ellas en temáticas especializadas y otras tantas en temas generales sobre género en salud, derechos humanos e igualdad laboral/cultura institucional.
</t>
    </r>
    <r>
      <rPr>
        <b/>
        <sz val="10"/>
        <rFont val="Geomanist Light"/>
        <family val="3"/>
      </rPr>
      <t>UR:</t>
    </r>
    <r>
      <rPr>
        <sz val="10"/>
        <rFont val="Geomanist Light"/>
        <family val="3"/>
      </rPr>
      <t xml:space="preserve"> NBV
Cáncer de Ovario: Se atendieron 1,214 mujeres con diagnóstico de Cáncer de Ovario (272 pacientes de nuevo ingreso y 942 pacientes subsecuentes). Las pacientes atendidas provienen de 24 Entidades de la Republica, Estado de México 36.0% y Ciudad de México 33.94%, el restante 30.07</t>
    </r>
  </si>
  <si>
    <r>
      <t>Justificación de diferencia de avances con respecto a las metas programadas
UR:</t>
    </r>
    <r>
      <rPr>
        <sz val="10"/>
        <rFont val="Geomanist Light"/>
        <family val="3"/>
      </rPr>
      <t xml:space="preserve"> NDE
El total de consultas (V2) muestra un incremento del orden de 15.1%, en tanto que las consultas otorgadas a población femenina aumentaron reltaviamente 13.8% respecto de las metas correspondientes, lo que es secundario al mayor número de aperturas de expediente que se registró este año.
</t>
    </r>
    <r>
      <rPr>
        <b/>
        <sz val="10"/>
        <rFont val="Geomanist Light"/>
        <family val="3"/>
      </rPr>
      <t>UR:</t>
    </r>
    <r>
      <rPr>
        <sz val="10"/>
        <rFont val="Geomanist Light"/>
        <family val="3"/>
      </rPr>
      <t xml:space="preserve"> M7F
Se logró cumplir por completo la meta del cuarto trimestre al capacitar a 25 mujeres profesionales de la salud en intervenciones para la prevención y atención de adicciones. 
</t>
    </r>
    <r>
      <rPr>
        <b/>
        <sz val="10"/>
        <rFont val="Geomanist Light"/>
        <family val="3"/>
      </rPr>
      <t>UR:</t>
    </r>
    <r>
      <rPr>
        <sz val="10"/>
        <rFont val="Geomanist Light"/>
        <family val="3"/>
      </rPr>
      <t xml:space="preserve"> NCG
En este trimestre no hubo diferencias ya que nuestras metas fueron más de lo programado, aunado a la importante reducción de las actividades de nuestro programa durante la pandemia, durante el primer trimestre de este año se ha observado una tendencia a la recuperación en citologías cervicales, ya que del total de estudios programados se rebasó el (100.86%), una recuperación completa en mastografías, ya que el total de estudios realizados excedió a la meta establecida para el periodo rebasó (115.24%)y en cursos la meta se alcanzó al 100%.
</t>
    </r>
    <r>
      <rPr>
        <b/>
        <sz val="10"/>
        <rFont val="Geomanist Light"/>
        <family val="3"/>
      </rPr>
      <t>UR:</t>
    </r>
    <r>
      <rPr>
        <sz val="10"/>
        <rFont val="Geomanist Light"/>
        <family val="3"/>
      </rPr>
      <t xml:space="preserve"> L00
Salud Materna y Perinatal. Las fuentes de información oficial de las acciones realizadas y el avance obtenido en las 32 entidades federativas son de carácter preliminar.;  Violencia Intrafamiliar. Para el cuarto trimestre se reportaron 123 procedimientos de interrupción voluntaria de embarazo, de acuerdo con lo reportado por los servicios de aborto seguro, se alcanzaron un total acumulado de 510 procedimientos. En términos del avance del indicador, el resultado alcanzado representa un 106.9%.  De manera acumulativa, de acuerdo con la información reportada por los servicios de salud de las 32 entidades federativas, se aplicaron 1,646,203 herramientas de detección a mujeres de 15 años y más, de las cuales 210,385 resultaron en casos positivos para algún tipo de violencia. Estos registros representan el 50.0% en el avance del indicador.  En cuanto al número de atenciones especializadas brindadas de manera acumulativa, se reportaron 186,027 mujeres de 15 años y más con alguna situación de ;  Cáncer de la Mujer. El presupuesto y el personal asignado para las entidades federativas es insuficiente lo que debilita la capacidad de respuesta de la entidad, ya que, con este recurso, se contrataba a personal necesario para las actividades de detección y para la captura en el sistema de información SICAM.  Una vez que se  registre de forma adecuada en el Sistema de Información de Cáncer de la Mujer (SICAM) se podrá dar mejorar el seguimiento a las usuarias para garantizar la cadena de atención integral.
</t>
    </r>
    <r>
      <rPr>
        <b/>
        <sz val="10"/>
        <rFont val="Geomanist Light"/>
        <family val="3"/>
      </rPr>
      <t>UR:</t>
    </r>
    <r>
      <rPr>
        <sz val="10"/>
        <rFont val="Geomanist Light"/>
        <family val="3"/>
      </rPr>
      <t xml:space="preserve"> NBV
El indicador Porcentaje de Mujeres Atendidas con Diagnóstico de Cáncer de Endometrio, rebasó la meta programada, debido al efecto proporcional de los aumentos de los indicadores Porcentaje de Mujeres Atendidas con Cáncer de Endometrio de Nuevo Ingreso y Porcentaje de Pacientes Atendidas con Cáncer de Endometrio Subsecuentes, se posibilito el aumento de este indicador, considerando como elemento fundamental la reorganización de la Unidad Funcional de Ginecología.  El indicador Porcentaje de Mujeres Atendidas con Cáncer de Endometrio de Nuevo Ingreso rebasó la meta programada, derivado de la reestructura de la Unidad Funcional de Ginecología ha permitido que un mayor número de pacientes con esta patología sean atendidos en el INCan y en ese sentido son canalizados al Programa para mejorar la calidad de la atención.  El indicador Porcentaje de Pacientes Atendidas con Cáncer de Endometrio Subsecuentes, rebasó la meta programada, debido a que se ha fortalecido por parte de la Unidad Funcion;  La variable uno del indicador Porcentaje de mujeres con cáncer de mama atendidas por el programa mama en movimiento, tuvo una variación respecto a la cifra programada, derivado del número de pacientes que no acuden a la consulta programada, lo cual es considerable, por lo que se continúa realizando estrategias para que las y los pacientes asistan a sus consultas.
</t>
    </r>
    <r>
      <rPr>
        <b/>
        <sz val="10"/>
        <rFont val="Geomanist Light"/>
        <family val="3"/>
      </rPr>
      <t>UR:</t>
    </r>
    <r>
      <rPr>
        <sz val="10"/>
        <rFont val="Geomanist Light"/>
        <family val="3"/>
      </rPr>
      <t xml:space="preserve"> NCD
Los porcentajes de Mujeres con diagnóstico de adenocarcinom</t>
    </r>
  </si>
  <si>
    <r>
      <t>Acciones de mejora para el siguiente periodo
UR:</t>
    </r>
    <r>
      <rPr>
        <sz val="10"/>
        <rFont val="Geomanist Light"/>
        <family val="3"/>
      </rPr>
      <t xml:space="preserve"> NDE
Contar con  la posibilidad de continuar contratando por servicios profesionales al personal que labora en el turno vespertino, con el fin de  asegurar mantener y/o incluso incrementar las consultas otorgadas.
</t>
    </r>
    <r>
      <rPr>
        <b/>
        <sz val="10"/>
        <rFont val="Geomanist Light"/>
        <family val="3"/>
      </rPr>
      <t>UR:</t>
    </r>
    <r>
      <rPr>
        <sz val="10"/>
        <rFont val="Geomanist Light"/>
        <family val="3"/>
      </rPr>
      <t xml:space="preserve"> M7F
Se requiere establecer contacto con dependencias y profesionales de aquellos estados de la República Mexicana en los que la diseminación de estos modelos de intervención ha tenido menor alcance.
</t>
    </r>
    <r>
      <rPr>
        <b/>
        <sz val="10"/>
        <rFont val="Geomanist Light"/>
        <family val="3"/>
      </rPr>
      <t>UR:</t>
    </r>
    <r>
      <rPr>
        <sz val="10"/>
        <rFont val="Geomanist Light"/>
        <family val="3"/>
      </rPr>
      <t xml:space="preserve"> NCG
Gracias a la continuación del P020 Salud Materna, Sexual y Reproductiva, el Instituto gradualmente y en coordinación con las actividades generales continuará promoviendo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o participarán en el desarrollo del Programa.
</t>
    </r>
    <r>
      <rPr>
        <b/>
        <sz val="10"/>
        <rFont val="Geomanist Light"/>
        <family val="3"/>
      </rPr>
      <t>UR:</t>
    </r>
    <r>
      <rPr>
        <sz val="10"/>
        <rFont val="Geomanist Light"/>
        <family val="3"/>
      </rPr>
      <t xml:space="preserve"> L00
Salud Sexual y Reproductiva para Adolescentes. Para el año 2025 es importante impulsar la definición de las acciones de SSRA en las entidades federativas que los servicios de salud transitaron a IMSS Bienestar, con la finalidad de que sigan conservando y fortaleciendo los servicios amigables y así dar cumplimiento a los tratados internacionales que el estado mexicano ha suscrito.  Además de contar con presupuesto SaNAS que permitan el despliegue de acciones en SSRA en las entidades federativas.   ;  Igualdad de Género en Salud. Para el siguiente periodo se pretenden implementar acciones de rectoría en materia de igualdad sustantiva en salud.;  Salud Materna y Perinatal. Fortalecer con las entidades federativas la importancia del registro oportuno en fuentes oficiales y formatos paralelos. La información presentada es de carácter preliminar.;  Violencia Intrafamiliar. Fomentar la vinculación interinstitucional e intersectorial para incrementar, establecer o fortalecer, las rutas de refe;  Cáncer de la Mujer. Se realizará capacitación al personal estatal sobre todos los procesos de la cadena de atención integral, se continuará desarrollando estrategías sectoriales de vinculación con IMMS-Bienestar, Secretaría de Salud Estatal y Servicio Nacional de Salud Pública. Se enviará el programa anual de trabajo federal con indicadores de desempeño y  las metas anuales comprometidas 2025.   Se continuará con visitas de supervisión virtuales y o presenciales para detectar áreas de oportunidad personalizadas por entidad con el fin de mejorar la operación, para las entidades que no sean visitadas, se llevará a cabo sesiones de acompañamiento.
</t>
    </r>
    <r>
      <rPr>
        <b/>
        <sz val="10"/>
        <rFont val="Geomanist Light"/>
        <family val="3"/>
      </rPr>
      <t>UR:</t>
    </r>
    <r>
      <rPr>
        <sz val="10"/>
        <rFont val="Geomanist Light"/>
        <family val="3"/>
      </rPr>
      <t xml:space="preserve"> NBV
La Acción 309 Programa de prevención, atención e investigación para pacientes con alto riesgo a cáncer, a través de la Clínica de Cáncer Hereditario, (contempla cáncer de mama), reporto las acciones de mejora siguientes: Trabajo conjunto y estrecho con la Administración del Instituto para agilizar el proceso de contratación del servicio de diagnóstico molecular. Ampliar las acciones de actualización médica con cursos  y talleres en cáncer hereditario en el Instituto.   
</t>
    </r>
    <r>
      <rPr>
        <b/>
        <sz val="10"/>
        <rFont val="Geomanist Light"/>
        <family val="3"/>
      </rPr>
      <t>UR:</t>
    </r>
    <r>
      <rPr>
        <sz val="10"/>
        <rFont val="Geomanist Light"/>
        <family val="3"/>
      </rPr>
      <t xml:space="preserve"> NCD
El Instituto continúa otorgando atención médica especializada de mujeres con diagnóstico de enfermedades respiratorias para cumplir con el objetivo del programa.</t>
    </r>
  </si>
  <si>
    <r>
      <t>Acciones realizadas en el periodo
UR:</t>
    </r>
    <r>
      <rPr>
        <sz val="10"/>
        <rFont val="Geomanist Light"/>
        <family val="3"/>
      </rPr>
      <t xml:space="preserve"> NDE
En el periodo enero diciembre del 2024 la cobertura de estudios en mujeres fue de 11743 tanto para VIH y otras ITS, a los hombres se les realizaron un total de 113 estudios y por cada hombre se atendió a 10 mujeres. 
</t>
    </r>
    <r>
      <rPr>
        <b/>
        <sz val="10"/>
        <rFont val="Geomanist Light"/>
        <family val="3"/>
      </rPr>
      <t>UR:</t>
    </r>
    <r>
      <rPr>
        <sz val="10"/>
        <rFont val="Geomanist Light"/>
        <family val="3"/>
      </rPr>
      <t xml:space="preserve"> NBV
Se continuó con el programa de detección de VIH y sífilis en pacientes de primer ingreso al INCan a través de pruebas rápidas durante todo el año 2024.    Se realizaron 2,561 pruebas rápidas en los servicios de la Clínica de Displasias, Ginecología, Hemato-oncología, y la Clínica de Tumores Germinales del Servicio de Urología. Comenzaron a realizarse pruebas a pacientes con cáncer de pulmón del servicio de Neumología.  Fueron referidos y atendidos 95 pacientes en la Clínica de Cáncer y SIDA, 77 pacientes aperturaron expediente y 18 solo quedaron en FOL por no contar con diagnóstico oncológico o no continuar con su proceso de ingreso.    De los pacientes ingresados 72 se encuentran en manejo antirretroviral; 58 con Bictegravir/Tenofovir/Emtricitabina, 10 con Dolutegrevir/Tenofovir alafenamida/Emtricitabina, uno en Tenofovir/Emtricitabina/Efavirenz y tres con otros esquemas.    La Clínica ha continuado recibiendo pacientes referidos de los Centros de Atención para personas que viven con VIH de la Clínica Especializada Condesa CDMX y Capasits del interior de la república y continuarán su atención para el ejercicio 2025.
</t>
    </r>
    <r>
      <rPr>
        <b/>
        <sz val="10"/>
        <rFont val="Geomanist Light"/>
        <family val="3"/>
      </rPr>
      <t>UR:</t>
    </r>
    <r>
      <rPr>
        <sz val="10"/>
        <rFont val="Geomanist Light"/>
        <family val="3"/>
      </rPr>
      <t xml:space="preserve"> NCD
El indicador porcentaje de mujeres que viven con VIH atendidas en consulta externa, teleconsulta y/o interconsultas en las diferentes especialidades que otorga el CIENI, mostró un cumplimiento del 23.4% teniendo un incremento de 3.6 puntos respecto a la meta de 19.9%; el indicador porcentaje de mujeres que viven con VIH a quienes se les realizó al menos un estudio en el Laboratorio de Diagnóstico Virológico, mostró un cumplimiento del 7.7% reflejando una disminución de 16.6 puntos porcentuales respecto a la meta de 24.3%; el indicador porcentaje de mujeres que recibieron una consejería en VIH, mostró un cumplimiento del 47.6%, reflejó una incremento de 2.0 puntos porcentuales respecto a la meta de 45.6%; el indicador, porcentaje de mujeres a quienes se les proporcionó algún curso de educación para la salud en VIH, mostró un cumplimiento de 74.6% reflejando un aumento de 2.2 respecto a meta de 72.5%, el indicador porcentaje de egresos por mejoría en mujeres que viven con VIH atendidas en hospitalización registró un cumplimiento de 12.7% respecto a la meta programada de 14.3%, mostrando una disminución de 1.6 puntos porcentuales. El porcentaje de mujeres quienes participan en los protocolos clave de investigación en VIH del CIENI alcanzó un cumplimiento del 18.2% mostrando un incremento de 0.6 puntos respecto a la meta de 17.6%. Por último, el porcentaje de personas trans y de género diverso que viven con VIH que recibieron atención en alguno de los diferentes servicios que otorga el CIENI, registró un cumplimiento de 0.9% mostrando una disminución de 0.5 puntos respecto a la meta de 1.5%. Es propicio mencionar que el comportamiento de los indicadores depende del ingreso de pacientes. Y en el número de mujeres atendidas y población atendida. En cuatro indicadores la población atendida fue mayor a lo programado.
</t>
    </r>
    <r>
      <rPr>
        <b/>
        <sz val="10"/>
        <rFont val="Geomanist Light"/>
        <family val="3"/>
      </rPr>
      <t>UR:</t>
    </r>
    <r>
      <rPr>
        <sz val="10"/>
        <rFont val="Geomanist Light"/>
        <family val="3"/>
      </rPr>
      <t xml:space="preserve"> NBD
La ejecución del Programa P016 Prevención y atención de VIH/SIDA y otras ITS en el Hospital General de México tiene una asignación de recursos para el ejercicio de 2024 de $1,752,338.00 y acciones específicas para la detección y seguimiento de pacientes mujeres con VIH/SIDA y otras ITS, por lo tanto, se encuentran asignados los recursos en el Presupuesto de la Institución.  Acciones Afirmativas con los recursos asignados al Programa P016 ?Prevención y atención del VIH/SIDA y otras ITS? se reporta la productividad acumulada al mes de diciembre 2024:  Consultas 11,764, Primera vez 5,789 y Subsecuente 5,975; Ingresos Hospitalarios 467; Egresos Hospitalarios 468; Días Estancias 7,417; Promedio Días Estancia 15.85; Días Paciente 7,613; Días Cama 9,150; Porcentaje de Ocu</t>
    </r>
  </si>
  <si>
    <r>
      <t>Justificación de diferencia de avances con respecto a las metas programadas
UR:</t>
    </r>
    <r>
      <rPr>
        <sz val="10"/>
        <rFont val="Geomanist Light"/>
        <family val="3"/>
      </rPr>
      <t xml:space="preserve"> NDE
No se alcanzó la meta anual programda por 2 décimas, debido al incremento de las dos variables: para la variable 1 se tenía contemplado la resolución de 30 embarazos de mujeres que viven con VIH, sin embargo se atendió a 31, en cuanto al total de mujeres con embarazo resuelto, se atendió a un total de 2731, cuando lo programado fue de 2368.      
</t>
    </r>
    <r>
      <rPr>
        <b/>
        <sz val="10"/>
        <rFont val="Geomanist Light"/>
        <family val="3"/>
      </rPr>
      <t>UR:</t>
    </r>
    <r>
      <rPr>
        <sz val="10"/>
        <rFont val="Geomanist Light"/>
        <family val="3"/>
      </rPr>
      <t xml:space="preserve"> NBV
Se tuvo un porcentaje de cumplimiento del 106.1% de la meta del indicador Porcentaje de Pacientes Mujeres Tamizadas para prueba rápida de VIH y sífilis. Esto, debido a que 2,174 Pacientes Mujeres fueron Tamizadas para prueba rápida de VIH y sífilis de un total de 2,561 pacientes tamizados.
</t>
    </r>
    <r>
      <rPr>
        <b/>
        <sz val="10"/>
        <rFont val="Geomanist Light"/>
        <family val="3"/>
      </rPr>
      <t>UR:</t>
    </r>
    <r>
      <rPr>
        <sz val="10"/>
        <rFont val="Geomanist Light"/>
        <family val="3"/>
      </rPr>
      <t xml:space="preserve"> NCD
El indicador porcentaje de mujeres que viven con VIH atendidas en consulta externa, teleconsulta y/o interconsultas en las diferentes especialidades que otorga el CIENI, mostró un cumplimiento del 23.4% teniendo un incremento de 3.6 puntos respecto a la meta de 19.9%; el indicador porcentaje de mujeres que viven con VIH a quienes se les realizó al menos un estudio en el Laboratorio de Diagnóstico Virológico, mostró un cumplimiento del 7.7% reflejando una disminución de 16.6 puntos porcentuales respecto a la meta de 24.3%; el indicador porcentaje de mujeres que recibieron una consejería en VIH, mostró un cumplimiento del 47.6%, reflejó una incremento de 2.0 puntos porcentuales respecto a la meta de 45.6%; el indicador, porcentaje de mujeres a quienes se les proporcionó algún curso de educación para la salud en VIH, mostró un cumplimiento de 74.6% reflejando un aumento de 2.2 respecto a meta de 72.5%, el indicador porcentaje de egresos por mejoría en mujeres que viven con VIH atendidas en hospitalización registró un cumplimiento de 12.7% respecto a la meta programada de 14.3%, mostrando una disminución de 1.6 puntos porcentuales. El porcentaje de mujeres quienes participan en los protocolos clave de investigación en VIH del CIENI alcanzó un cumplimiento del 18.2% mostrando un incremento de 0.6 puntos respecto a la meta de 17.6%. Por último, el porcentaje de personas trans y de género diverso que viven con VIH que recibieron atención en alguno de los diferentes servicios que otorga el CIENI, registró un cumplimiento de 0.9% mostrando una disminución de 0.5 puntos respecto a la meta de 1.5%. Es propicio mencionar que el comportamiento de los indicadores depende del ingreso de pacientes. Y en el número de mujeres atendidas y población atendida. En cuatro indicadores la población atendida fue mayor a lo programado.
</t>
    </r>
    <r>
      <rPr>
        <b/>
        <sz val="10"/>
        <rFont val="Geomanist Light"/>
        <family val="3"/>
      </rPr>
      <t>UR:</t>
    </r>
    <r>
      <rPr>
        <sz val="10"/>
        <rFont val="Geomanist Light"/>
        <family val="3"/>
      </rPr>
      <t xml:space="preserve"> NBD
Para la evaluación del Programa se cuenta con 2 indicadores, Porcentaje de Pacientes Mujeres Detectadas con VIH/SIDA y Otras ITS y el indicador Porcentaje de Mujeres que Dijeron Estar Satisfechas con la Atención Médica Recibida en el Área de VIH/SIDA y Otras ITS.  El indicador Porcentaje de Pacientes Mujeres Detectadas con VIH/SIDA y Otras ITS, alcanzó un resultado en el indicador de (33/1,861)=1.8 %, es igual a la meta programada de (76/4,200)=1.8%, por lo que el nivel de cumplimiento quedo en (1.8/1.8)100.0%, el indicador cumplió con la meta; sin embargo en las variables absolutas se observa un decremento: la variable V1, decreció en 43 mujeres menos, respecto a la meta programada y la variable V2, también decreció 2,339 mujeres que se realizaron la prueba, el decremento de las solicitudes está en función de la demanda para la detección en este periodo.  El indicador Porcentaje de Mujeres que Dijeron Estar Satisfechas con la Atención Médica Recibida en el área de VIH/SIDA y otras ITS, tiene una meta programada anual de (152/159)=95.6%, al mes de diciembre alcanzó un resultado de (154/164)=93.9%, inferior a la meta, por lo que el nivel de cumplimiento quedo en (93.9/95.6)=98.2%. el indicador quedo por abajo de la meta en 1.7 unidades; no así en las variables absolutas, la variable V1 se incrementó en 2 personas más satisfechas en la atención médica, respecto a la meta programada y la variable V2, quedo en 5 personas más que expresaron su satisfacción con la aten</t>
    </r>
  </si>
  <si>
    <r>
      <t>Acciones de mejora para el siguiente periodo
UR:</t>
    </r>
    <r>
      <rPr>
        <sz val="10"/>
        <rFont val="Geomanist Light"/>
        <family val="3"/>
      </rPr>
      <t xml:space="preserve"> NDE
Dar continuidad a las acciones implementadas previamente, explicar a las pacientes en qué consisten los diferentes estudios y sus beneficios como el dar tratamiento oportuno o profilaxis.  Implementar nuevos programas para una mayor difusión de los beneficios de las pruebas de detección de VIH como de otras ITS.
</t>
    </r>
    <r>
      <rPr>
        <b/>
        <sz val="10"/>
        <rFont val="Geomanist Light"/>
        <family val="3"/>
      </rPr>
      <t>UR:</t>
    </r>
    <r>
      <rPr>
        <sz val="10"/>
        <rFont val="Geomanist Light"/>
        <family val="3"/>
      </rPr>
      <t xml:space="preserve"> NBV
No se tienen acciones de mejora al cuarto trimestre de 2024.
</t>
    </r>
    <r>
      <rPr>
        <b/>
        <sz val="10"/>
        <rFont val="Geomanist Light"/>
        <family val="3"/>
      </rPr>
      <t>UR:</t>
    </r>
    <r>
      <rPr>
        <sz val="10"/>
        <rFont val="Geomanist Light"/>
        <family val="3"/>
      </rPr>
      <t xml:space="preserve"> NCD
El Instituto, en específico el Centro de Investigación en Enfermedades Infecciosas continuará con las acciones implementadas para atender a las mujeres que viven con VIH/sida que les permita tener control, atención médica, adherencia al tratamiento y seguimiento.
</t>
    </r>
    <r>
      <rPr>
        <b/>
        <sz val="10"/>
        <rFont val="Geomanist Light"/>
        <family val="3"/>
      </rPr>
      <t>UR:</t>
    </r>
    <r>
      <rPr>
        <sz val="10"/>
        <rFont val="Geomanist Light"/>
        <family val="3"/>
      </rPr>
      <t xml:space="preserve"> NBD
En materia de orientación, educación y prevención a la salud de la población, es una oportunidad que las Instituciones de Salud tienen, ya que es uno de los canales más adecuados para orientar, dirigir, abordar y transmitir, y prevenir a través de estos conceptos en lenguaje ciudadano con el propósito de que tanto pacientes y familiares, conozcan la mejor forma de llevar y controlar su enfermedad que le ayude a elevar su calidad de vida y así como abatir los índices de infectados por VIH/SIDA y otras ITS. Sin embargo, el obstáculo al que se enfrentan las Instituciones son los recursos disponibles para incrementar estas actividades y ampliar la cobertura en la atención, por lo tanto, el objetivo principal es la educación y la prevención de la salud.    En el Hospital General de México, durante el 5 y 6 de diciembre de 2024 se realizó para el personal de salud el XVI Foro de VIH SIDA ?Una mirada integral para mejorar la calidad de vida? y ?Tópicos selectos de VIH-SIDA? con una afluencia de 25 y 35 asistentes respectivamente, con la finalidad de que el personal de salud este más preparado.
</t>
    </r>
    <r>
      <rPr>
        <b/>
        <sz val="10"/>
        <rFont val="Geomanist Light"/>
        <family val="3"/>
      </rPr>
      <t>UR:</t>
    </r>
    <r>
      <rPr>
        <sz val="10"/>
        <rFont val="Geomanist Light"/>
        <family val="3"/>
      </rPr>
      <t xml:space="preserve"> K00
Ninguno.;  Se identifica como oportunidad continuar con las estrategias de vinculación para el inicio oportuno de tratamiento antirretroviral para alcanzar al 100% de las mujeres y con esto cumplir con la meta establecida.  </t>
    </r>
  </si>
  <si>
    <r>
      <t>Acciones realizadas en el periodo
UR:</t>
    </r>
    <r>
      <rPr>
        <sz val="10"/>
        <rFont val="Geomanist Light"/>
        <family val="3"/>
      </rPr>
      <t xml:space="preserve"> R00
Durante el cuarto trimestre del ciclo presupuestario 2024 se reporta la aplicación de 650,232 dosis de vacuna contra la influenza estacional, a las mujeres embarazadas, sin derechohabiencia de las áreas de responsabilidad de la Secretaria de Salud con un logro de 90.07% quedando con 4.92 puntos porcentuales por debajo de la meta programada para el periodo </t>
    </r>
  </si>
  <si>
    <r>
      <t>Justificación de diferencia de avances con respecto a las metas programadas
UR:</t>
    </r>
    <r>
      <rPr>
        <sz val="10"/>
        <rFont val="Geomanist Light"/>
        <family val="3"/>
      </rPr>
      <t xml:space="preserve"> R00
Para el segundo semestre del ciclo presupuestario se contó con la vacuna contra la influenza estaciona al inicio de la emporada invernal, y se dispuso de los insumos necesarios para su aplicación además de realizar acciones de promoción para la aplicación de la vacuna en la población.    Sin embargo, no se alcanzó la meta programada debido a la baja demanda de los biológicos en las unidades de salud por parte de la población objetivo     </t>
    </r>
  </si>
  <si>
    <r>
      <t>Acciones de mejora para el siguiente periodo
UR:</t>
    </r>
    <r>
      <rPr>
        <sz val="10"/>
        <rFont val="Geomanist Light"/>
        <family val="3"/>
      </rPr>
      <t xml:space="preserve"> R00
Contar con las dosis necesarias de la vacuna contra la influenza estaciona al inicio de la emporada invernal, y disponer de los insumos necesarios para su aplicación además de realizar acciones de promoción para la aplicación de la vacuna en la población.    </t>
    </r>
  </si>
  <si>
    <r>
      <t>Acciones realizadas en el periodo
UR:</t>
    </r>
    <r>
      <rPr>
        <sz val="10"/>
        <rFont val="Geomanist Light"/>
        <family val="3"/>
      </rPr>
      <t xml:space="preserve"> Y00
1. Atención a 20,140 mujeres mediante consultas para atender problemas relacionados con el consumo de sustancias psicoactivas y/o de salud mental a través de las Unidades de Especialidades Médicas- Centros Comunitarios de Salud Mental y Adicciones (UNEME CECOSAMA).  2. Las Unidades de Especialidades Médicas - Centros Comunitarios de Salud Mental y Adicciones (UNEME CECOSAMA), buscando fortalecer los mecanismos para la intervención temprana, lograron la participación de 1,992,836 personas de 6 años en adelante en acciones de prevención del consumo de sustancias psicoactivas y/o de salud mental.  3. Buscando identificar en las usuarias que acuden a las Unidades de Especialidades Médicas - Centros Comunitarios de Salud Mental y Adicciones (UNEME CECOSAMA), aquellas mujeres o familiares de mujeres sobrevivientes de violencia, se realizaron 774 acciones de apoyo psicológico y social, otorgándoles contención y vinculación con otras instancias que permitan su recuperación y empoderamiento.  4. Con la finalidad de fortalecer los mecanismos para la prevención del consumo de sustancias a través de las Unidades de Especialidades Médicas - Centros Comunitarios de Salud Mental y Adicciones (UNEME CECOSAMA). se realizaron 129 acciones de la ?Estrategia de Prevención del consumo de drogas dirigidas a las mujeres?  </t>
    </r>
  </si>
  <si>
    <r>
      <t>Justificación de diferencia de avances con respecto a las metas programadas
UR:</t>
    </r>
    <r>
      <rPr>
        <sz val="10"/>
        <rFont val="Geomanist Light"/>
        <family val="3"/>
      </rPr>
      <t xml:space="preserve"> Y00
Referente a la atención de mujeres con problemas de consumo de sustancias psicoactivas y/o con condiciones de salud mental se logró un desempeño favorable impactando a 20,140 personas atendidas, alcanzando un 80.08% de la meta asignada, es importante considerar que, si bien no se logró el 100% de la meta, se implementaron acciones de seguimiento a la actividad, para detectar áreas de oportunidad y desarrollar planes de acción.    Considerando las acciones de prevención del consumo de sustancias psicoactivas y /o de salud mental a personas de 6 años en adelante. en las 32 entidades federativas del país la meta se rebaso de manera considerable alcanzando un 120.13% consecuencia del compromiso y la sensibilidad del personal operativo con respecto a los temas de genero e inclusión. Como resultado de la participación en actividades comunitarias incremento el interés para sensibilizar generando estrategias que incluyen la participación del personal operativo con actividades dirigidas a la prevención del consumo de sustancias, estas acciones a su vez favorecen detecciones oportunas para la detección y atención del consumo de sustancias y salud mental de mujeres en riesgo.    Con respecto al apoyo psicológico y social a mujeres sobrevivientes de violencia y/o familias la cifra programada fue superada alcanzando un 180.00% de la meta establecida, esta cifra aún se deriva de la inclusión de la atención con perspectiva de género que permite ofertar atención específica a las mujeres con problemas tanto de consumo de sustancias como con necesidades terapéuticas de salud mental.    Con respecto a las acciones de prevención del consumo de sustancias psicoactivas en mujeres en el segundo semestre se realizaron 129 acciones que exceden la cifra propuesta de 115, estas acciones se derivan de las diferentes estrategias generadas por el personal operativo para sensibilizar a la población sobre la importancia de la equidad de género a través de actividades en el marco del Día Naranja   </t>
    </r>
  </si>
  <si>
    <r>
      <t>Acciones de mejora para el siguiente periodo
UR:</t>
    </r>
    <r>
      <rPr>
        <sz val="10"/>
        <rFont val="Geomanist Light"/>
        <family val="3"/>
      </rPr>
      <t xml:space="preserve"> Y00
Con el objetivo de mejorar las estrategias de prevención y atención de las unidades operativas se ha considerado un programa de capacitación constante que genera la posibilidad de ofertar intervenciones especificas a las necesidades de las mujeres ante la demanda de atención tanto para adicciones como para necesidades con respecto a la salud mental.</t>
    </r>
  </si>
  <si>
    <r>
      <t>Acciones realizadas en el periodo
UR:</t>
    </r>
    <r>
      <rPr>
        <sz val="10"/>
        <rFont val="Geomanist Light"/>
        <family val="3"/>
      </rPr>
      <t xml:space="preserve"> NCK
Se otorgó un total de 2,311 tratamientos a 1,022 personas de los cuales 1,472 tratamientos (63.69) se administraron a 620 pacientes mujeres, cabe destacar que los tratamientos pueden incluir varias dosis de tratamiento por paciente. Se tiene una media mensual de 53 pacientes nuevos incluidos a tratamiento a través del programa de apoyo federal en el último año (2023). Adicionalmente se avanzó en el apoyo a la descentralización de la atención médica a nivel nacional a través de las actividades realizadas en coordinación con la Secretaría de Salud y al realizar acciones en pro de la capacitación al personal de salud de primer y segundo nivel respecto a estos padecimientos.
</t>
    </r>
    <r>
      <rPr>
        <b/>
        <sz val="10"/>
        <rFont val="Geomanist Light"/>
        <family val="3"/>
      </rPr>
      <t>UR:</t>
    </r>
    <r>
      <rPr>
        <sz val="10"/>
        <rFont val="Geomanist Light"/>
        <family val="3"/>
      </rPr>
      <t xml:space="preserve"> NBB
En hospitalización: Durante el período de enero a diciembre de 2024, se alcanzó un cumplimiento del indicador Porcentaje de pacientes mujeres atendidas en hospitalización del 124.4 por ciento con respecto a la meta programada del 55.0 por ciento; al lograrse que el 68.4 por ciento (5,422) pacientes mujeres se atendieran en el área de hospitalización en relación a los 7,930 pacientes anuales programados que se atenderán en esta área.    Las pacientes femeninas que egresaron fueron de los siguientes servicios: 2,192 de Cirugía, 479 de Pediatría; 1,383 de Medicina Interna y 1,368 de Ginecoobstetricia.    Se realizaron los siguientes Eventos Obstétricos:  ? 436 partos  ? 281 cesáreas  ?   62 laparotomía exploradora  ?   70 legrados  ?   43 salpingectomía  ?     7 salpingoforectomía  ?      1 histerectomia total abdominal  ?     199 oclusiones tubáricas bilateral.  ;  En la consulta externa: Durante el período de enero a diciembre de 2024 se otorgaron 117,547 consultas ambulatorias a pacientes mujeres; así mismo se otorgaron los siguientes servicios a pacientes del sexo femenino en el área de consulta externa:  ? 4,772 estudios citológicos.  ?     22 colocaciones de dispositivos intrauterinos.  ?   308 métodos hormonales.  ? 689 vacunas de toxoide tetánico a mujeres embarazadas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 394 consejerías individuales,  ? 846 sesiones educativas con 1008 participantes.  ? 146 adolescentes fueron atendidas en consulta prenatal.  ?   59 adolescentes atendidas por parto, cesáreas y aborto.  
</t>
    </r>
    <r>
      <rPr>
        <b/>
        <sz val="10"/>
        <rFont val="Geomanist Light"/>
        <family val="3"/>
      </rPr>
      <t>UR:</t>
    </r>
    <r>
      <rPr>
        <sz val="10"/>
        <rFont val="Geomanist Light"/>
        <family val="3"/>
      </rPr>
      <t xml:space="preserve"> NCD
En la Acción 342 otorgar atención hospitalaria, se registró el egreso de 582 mujeres con diagnóstico de enfermedades respiratorias de alta complejidad (tuberculosis, trastornos del sueño, influenza, neumonía, rinitis alérgica, enfermedades pleurales y COVID-19) de las cuales el 80.95% representa el egreso por mejoría, lo que refleja la eficacia de la atención en el área de hospitalización de algunos de los padecimientos de alta complejidad. Acción 284 otorgar atención médica especializada a mujeres con diagnóstico de EPOC y cáncer pulmonar por exposición a humo de leña, se proporcionaron 175 consultas de primera vez y subsecuentes a mujeres con éste diagnóstico, permitiendo que las mujeres con diagnóstico inicial de EPOC y cáncer pulmonar comiencen con su tratamiento y las que ya han sido diagnosticadas tengan seguimiento a su enfermedad para mejorar su salud e incorporarse a sus actividades cotidianas. Acción 285 Realizar detección oportuna de EPOC a mujeres por exposición a humo de leña a través de espirometría. Hasta el momento se han realizado 264 espirometrías a mujeres en el estado de Oaxaca y en zonas marginadas de la Ciudad de México.
</t>
    </r>
    <r>
      <rPr>
        <b/>
        <sz val="10"/>
        <rFont val="Geomanist Light"/>
        <family val="3"/>
      </rPr>
      <t>UR:</t>
    </r>
    <r>
      <rPr>
        <sz val="10"/>
        <rFont val="Geomanist Light"/>
        <family val="3"/>
      </rPr>
      <t xml:space="preserve"> NDE
En el periodo comprendido de enero a diciembre del 2024, mediante la realización de encuestas a 2,362 usuarios y usuarias en el área ambulatoria, se alcanzó un 94.1% de atención satisfactoria promoviendo la tutela efectiva de los derechos de sus usuarios. También, a lo largo de 2024 se recibió a más pa</t>
    </r>
  </si>
  <si>
    <r>
      <t>Justificación de diferencia de avances con respecto a las metas programadas
UR:</t>
    </r>
    <r>
      <rPr>
        <sz val="10"/>
        <rFont val="Geomanist Light"/>
        <family val="3"/>
      </rPr>
      <t xml:space="preserve"> NCK
Durante el período se logró la meta por encima del 60% para ambos indicadores, sin una variación significativa.
</t>
    </r>
    <r>
      <rPr>
        <b/>
        <sz val="10"/>
        <rFont val="Geomanist Light"/>
        <family val="3"/>
      </rPr>
      <t>UR:</t>
    </r>
    <r>
      <rPr>
        <sz val="10"/>
        <rFont val="Geomanist Light"/>
        <family val="3"/>
      </rPr>
      <t xml:space="preserve"> NBB
En hospitalización: Durante el período de enero a diciembre de 2024, se alcanzó un cumplimiento del indicador Porcentaje de pacientes mujeres atendidas en hospitalización del 124.4 por ciento con respecto a la meta programada del 55.0 por ciento; al lograrse que el 68.4 por ciento (5,422) pacientes mujeres se atendieran en el área de hospitalización en relación a los 7,930 pacientes anuales programados que se atenderán en esta área.    Las pacientes femeninas que egresaron fueron de los siguientes servicios: 2,192 de Cirugía, 479 de Pediatría; 1,383 de Medicina Interna y 1,368 de Ginecoobstetricia.    Durante este periodo se incrementó la demanda de pacientes mujeres para ser atendidas en hospitalización de 4,360 programadas a 5,422 pacientes mujeres que requirieron el servicio de hospitalización; además de que se incrementó el número de pacientes con gratuidad.    ;  En consulta externa: Durante el período de enero a diciembre| de 2024, se alcanzó un incremento del indicador Porcentaje de pacientes mujeres atendidas en Consulta Externa del 66.43 por ciento con respecto a la meta programada del 55.4 por ciento (70,580); al otorgar 117,547 consultas a pacientes mujeres, 92.2 ciento del total de las 127,455 consultas programadas en esta área.      El resultado fue debido un incremento de la demanda de pacientes de que requerían consulta de primera vez y subsecuente; así como en el incremento de pacientes con gratuidad y que se otorgaron consultas en el turno vespertino.  
</t>
    </r>
    <r>
      <rPr>
        <b/>
        <sz val="10"/>
        <rFont val="Geomanist Light"/>
        <family val="3"/>
      </rPr>
      <t>UR:</t>
    </r>
    <r>
      <rPr>
        <sz val="10"/>
        <rFont val="Geomanist Light"/>
        <family val="3"/>
      </rPr>
      <t xml:space="preserve"> NCD
El indicador porcentaje de mujeres con diagnóstico de enfermedades respiratorias de alta complejidad con atención médica especializada en los servicios de hospitalización mostró un cumplimiento del 26.9% debido a la atención de 582 mujeres con diagnóstico de alta complejidad reflejando una disminución de 6.2 puntos porcentuales respecto a la meta de 33.1%. Cabe mencionar que el cumplimiento de este indicador depende del número mujeres que egresan por mejoría en el periodo y no del total egresos de pacientes. Con respecto al indicador porcentaje de consultas de primera vez y subsecuentes otorgadas a mujeres con diagnóstico de EPOC y cáncer pulmonar relacionado con el humo de leña reflejó un avance de 5.6% mostrando una disminución de 8.4 puntos porcentuales respecto a meta de 14.0%, lo cual obedece a que la atención presencial aún se encuentra limitada en cuanto al espacio físico compartido con otros servicios y la necesidad de mantener las medidas de prevención evitando la saturación de áreas de espera. Referente al porcentaje de espirometrías realizadas a mujeres con probable EPOC y Cáncer Pulmonar por exposición a humo de leña en zonas rurales, reflejó un avance de 86.0% mostrando una disminución de 9.3 puntos porcentuales respecto a meta de 95.3%
</t>
    </r>
    <r>
      <rPr>
        <b/>
        <sz val="10"/>
        <rFont val="Geomanist Light"/>
        <family val="3"/>
      </rPr>
      <t>UR:</t>
    </r>
    <r>
      <rPr>
        <sz val="10"/>
        <rFont val="Geomanist Light"/>
        <family val="3"/>
      </rPr>
      <t xml:space="preserve"> NDE
131 Se logró superar la meta programada, aun cuando se registró un incremento en la cantidad de población atendida, se destaca la percepción de satisfacción por parte de las/los usuarias/os, referente al servicio de calidad integral y enfoque incluyente. 134 Tanto el numerador como el denominador reportan al cierre del año valores más altos que las metas correspondientes, lo que es consecuencia directa de que se recibieron más pacientes referidas desde otras instituciones públicas de salud. 136 El incremento del porcentaje de abasto se debe principalmente a la implementación de acciones para garantizar el abasto en servicios clínicos, como la redistribución de insumos de lento movimiento para evitar caducidades, la validación farmacéutica de prescripciones para identificar faltantes y proponer alternativas terapéuticas, y en apoyo con transferencias que eficientan los recursos entre unidades de salud. 137 Paralelamente al mayor número de pacientes referidas desde otros hospitales públicos, se incrementaron en general todos los servicios, incluyendo la realización de procedim</t>
    </r>
  </si>
  <si>
    <r>
      <t>Acciones de mejora para el siguiente periodo
UR:</t>
    </r>
    <r>
      <rPr>
        <sz val="10"/>
        <rFont val="Geomanist Light"/>
        <family val="3"/>
      </rPr>
      <t xml:space="preserve"> NCK
Se tiene proyectado colaborar en programas de telementoría con los médicos de primer y segundo nivel responsables de la atención a pacientes con estos padecimientos, con la finalidad de impulsar hacia la consolidación de la descentralización de la atención en salud, sin impactar en la calidad de atención de las y los pacientes, puesto que de forma permanente se puede contribuir a la formación médica continua con diferentes estrategias internas o propuestas por otras instituciones, en función a las necesidades suscitadas durante dicho proceso.
</t>
    </r>
    <r>
      <rPr>
        <b/>
        <sz val="10"/>
        <rFont val="Geomanist Light"/>
        <family val="3"/>
      </rPr>
      <t>UR:</t>
    </r>
    <r>
      <rPr>
        <sz val="10"/>
        <rFont val="Geomanist Light"/>
        <family val="3"/>
      </rPr>
      <t xml:space="preserve"> NBB
En hospitalización: Entre las acciones de mejora que se realizaron se encuentran:  ? Se continuaron con las reuniones diarias del grupo de Directores y Subdirectores y médicos para agilizar la atención médica de pacientes en el área de urgencias.  ;  En la consulta externa: Entre las acciones de mejora que se realizaron se encuentran:  ? Se le dio prioridad al incremento de la demanda de pacientes que requerían consulta de primera vez y subsecuente; derivado del incremento de pacientes con gratuidad.  ? Se siguen otorgando consultas en el turno vespertino.  
</t>
    </r>
    <r>
      <rPr>
        <b/>
        <sz val="10"/>
        <rFont val="Geomanist Light"/>
        <family val="3"/>
      </rPr>
      <t>UR:</t>
    </r>
    <r>
      <rPr>
        <sz val="10"/>
        <rFont val="Geomanist Light"/>
        <family val="3"/>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
</t>
    </r>
    <r>
      <rPr>
        <b/>
        <sz val="10"/>
        <rFont val="Geomanist Light"/>
        <family val="3"/>
      </rPr>
      <t>UR:</t>
    </r>
    <r>
      <rPr>
        <sz val="10"/>
        <rFont val="Geomanist Light"/>
        <family val="3"/>
      </rPr>
      <t xml:space="preserve"> NDE
Fortalecer la planificación anticipada y optimizar la gestión de recursos disponibles, así como la actualización continua sobre los cambios en protocolos clínicos, permitirán adaptar las estrategias de abastecimiento de medicamentos, mientras que el análisis de alternativas terapéuticas contribuye a maximizar el uso de los insumos. Continuar priorizando la agilidad en la atención, dando apertura a mas áreas y servicios ofertados
</t>
    </r>
    <r>
      <rPr>
        <b/>
        <sz val="10"/>
        <rFont val="Geomanist Light"/>
        <family val="3"/>
      </rPr>
      <t>UR:</t>
    </r>
    <r>
      <rPr>
        <sz val="10"/>
        <rFont val="Geomanist Light"/>
        <family val="3"/>
      </rPr>
      <t xml:space="preserve"> 160
Las áreas hospitalarias y de diagnóstico reciben el mantenimiento correctivo necesario para atender con eficiencia y calidad a la demanda de servicios de salud otorgados en este hospital. 
</t>
    </r>
    <r>
      <rPr>
        <b/>
        <sz val="10"/>
        <rFont val="Geomanist Light"/>
        <family val="3"/>
      </rPr>
      <t>UR:</t>
    </r>
    <r>
      <rPr>
        <sz val="10"/>
        <rFont val="Geomanist Light"/>
        <family val="3"/>
      </rPr>
      <t xml:space="preserve"> NBV
Al cuarto trimestre de 2024 no se cuenta con acciones de mejora.</t>
    </r>
  </si>
  <si>
    <r>
      <t>Acciones realizadas en el periodo
UR:</t>
    </r>
    <r>
      <rPr>
        <sz val="10"/>
        <rFont val="Geomanist Light"/>
        <family val="3"/>
      </rPr>
      <t xml:space="preserve"> NDE
Promover la generación de proyectos de investigación que coadyuven a disminuir la morbi-mortalidad materna y perinatal mediante la prevención, el diagnóstico temprano y el tratamiento, mejorar la calidad de vida de los pacientes y reducir el costo de su atención, tanto para las mujeres como para los hombres de nuestra población objetivo, en las convocatorias institucionales como en las convocatorias para desarrollo de proyectos con financiamiento externo.  Divulgar y asesorar a las y los investigadores en convocatorias internas y externas para financiamientos de proyectos de investigación.   Al mes de septiembre dentro del Sistema Nacional de Investigadores se cuenta con un total de 58 de los  cuales 35 son mujeres  y 23 son hombres.   En este tercer trimestre se reportan en desarrollo 37 proyectos de investigación, de los cuales 18 cuentan con enfoque de género.   De los 123 artículos publicados al 31 de diciembre 2024, 46 son con enfoque de género y de estos 46, 42 se realizaron en colaboración con otras instituciones.   
</t>
    </r>
    <r>
      <rPr>
        <b/>
        <sz val="10"/>
        <rFont val="Geomanist Light"/>
        <family val="3"/>
      </rPr>
      <t>UR:</t>
    </r>
    <r>
      <rPr>
        <sz val="10"/>
        <rFont val="Geomanist Light"/>
        <family val="3"/>
      </rPr>
      <t xml:space="preserve"> NDY
En el cuarto trimestre el INSP se finalizó la recolección de información de la ENSANUT.  En los cursos que ofrece el INSP, el acumulado de la muestra que finalizaron y aprobaron algún de curso de interés fue de 11,483 mujeres. Se reportan 230 productos científicos con perspectiva de género, de los cuales destacan con mayor frecuencia productos que presentan información desagregada por mujeres y hombres, y que se reporta información sobre problemáticas que afectan mayoritariamente a la salud o bienestar de las mujeres. El grupo de trabajo para la igualdad laboral y no discriminación, continua con participación activa, se revisaron contenidos y se realizó la encuesta de Clima laboral en la Secretaría de Salud para personal del INSP. En el cuarto trimestre el INSP en la plataforma CLiMA cursaron y aprobaron el curso virtual de Salud Sexual y Reproductiva para la Prevención del Embarazo en Adolescentes un total de 1413 mujeres, la página web comolehago.org la visitaron más de 19 mil mujeres. Se realizó la actualización de contenidos en el canal de YouTube de comolehago y en la página web, incluyendo temas sobre la atención a la salud sexual y reproductiva, la prevención de ITS, menstruación, aparatos reproductivos femenino y masculino, la prevención de violencia en el noviazgo, la prevención de abuso sexual en la infancia.</t>
    </r>
  </si>
  <si>
    <r>
      <t>Justificación de diferencia de avances con respecto a las metas programadas
UR:</t>
    </r>
    <r>
      <rPr>
        <sz val="10"/>
        <rFont val="Geomanist Light"/>
        <family val="3"/>
      </rPr>
      <t xml:space="preserve"> NDE
Se alcanzó la meta programada anual en indicador de porcentaje de investigadoras del INPer, que obtienen o mantienen la acreditación como investigadores nivel I, II y III en el S.N.I. Sin embargo, no se alcanzo la meta programada en los indicadores: Porcentaje de productos de la investigación con enfoque de género en colaboración debido a un incremento en el total de productos de investigación que se incrementaron a 111 y se tenía programado solo 90 la mayoría de los excedentes sin enfoque de género, así mismo, el porcentaje de proyectos con enfoque de género vigentes en colaboración no se alcanzo la meta debido a que se incrementó el número total de proyectos, particularmente proyectos de ciencia básica que no tienen enfoque de género, lo que disminuyó el porcentaje de proyectos con enfoque de género de 66.7% programado a un 48.6% alcanzado. 
</t>
    </r>
    <r>
      <rPr>
        <b/>
        <sz val="10"/>
        <rFont val="Geomanist Light"/>
        <family val="3"/>
      </rPr>
      <t>UR:</t>
    </r>
    <r>
      <rPr>
        <sz val="10"/>
        <rFont val="Geomanist Light"/>
        <family val="3"/>
      </rPr>
      <t xml:space="preserve"> NDY
Se concluyó la recolección de información de la ENSANUT, por lo que se tiene un 100% de cumplimiento del indicador. El acumulado de la muestra que finalizaron y aprobaron algún de curso de interés fue el 75% de un total de 15,281 personas que se inscribieron. Se muestran 230 productos científicos que se reportan con perspectiva de género de un total de 491 productos científicos. Se revisaron contenidos y se realizó la encuesta de Clima laboral en la Secretaría de Salud para personal del INSP. Se realizó el seminario el ?Reflexiones en el marco de los Derechos humanos y no Discriminación con la presentación del ?Protocolo de Hostigamiento y Acoso Sexual y Discriminación en la Secretaría de Salud? y ?Conversatorio discriminación?.</t>
    </r>
  </si>
  <si>
    <r>
      <t>Acciones de mejora para el siguiente periodo
UR:</t>
    </r>
    <r>
      <rPr>
        <sz val="10"/>
        <rFont val="Geomanist Light"/>
        <family val="3"/>
      </rPr>
      <t xml:space="preserve"> NDE
Durante el tercer trimestre, derivado de los cambios en la estructura organizacional, una investigadora del SNI (candidato) reservó su plaza en el mes de Julio y un investigador del SNI (Nivel II) renunció a su contrato temporal por IMSS-Bienestar. Por lo que se restan 2 investigadores del SNI. Se promoverá e invitará a que más investigadores de área clínica se califiquen en el SNI en la siguiente convocatoria. 
</t>
    </r>
    <r>
      <rPr>
        <b/>
        <sz val="10"/>
        <rFont val="Geomanist Light"/>
        <family val="3"/>
      </rPr>
      <t>UR:</t>
    </r>
    <r>
      <rPr>
        <sz val="10"/>
        <rFont val="Geomanist Light"/>
        <family val="3"/>
      </rPr>
      <t xml:space="preserve"> NDY
Al final del periodo 2020-2024 se consolidará una encuesta nacional representativa de las 32 entidades federativas. Se plantea asegurar que al menos el 25% de los manuscritos del INSP cuenten con desagregaciones por sexo o que consideren la perspectiva de género. Reducir la brecha entre mujeres y hombres a nivel institucional. Realizar acciones y recomendaciones para promover un mejor ambiente institucional con igualdad de oportunidades para las mujeres y los hombres y la eliminación de prácticas discriminatorias en los diferentes ámbitos en la Institución. Actividades y estrategias para concienciar y sensibilizar a las personas por medio de cursos de capacitación, talleres, seminarios (con acreditación) y la difusión permanente de infografías con el pronunciamiento Cero tolerancia al Hostigamiento y Acoso Sexual e Igualdad Laboral y No Discriminación.</t>
    </r>
  </si>
  <si>
    <r>
      <t>Acciones realizadas en el periodo
UR:</t>
    </r>
    <r>
      <rPr>
        <sz val="10"/>
        <rFont val="Geomanist Light"/>
        <family val="3"/>
      </rPr>
      <t xml:space="preserve"> NDE
Durante el tercer trimestre se realizaron 19 eventos de capacitación, entre los que destacan:  Webinar Difusión de Material Audiovisual y/o Fotográfico de Víctimas de Violencia (Ley Ingrid), Aspectos Jurídicos para la Atención a Víctimas de Hostigamiento y Acoso Sexual en la APF,  Inducción Institucional Julio, Agosto y Septiembre, Ambiente Laboral Incluyente y Comunicación Incluyente y No Sexista 7a emisión, así mismo, se impartió el Seminario Internacional de Neonatología, 10° Curso Híbrido Institucional de Histerescopia y 6° Taller de Histeroscopia de consultorio, resectoscopia  y uso de rayo láser, 3er Curso Taller Histerectomía Vaginal, 16a Reunión de Investigación Pediátrica  y 13a Reunión de Investigación Pediátrica. 16a Reunión de Investigación Pediátrica  y 13a Reunión de Investigación Pediátrica, Curso Básico de Cirugía Láser: Ginecología Regenerativa y Funcional, Curso Híbrido Cuidados Paliativos: Una Visión Bioética en la atención del Enfermo y su Familia, 5° Foro Híbrido de Investigación Neonatal INPer 2024. Naciendo juntos por un Futuro Mejor, Taller Point of Care Ultrasound (POCUS) y monitorización avanzada 3er. Módulo POCUS. Ultrasonido Pulmonar Neonatal.
</t>
    </r>
    <r>
      <rPr>
        <b/>
        <sz val="10"/>
        <rFont val="Geomanist Light"/>
        <family val="3"/>
      </rPr>
      <t>UR:</t>
    </r>
    <r>
      <rPr>
        <sz val="10"/>
        <rFont val="Geomanist Light"/>
        <family val="3"/>
      </rPr>
      <t xml:space="preserve"> NDY
Se atendieron todas las solicitudes brindando las mismas oportunidades a las y los aspirantes. Se opero el programa institucional de tutorías mediante capacitación y asesoría a tutores para elevar los números de alumnas y alumnos graduados. Las coordinaciones académicas realizaron la asignación de directores o directoras de tesis de acuerdo a los que cubrían los requisitos para llevar a cabo estas actividades. La difusión del programa de educación continua del INSP se realiza sin una tendencia de cursos dirigidos exclusivamente a mujeres, sino que es inclusiva, y está diseñada para las y los profesionales de la salud.
</t>
    </r>
    <r>
      <rPr>
        <b/>
        <sz val="10"/>
        <rFont val="Geomanist Light"/>
        <family val="3"/>
      </rPr>
      <t>UR:</t>
    </r>
    <r>
      <rPr>
        <sz val="10"/>
        <rFont val="Geomanist Light"/>
        <family val="3"/>
      </rPr>
      <t xml:space="preserve"> NCE
Durante el periodo enero - diciembre 2024, fue impartido en tres ocasiones el curso: Prevención de la discriminación y maltrato en la personas mayores, concluido exitosamente por 764 participantes, de los cuales 609 (79.71%) son mujer
</t>
    </r>
    <r>
      <rPr>
        <b/>
        <sz val="10"/>
        <rFont val="Geomanist Light"/>
        <family val="3"/>
      </rPr>
      <t>UR:</t>
    </r>
    <r>
      <rPr>
        <sz val="10"/>
        <rFont val="Geomanist Light"/>
        <family val="3"/>
      </rPr>
      <t xml:space="preserve"> 160
El desarrollo de las actividades académicas y clínicas que forman parte del mapa curricular vigente de las instituciones educativas de procedencia de los médicxs especialistas en formación se realizan conforme al programa y con las especificaciones correspondientes a cada posgrado clínico.   Así mismo, el hospital es una unidad que efectúa acciones encaminadas a la equidad e igualdad de género inclusivo lo cual se ve reflejado en el porcentaje de médicxs especialistas en formación activos en esta unidad. En total se tienen 69 residentes médicxs de los cuales 54 son mujeres y 15 son hombres, con un porcentaje del 78% de espacios educativos cubiertos por mujeres.   
</t>
    </r>
    <r>
      <rPr>
        <b/>
        <sz val="10"/>
        <rFont val="Geomanist Light"/>
        <family val="3"/>
      </rPr>
      <t>UR:</t>
    </r>
    <r>
      <rPr>
        <sz val="10"/>
        <rFont val="Geomanist Light"/>
        <family val="3"/>
      </rPr>
      <t xml:space="preserve"> NBV
El programa de Reconocimiento INCan evaluó un total de 16 unidades, provenientes de las siguientes instituciones Unidad Detección y Diagnóstico de Cáncer de Mama IMSS OOAD Chihuahua (4 unidades), Centro de Detección y Diagnóstico de Cáncer de Mama ISSSTE Jalisco (2 unidades), Centro de Detección y Diagnóstico de Cáncer de Mama ISSSTE Estado de México (2 unidades), Instituto Tlaxcalteca de Asistencia Especializada a la Salud (1 unidad), UNEME DEDICAM Pachuca (2 unidades), Unidad Detección y Diagnóstico de Cáncer de Mama IMSS OOAD Veracruz Norte (4 unidades), y Hospital General Irapuato (1 unidad). De éstas, 14 enfrentaron retos para obtener el Reconocimiento INCan: 12 relacionados con la disponibilidad de recursos para contratar los servicios de mantenimiento de sus mastógrafos; 5 relacionados con la demora del trámite para obtener el permiso de responsable de operación y funcionamiento ante la COFEPRIS; y 4 relacionados con alcanzar la calidad de imagen suficiente para completar la seg;  El programa de detección y diagnóstico temprano alcanzo una población de 1563 mujeres: 138 mujeres sintomáticas y 1425 asintomáticas. La distribución de resultados categorizados como BI-RADS fue: B0=2, B1=43, B2=1398, B3=87, B4=31 (A</t>
    </r>
  </si>
  <si>
    <r>
      <t>Justificación de diferencia de avances con respecto a las metas programadas
UR:</t>
    </r>
    <r>
      <rPr>
        <sz val="10"/>
        <rFont val="Geomanist Light"/>
        <family val="3"/>
      </rPr>
      <t xml:space="preserve"> NDE
E010 302. Durante el periodo acumulado enero-diciembre 2024 se superó la meta programada en las Variables 1 y 2 ya que durante el tercer trimestre del año se realizaron DOS eventos: Grupo de Atención Prioritaria (GAP) y Grupo de Atención Especial (GAE), con una participación elevada.  E010 160.  No se alcanzó la meta anual programada por 1.8 puntos porcentuales, aunque las variables 1 y 2 superaron la meta anual programada. 
</t>
    </r>
    <r>
      <rPr>
        <b/>
        <sz val="10"/>
        <rFont val="Geomanist Light"/>
        <family val="3"/>
      </rPr>
      <t>UR:</t>
    </r>
    <r>
      <rPr>
        <sz val="10"/>
        <rFont val="Geomanist Light"/>
        <family val="3"/>
      </rPr>
      <t xml:space="preserve"> NDY
Las solicitudes de ingreso a los programas del INSP/ESPM depende de las convocatorias las cuales tienen la consigna de que ?Todas las solicitudes serán atendidas brindando las mismas oportunidades a las y los aspirantes?. En ningún caso habrá discriminación por género, edad, estado civil, religión o alguna característica individual o cultural? por ende el ingreso más alto en mujeres en este periodo depende de que hubo mayor solicitud por parte de mujeres. La variación tiene que ver con que en este periodo mayor número de mujeres solicitaron su trámite para graduación. Se infiere que en este periodo se registró mayor participación de mujeres, por la disponibilidad de directoras que cubrieron los requisitos para llevar a cabo esta actividad. Es importante señalar que el tener un porcentaje mayor de mujeres no representa un resultado negativo, sino que es un resultado positivo, que abona a las acciones que promuevan la igualdad entre mujeres y hombres.
</t>
    </r>
    <r>
      <rPr>
        <b/>
        <sz val="10"/>
        <rFont val="Geomanist Light"/>
        <family val="3"/>
      </rPr>
      <t>UR:</t>
    </r>
    <r>
      <rPr>
        <sz val="10"/>
        <rFont val="Geomanist Light"/>
        <family val="3"/>
      </rPr>
      <t xml:space="preserve"> NCE
El INGER concluye el 4º trimestre con un Avance Físico Realizado del 79.71 respecto al 83.33 de Avance Físico Programado, correspondiente a la impartición en la programación que se tenía inicialmente bajo la demanda recibida por parte de la población objetivo, sin embargo, el INGER no solo se limita a esta acción, sino que desarrolla una amplia gama de actividades orientadas a promover el envejecimiento saludable. Para lo cual el Instituto lleva a cabo diversas iniciativas de divulgación y educación, por ejemplo; boletines de divulgación, publicaciones en redes sociales y colaboraciones con medios de comunicación para difundir información sobre el envejecimiento saludable y combatir mitos y estereotipos asociados a la vejez. Así mismo, se realizan acciones para restructurar las actividades educativas en la impartición de cursos. Además, el INGER realiza actividades de investigación alto nivel y genera evidencias científicas para informar políticas públicas relacionadas con el envejecimiento, la vejez, la salud y las personas mayores.    
</t>
    </r>
    <r>
      <rPr>
        <b/>
        <sz val="10"/>
        <rFont val="Geomanist Light"/>
        <family val="3"/>
      </rPr>
      <t>UR:</t>
    </r>
    <r>
      <rPr>
        <sz val="10"/>
        <rFont val="Geomanist Light"/>
        <family val="3"/>
      </rPr>
      <t xml:space="preserve"> 160
Se garantiza que cada participante cuente con los conocimientos y habilidades impartidos en el hospital a partir de evaluaciones académicas. Los medicxs especialistas en formación inscritos terminan sus estudios clínicos hasta contar con la constancia de termino escolar de acuerdo a las condiciones y normativa de la institución de procedencia. 
</t>
    </r>
    <r>
      <rPr>
        <b/>
        <sz val="10"/>
        <rFont val="Geomanist Light"/>
        <family val="3"/>
      </rPr>
      <t>UR:</t>
    </r>
    <r>
      <rPr>
        <sz val="10"/>
        <rFont val="Geomanist Light"/>
        <family val="3"/>
      </rPr>
      <t xml:space="preserve"> NBV
El Porcentaje de Técnicos Radiólogos (hombres y mujeres) capacitados en posicionamiento y control de calidad en mastografía, presenta una variación respecto a lo programado. Dichos técnicos y técnicas radiólogas continúan el proceso de capacitación en 2025, con el propósito de mejorar sus habilidades prácticas.  El indicador Porcentaje de Médicos Radiólogos (hombres y mujeres) aprobados con calificación aceptable en lectura de tamizaje, obtuvo un porcentaje de cumplimiento del 88.3%, debido a que se aceptaron 121 radiólogos y radiólogas, pero 15  no alcanzaron la calificación mínima para aprobar la parte teórica.   El indicador Porcentaje de centros que realizan estudios de mastografía evaluados para la verificación de procesos en la toma, interpretación y seguimiento de estudios de mastografía de detección, obtuvo un porcentaje de cumplimiento del 160.0 por ciento, debido a que el programa de Reconocimiento INCan cerró con un total de 16 unidades evaluadas. Al término de este reporte, las sedes evaluadas fueron la Unidad Detección y Diagnóstico de Cáncer de Mama IMSS OOAD Chihuahua (4 unidades), Centro de Detección y Diagnóstico de Cáncer de Mama </t>
    </r>
  </si>
  <si>
    <r>
      <t>Acciones de mejora para el siguiente periodo
UR:</t>
    </r>
    <r>
      <rPr>
        <sz val="10"/>
        <rFont val="Geomanist Light"/>
        <family val="3"/>
      </rPr>
      <t xml:space="preserve"> NDE
A pesar de presentar una amplia variedad de eventos de capacitación, en la mayoría de ellos la participación de las personas servidoras públicas es baja, aun cuando se realizaron en línea para favorecer la accesibilidad.   Se buscarán nuevas estrategias para difundir los cursos de capacitación.
</t>
    </r>
    <r>
      <rPr>
        <b/>
        <sz val="10"/>
        <rFont val="Geomanist Light"/>
        <family val="3"/>
      </rPr>
      <t>UR:</t>
    </r>
    <r>
      <rPr>
        <sz val="10"/>
        <rFont val="Geomanist Light"/>
        <family val="3"/>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 graduados. Promover reuniones de trabajo periódicas entre coordinaciones académicas y administración escolar para revisar el trabajo de la asignación de directoras y directores. En lo concerniente a las acciones de mejora que se establecerán para el siguiente periodo, se confirma que la difusión del programa de educación continua del INSP se realizará sin una tendencia de cursos dirigidos exclusivamente a mujeres, sino que es inclusiva, y está diseñada para las y los profesionales de la salud, sin distinción de sexo. No es necesario limitar el acceso a participantes mujeres, ni privilegiar el acceso a participantes hombres.
</t>
    </r>
    <r>
      <rPr>
        <b/>
        <sz val="10"/>
        <rFont val="Geomanist Light"/>
        <family val="3"/>
      </rPr>
      <t>UR:</t>
    </r>
    <r>
      <rPr>
        <sz val="10"/>
        <rFont val="Geomanist Light"/>
        <family val="3"/>
      </rPr>
      <t xml:space="preserve"> NCE
Se continua en la búsqueda de mejores estrategias para la promoción e impartición de este curso en más ocasiones, así como el establecimientos de más cursos de educación continua que promuevan y propicien la creación de entornos seguros para las personas mayores, especialmente mujeres, fomentando su participación activa y autónoma en todos los ámbitos de la vida. 
</t>
    </r>
    <r>
      <rPr>
        <b/>
        <sz val="10"/>
        <rFont val="Geomanist Light"/>
        <family val="3"/>
      </rPr>
      <t>UR:</t>
    </r>
    <r>
      <rPr>
        <sz val="10"/>
        <rFont val="Geomanist Light"/>
        <family val="3"/>
      </rPr>
      <t xml:space="preserve"> 160
Para el siguiente año mantener las condiciones físicas y administrativas para que el desarrollo académico sea el óptimo y adecuado para los médicos especialistas en formación. 
</t>
    </r>
    <r>
      <rPr>
        <b/>
        <sz val="10"/>
        <rFont val="Geomanist Light"/>
        <family val="3"/>
      </rPr>
      <t>UR:</t>
    </r>
    <r>
      <rPr>
        <sz val="10"/>
        <rFont val="Geomanist Light"/>
        <family val="3"/>
      </rPr>
      <t xml:space="preserve"> NBV
En 2024 se extendió el programa de detección temprana de cáncer de mama para incluir diagnóstico temprano. Esta estrategia tributa a reducir los tiempos de inicio de tratamiento en mujeres sintomáticas.</t>
    </r>
  </si>
  <si>
    <r>
      <t>Acciones realizadas en el periodo
UR:</t>
    </r>
    <r>
      <rPr>
        <sz val="10"/>
        <rFont val="Geomanist Light"/>
        <family val="3"/>
      </rPr>
      <t xml:space="preserve"> O00
Al cuarto trimestre de 2024, la CNBBBJ ha emitido becas a 4,118,093 estudiantes de Educación Media Superior a través del Pp S311, de los cuales 2,131,988 (51.8%) fueron mujeres.</t>
    </r>
  </si>
  <si>
    <r>
      <t>Justificación de diferencia de avances con respecto a las metas programadas
UR:</t>
    </r>
    <r>
      <rPr>
        <sz val="10"/>
        <rFont val="Geomanist Light"/>
        <family val="3"/>
      </rPr>
      <t xml:space="preserve"> O00
Gracias a la aplicación de los criterios de priorización se otogaron becas a una mayor proporción de mujeres con respecto a la meta.    Durante el ejercicio fiscal 2024 el presupuesto del programa fue objeto de una reducción por motivos de control presupuestario, situación que tuvo un impacto negativo en la capacidad de atención del programa    La información que se reporta corresponde al cierre del cuarto timestre con la emisión de becas.            </t>
    </r>
  </si>
  <si>
    <r>
      <t>Acciones de mejora para el siguiente periodo
UR:</t>
    </r>
    <r>
      <rPr>
        <sz val="10"/>
        <rFont val="Geomanist Light"/>
        <family val="3"/>
      </rPr>
      <t xml:space="preserve"> O00
Durante el ejercicio fiscal 2024 el presupuesto del programa fue objeto de una reducción por motivos de control presupuestario, situación que tuvo un impacto negativo en la capacidad de atención del programa.</t>
    </r>
  </si>
  <si>
    <r>
      <t>Acciones realizadas en el periodo
UR:</t>
    </r>
    <r>
      <rPr>
        <sz val="10"/>
        <rFont val="Geomanist Light"/>
        <family val="3"/>
      </rPr>
      <t xml:space="preserve"> O00
Al cuarto trimestre de 2024, se emitieron becas a 459,769 estudiantes de los cuales el 57.4%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</si>
  <si>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Justificación de diferencia de avances con respecto a las metas programadas
UR:</t>
    </r>
    <r>
      <rPr>
        <sz val="10"/>
        <rFont val="Geomanist Light"/>
        <family val="3"/>
      </rPr>
      <t xml:space="preserve"> O00
Gracias a la aplicación de los criterios de priorización se otogaron becas a una mayor proporción de mujeres con respecto a la meta.    Durante el ejercicio fiscal 2024 el presupuesto del programa fue objeto de una reducción por motivos de control presupuestario, situación que tuvo un impacto negativo en la capacidad de atención del programa.    La información que se reporta corresponde al cierre del cuarto trimestre con la emisión de becas  de todo el periodo 2024.            </t>
    </r>
  </si>
  <si>
    <r>
      <t>Acciones realizadas en el periodo
UR:</t>
    </r>
    <r>
      <rPr>
        <sz val="10"/>
        <rFont val="Geomanist Light"/>
        <family val="3"/>
      </rPr>
      <t xml:space="preserve"> 180
Durante el año 2024, se incorporaron 3 planes y programas con módulos y asignaturas complementarias a los planes de estudio de nivel licenciatura con perspectivas de género, para contribuir a erradicar los problemas de violencia y desigualdad entre la comunidad estudiantil de la UNAM. Licenciatura en Lengua y Literatura Hispánicas (Facultad de Estudios Superiores Acatlán), Licenciatura en Historia (Facultad de Estudios Superiores Acatlán) y Licenciatura en Biología (Facultad de Estudios Superiores Zaragoza).  Lo anterior, refleja el interés que tiene la UNAM en impulsar estrategias para el fortalecimiento de la perspectiva de género y la protección de derechos humanos en todas sus labores.  </t>
    </r>
  </si>
  <si>
    <r>
      <t>Justificación de diferencia de avances con respecto a las metas programadas
UR:</t>
    </r>
    <r>
      <rPr>
        <sz val="10"/>
        <rFont val="Geomanist Light"/>
        <family val="3"/>
      </rPr>
      <t xml:space="preserve"> 180
Derivado de lo establecido en el oficio No. 411/UPCP/2024/0844, mediante el cual la Secretaría de Hacienda y Crédito Público (SHCP) comunicó las disposiciones específicas para el cierre del ejercicio presupuestario de 2024 y a la adecuación presupuestaría emitida por la Secretaría de Hacienda y Crédito Público (SHCP) donde aplicó para efectos de control presupuestario, un ajuste preventivo (reserva) al presupuesto autorizado para 2024 a la Secretaría de Educación Pública por un importe de 18,000.00 millones de pesos, de los cuales 3,000.00 millones corresponden al presupuesto asignado a esta Unidad Administrativa, no se ministraron recursos del PLEEN durante el cuarto trimestre.    Asímismo, Se hace una actualización de las cifras de los trimestres concluidos del total de personas tesoreras mujeres y del total de personas tesoreras de las Comunidades Escolares beneficiadas por el Programa, dado que al 30 de diciembre de 2024 se tiene un registro total de 30 reintegros del recurso PLEEN promovidos por los CEAP de conformidad con las Reglas de Operación 2024, númeral 3.4.1.3 Reintegros publicadas en el D.O.F el 27/12/2023.            </t>
    </r>
  </si>
  <si>
    <r>
      <t>Acciones de mejora para el siguiente periodo
UR:</t>
    </r>
    <r>
      <rPr>
        <sz val="10"/>
        <rFont val="Geomanist Light"/>
        <family val="3"/>
      </rPr>
      <t xml:space="preserve"> 180
El PLEEN no es un programa que contribuye directamente a la igualdad entre hombres y mujeres. La acción afirmativa que promueve el PLEEN es una recomendación, en virtud de que el programa también promueve la autogestión y organización comunitaria. También se ha detectado que en algunas comunidades escolares la participación comunitaria es reducida, y aún más la participación de las mujeres en puestos de representación y de cargos al interior de las instancias de participación social en las escuelas, estas condiciones propician dificultades para ocupar los puestos de representación para la conformación de los CEAP. En este sentido, no es posible establecer la obligatoriedad de que las personas tesoreras sean mujeres.</t>
    </r>
  </si>
  <si>
    <r>
      <t>Acciones realizadas en el periodo
UR:</t>
    </r>
    <r>
      <rPr>
        <sz val="10"/>
        <rFont val="Geomanist Light"/>
        <family val="3"/>
      </rPr>
      <t xml:space="preserve"> 310
Durante el cuarto trimestre del ejercicio fiscal 2024, se consolidaron los mecanismos de seguimiento relacionados con los procesos de certificación internacional en las entidades federativas. Estas acciones permitieron monitorear de manera continua el estado de implementación, evaluar el avance respecto a las metas establecidas y ofrecer orientaciones específicas para atender las necesidades detectadas, fortaleciendo así la efectividad de las estrategias del Programa Nacional de Inglés (PRONI).    En este marco, en diciembre se llevó a cabo la Reunión Nacional Presencial, la cual fungió como un espacio estratégico para el intercambio de experiencias entre las entidades federativas. Esta reunión permitió compartir lecciones aprendidas y destacar buenas prácticas orientadas a la mejora continua de los procesos de certificación. Asimismo, se otorgó prioridad a la identificación y visibilización de las brechas de desigualdad de género en términos de participación, con el propósito de fomentar una distribución equitativa que garantice la representación igualitaria de las niñas y los niños, manteniendo una proporción del 50% para cada grupo. Este esfuerzo subraya el compromiso del PRONI con la promoción de la igualdad de género, asegurando condiciones de equidad en todas sus acciones y fortaleciendo el aprendizaje del idioma inglés en un entorno inclusivo y respetuoso de los derechos humanos. Con base en los mecanismos de seguimiento implementados, 26 entidades federativas han concluido los procesos de certificación para los grados de 6° de primaria y 3° de secundaria. No obstante, al momento de elaborar este informe, únicamente cinco entidades BCS, QROO, SIN, VER y YUC han proporcionado las bases de datos con los resultados correspondientes, registrando la participación de 768 alumnas de 6° grado de primaria y 792 alumnas de 3° grado de secundaria, alcanzando un total de 1,560 alumnas certificadas en el proceso.   </t>
    </r>
  </si>
  <si>
    <r>
      <t>Justificación de diferencia de avances con respecto a las metas programadas
UR:</t>
    </r>
    <r>
      <rPr>
        <sz val="10"/>
        <rFont val="Geomanist Light"/>
        <family val="3"/>
      </rPr>
      <t xml:space="preserve"> 310
2.-IND.-Porcentaje de alumnas de 3er grado de secundaria que obtienen certificación en el dominio del idioma inglés de acuerdo con el nivel de egreso establecido en el Plan y Programas de Estudio para la Educación Básica.-JUST.-Se tiene registro de 291,098 alumnas de 3° de secundaria, posibles candidatas a participar en el proceso de certificación del dominio del idioma inglés (población objetivo); sin embargo, debido a que la participación es voluntaria, los datos presentados son preliminares. Al Cierre de la Cuenta Pública 2024, se reportará la cifra final de alumnas de tercer de secundaria que obtuvieron certificado internacional del dominio del idioma inglés, no obstante al momento de elaborar este informe, cinco entidades federativas; Baja California, Quintana Roo, Sinaloa, Veracruz y Yucatán, han concluido el proceso de certificación de educandos, contando con los siguientes datos:    Alumnas de 3er grado de secundaria: 792    Por lo que, al cierre del cuarto trimestre, y de acue;  1.-IND.-Porcentaje de alumnas de 6to grado de primaria que obtienen certificación en el dominio del idioma inglés de acuerdo con el nivel de egreso establecido en el Plan y Programas de Estudio para la Educación Básica.-JUST.-Se tiene registro de 227,243 alumnas de 6° de primaria, posibles candidatas a participar en el proceso de certificación del dominio del idioma inglés (población objetivo); sin embargo, debido a que la participación es voluntaria, los datos presentados son preliminares. Al Cierre de la Cuenta Pública 2024, se reportará la cifra final de niñas de sexto de primaria que obtuvieron certificado internacional del dominio del idioma inglés, no obstante al momento de elaborar este informe, cinco entidades federativas; Baja California, Quintana Roo, Sinaloa, Veracruz y Yucatán, han concluido el proceso de certificación de educandos, contando con los siguientes datos:    Alumnas de 6to grado de primaria: 768    Por lo que, al cierre del cuarto trimestre, y de acuerdo con la meta comprometida, que equivale a 2,820 certificaciones obtenidas (70%), se ha alcanzado un avance del 27.23% en relación con la meta anual.                        </t>
    </r>
  </si>
  <si>
    <r>
      <t>Acciones de mejora para el siguiente periodo
UR:</t>
    </r>
    <r>
      <rPr>
        <sz val="10"/>
        <rFont val="Geomanist Light"/>
        <family val="3"/>
      </rPr>
      <t xml:space="preserve"> 310
Un obstáculo que ha sido identificado es la urgente necesidad de agilizar y optimizar los procesos administrativos y de gestión que respaldan la implementación de las acciones contempladas en el Plan Anual de Trabajo (PAT). A pesar de los esfuerzos realizados, este aspecto continúa representando un área significativa de mejora, tal como se evidencia en el presente cuarto informe trimestral, donde aún no se cuentan con datos finales respecto a los procesos de certificación de educandos. El retraso en estos procesos no solo afecta la eficiencia operativa, sino que también puede comprometer el logro oportuno de los objetivos establecidos en las Reglas de Operación vigentes. En este sentido, es fundamental priorizar la revisión y reestructuración de los procedimientos actuales para asegurar que sean más ágiles y efectivos. Esto implicará una evaluación detallada de las barreras administrativas existentes en las 32 entidades federativas, el fortalecimiento de la coordinación interinstitucional, y la implementación de mecanismos que permitan un flujo más dinámico y eficiente de los recursos, tanto humanos como financieros. Solo a través de estas acciones se podrá garantizar un avance sustancial hacia la consecución de las metas trazadas en el PAT, maximizando el impacto de las intervenciones y asegurando la sostenibilidad de los logros alcanzados.</t>
    </r>
  </si>
  <si>
    <r>
      <t>Acciones realizadas en el periodo
UR:</t>
    </r>
    <r>
      <rPr>
        <sz val="10"/>
        <rFont val="Geomanist Light"/>
        <family val="3"/>
      </rPr>
      <t xml:space="preserve"> L6I
Durante el cuarto  trimestre se mide  a la población femenina que corresponde a la que participa en la línea de acción de  beneficiados y beneficiadas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entrenadoras, equipo multidisciplinario y personal técnico correspondientes a la estrategia Deporte de Alto Rendimiento.  Dentro de las acciones realizadas en este cuarto trimestre, se dio atención a las solicitudes de apoyo económicos para la participación en eventos nacionales e internacionales, verificando el cumplimiento de los requisitos generales para las generales para las Asociaciones Deportivas Nacionales y Organismos Afines, y los requisitos de las Reglas de Operación vigentes para acceder a los recursos económicos que otorga la CONADE.    </t>
    </r>
  </si>
  <si>
    <r>
      <t>Justificación de diferencia de avances con respecto a las metas programadas
UR:</t>
    </r>
    <r>
      <rPr>
        <sz val="10"/>
        <rFont val="Geomanist Light"/>
        <family val="3"/>
      </rPr>
      <t xml:space="preserve"> L6I
Se informa que derivado de asignación del presupuesto, la operación de las distintas Estrategias del Pp S269, se ven afectadas y en algunos casos, no es posible llevar a cabo las acciones previstas, a causa de la situación presupuestaria.            </t>
    </r>
  </si>
  <si>
    <r>
      <t>Acciones de mejora para el siguiente periodo
UR:</t>
    </r>
    <r>
      <rPr>
        <sz val="10"/>
        <rFont val="Geomanist Light"/>
        <family val="3"/>
      </rPr>
      <t xml:space="preserve"> L6I
Se informa que derivado de asignación del presupuesto, la operación de las distintas Estrategias del Pp S269, se ven afectadas y en algunos casos, no es posible llevar a cabo las acciones previstas, a causa de la situación presupuestaria.  Adicional se informa que el proceso de atención a las solicitudes de apoyo económico ha ido mejorado desde que se implementó la liberación de recursos a personas físicas, formalizando dichas solicitudes mediante la firma de un convenio de concertación y colaboración por cada apoyo y la presentación de un recibo fiscal para la recepción del recurso. Sin embargo, se sigue trabajando, para que se atiendan solicitudes de manera más eficiente y se reduzcan los tiempos de atención a dichas solicitudes y en apego con las Reglas de Operación vigentes.  </t>
    </r>
  </si>
  <si>
    <r>
      <t>Acciones realizadas en el periodo
UR:</t>
    </r>
    <r>
      <rPr>
        <sz val="10"/>
        <rFont val="Geomanist Light"/>
        <family val="3"/>
      </rPr>
      <t xml:space="preserve"> 173
El desarrollo de documentos normativos ? operativos como las Reglas de Operación del Programa para el Desarrollo Profesional Docente, la Estrategia Nacional de Formación Continua 2024 (ENFC) y las Estrategias Estatales de Formación Continua 2024; además del documento:  Disposiciones generales para la conformación y funcionamiento del Comité Nacional y los Comités Estatales y de la Ciudad de México de Formación Continua; han permitido al cuarto trimestre del ejercicio a esta Dirección General dar seguimiento a los procesos formativos en conjunto con las AEE, que se derivan en cada entidad federativa del programa presupuestario S247.  Al momento, se encuentra en desarrollo la fase de acopio de información de maestras y maestros participantes, y que representa la etapa final en la implementación de las acciones de formación e intervenciones formativas que se han implementado a lo largo del ejercicio.  Esta actividad se realiza desde la Plataforma Operativa de Formación Continua, herramienta que administra esta Dirección General; actividad que adicional al registro de participantes por parte de las AEE, requiere de un proceso de validación de la información, por lo que, los datos de participación que se presentan constituyen información preliminar.  A la fecha de realización de este informe, la cifra de participación de maestras y maestros asciende a 33,876 figuras educativas entre docentes y directivos formados en temáticas vinculadas a derechos humanos, perspectiva de género, convivencia escolar pacífica, educación inclusiva, educación especial, educación sexual integral y educación socioemocional.  </t>
    </r>
  </si>
  <si>
    <r>
      <t>Justificación de diferencia de avances con respecto a las metas programadas
UR:</t>
    </r>
    <r>
      <rPr>
        <sz val="10"/>
        <rFont val="Geomanist Light"/>
        <family val="3"/>
      </rPr>
      <t xml:space="preserve"> 173
2.-ind.-Porcentaje de mujeres formadas en opciones académicas dirigidas al personal docente y directivo, sobre temas de perspectiva de género, derechos humanos, educación sexual integral, convivencia escolar pacífica, educación inclusiva, educación especial y educación socioemocional durante 2024.just.-La programación de acopio e integración de la información de la población atendida por el Programa es un proceso que concluye en enero de 2025, la información que se presenta es parcial, las cifras finales del ejercicio se reportaran para el informe anual o el informe de la Cuenta Pública 2024.                        ;  1.-ind.-Porcentaje de mujeres y hombres docentes y directivos de planteles públicos de educación básica sensibilizados o formados en temas sobre perspectiva de género, respeto a lo derechos humanos y proclives a la no violencia en 2024. just.-La programación de acopio e integración de la información de la población atendida por el Programa es un proceso que concluye en enero de 2025, la información que se presenta es parcial, las cifras finales del ejercicio se reportaran para el informe anual o el informe de la Cuenta Pública 2024.                        </t>
    </r>
  </si>
  <si>
    <r>
      <t>Acciones de mejora para el siguiente periodo
UR:</t>
    </r>
    <r>
      <rPr>
        <sz val="10"/>
        <rFont val="Geomanist Light"/>
        <family val="3"/>
      </rPr>
      <t xml:space="preserve"> 173
Entre los obstáculos se encuentra el estructurar y operar una oferta formativa que atienda la demanda de necesidades de formación con la característica de ser diversa, acorde a la multiculturalidad social y entorno educativo heterogéneo de nuestro país; adicional a ello, se requiere de una articulación permanente entre las atribuciones de la autoridad educativa federal y las autoridades educativas estatales; sin embargo, esta misma circunstancia a la vez ha representado un escenario de oportunidad que ha permito construir  procesos formativos alternos y complementarios a la operación de este programa federal, y en particular a las acciones que promueven la igualdad entre mujeres y hombres en el sector educativo.  El contexto de la gestión a nivel federal para hacer llegar los recursos que otorga el programa a sus beneficiarios, ha representado un proceso extenso que implica iniciar la implementación de las acciones formativas hasta el segundo semestre del año, el primer semestre  representa un periodo de gestión administrativa, lo que acorta los periodos de aplicación y seguimiento; puede implicar una dificultad para la participación de los docentes si se tienen compromisos calendarizados a nivel estatal.  Por otra parte, un aspecto que contribuye a la implementación de acciones de formación es la experiencia de los representantes estatales de formación en cada entidad federativa, con sus gestiones oportunas al interior de sus estructuras locales, contribuyen al flujo de comunicación y de toma de decisiones que permiten la operación de los procesos formativos aún con periodos de tiempo cortos para la implementación.  </t>
    </r>
  </si>
  <si>
    <r>
      <t>Acciones realizadas en el periodo
UR:</t>
    </r>
    <r>
      <rPr>
        <sz val="10"/>
        <rFont val="Geomanist Light"/>
        <family val="3"/>
      </rPr>
      <t xml:space="preserve"> MGH
Este programa contribuye a incentivar la superación académica, a disminuir los índices de deserción estudiantil de nivel licenciatura por causas de orden económico y a que un mayor número de estudiantes permanezcan y concluyan sus estudios. Los beneficiarios están comprometidos en mantener calificaciones aprobatorias que cumplan con el promedio establecido en el Reglamento de Becas Académicas para Alumnos de Nivel Licenciatura de la UAAAN, así como las Reglas de Operación vigentes a las que está sujeto el programa.    También, los beneficiarios realizan actividades de apoyo a la investigación y a tareas de tipo servicio social dentro del sector agrícola y agropecuario, dentro y fuera de la Institución. Específicamente el beneficiario por cada día que goce de beca deberá trabajar una hora en favor de la Universidad (30 horas por mes) para el desarrollo de las actividades.     Además, la Institución promueve e incentiva el acceso de alumnos a programas de formación de recursos humanos que contribuyan el cumplimiento de los objetivos establecidos en el Plan de Desarrollo Institucional.  
</t>
    </r>
    <r>
      <rPr>
        <b/>
        <sz val="10"/>
        <rFont val="Geomanist Light"/>
        <family val="3"/>
      </rPr>
      <t>UR:</t>
    </r>
    <r>
      <rPr>
        <sz val="10"/>
        <rFont val="Geomanist Light"/>
        <family val="3"/>
      </rPr>
      <t xml:space="preserve"> L8K
Beneficiar de manera igualitaria a través de becas a mujeres y hombres, asegurando que los apoyos que reciben las mujeres, no sean menores a los que reciben los hombres.    Los avances tienen como objetivo mejorar las tasas de permanencia estudiantil, en la titulación y movilidad estudiantil, mejorando la eficiencia terminal en cada nivel educativo aumentando las tasas de transición entre los semestres estudiantiles, así como la formación de recursos humanos y participación en proyectos de investigación.      
</t>
    </r>
    <r>
      <rPr>
        <b/>
        <sz val="10"/>
        <rFont val="Geomanist Light"/>
        <family val="3"/>
      </rPr>
      <t>UR:</t>
    </r>
    <r>
      <rPr>
        <sz val="10"/>
        <rFont val="Geomanist Light"/>
        <family val="3"/>
      </rPr>
      <t xml:space="preserve"> A00
Al cuarto trimestre de 2024 se han realizado 5 convocatorias dirigidas a la comunidad universitaria para ?Beca de Manutención UPN? del ejercicio 2024 y se entregaron 953 becas a mujeres estudiantes y  149 a hombres estudiantes. 
</t>
    </r>
    <r>
      <rPr>
        <b/>
        <sz val="10"/>
        <rFont val="Geomanist Light"/>
        <family val="3"/>
      </rPr>
      <t>UR:</t>
    </r>
    <r>
      <rPr>
        <sz val="10"/>
        <rFont val="Geomanist Light"/>
        <family val="3"/>
      </rPr>
      <t xml:space="preserve"> 410
El programa presupuestario S243 Programa de Becas Elisa Acuña, está sujeto a Reglas de Operación con el objetivo de asegurar que la aplicación de los recursos públicos se realice con eficiencia, eficacia, economía honradez y transparencia, así como, defender, respetar y cumplir de manera efectiva el derecho a la educación para toda la población, bajo los principios fundamentales de no discriminación, solidaridad, igualdad de oportunidades y trato, se llevaron a cabo las convocatorias dirigidas a las mujeres y hombres estudiantes nivel medio superior, licenciatura, personas académico y/o docente y asistentes de idioma, para que aplicaran en los programas de becas que se realizaron en los meses de enero a diciembre, dando como resultado el otorgamiento de becas, en el programa de Intercambio de Asistentes de Idiomas México ? Francia (Extranjeros y Nacionales), Beca SEP/ Liceo Franco Mexicano, Beca del gobierno de Japón para maestros en servicio, Programa de Becas para realizar estudios a Francia. Curso de Perfeccionamiento en Lengua y Didáctica del Francés (CAVILAM), Programa de Beca Mitacs mexicanos, Programa Fulbright García Robles COMEXUS, Jóvenes en Acción, Movilidad Universitaria (UMAP, MANEA, EUA), Intercambio de Asistentes de Idiomas México ? Estados Unidos (Extranjeros), Beca Complemento.
</t>
    </r>
    <r>
      <rPr>
        <b/>
        <sz val="10"/>
        <rFont val="Geomanist Light"/>
        <family val="3"/>
      </rPr>
      <t>UR:</t>
    </r>
    <r>
      <rPr>
        <sz val="10"/>
        <rFont val="Geomanist Light"/>
        <family val="3"/>
      </rPr>
      <t xml:space="preserve"> L3P
  En los criterios específicos para el otorgamiento de becas, se hace referencia en las condiciones  preferenciales que se dará prioridad a estudiantes embarazadas, madres o padres de familia para obtener el  beneficio.    
</t>
    </r>
    <r>
      <rPr>
        <b/>
        <sz val="10"/>
        <rFont val="Geomanist Light"/>
        <family val="3"/>
      </rPr>
      <t>UR:</t>
    </r>
    <r>
      <rPr>
        <sz val="10"/>
        <rFont val="Geomanist Light"/>
        <family val="3"/>
      </rPr>
      <t xml:space="preserve"> L6H
Al cierre del trimestre se tienen vigentes 1,244 becas correspondientes al bienio 2024-2025 de las cuales 457 son mujeres y 23 de ellas acreditaron estudios de posgrado con cédula profesional en un periodo de dos años (2022-2023).
</t>
    </r>
    <r>
      <rPr>
        <b/>
        <sz val="10"/>
        <rFont val="Geomanist Light"/>
        <family val="3"/>
      </rPr>
      <t>UR:</t>
    </r>
    <r>
      <rPr>
        <sz val="10"/>
        <rFont val="Geomanist Light"/>
        <family val="3"/>
      </rPr>
      <t xml:space="preserve"> 600
El programa de Becas publicó en el portal oficial becasmediasuperor.sep.gob.mx,  el pasado 19 de febrero las Convocatoria de la Beca de Estímulo para Educación Dual, Servicio Social y Prácticas Profesionales,  que están dirigidas a las y los alumnos inscritos en los subsistemas de EMS centralizados, en los que se imparte el </t>
    </r>
  </si>
  <si>
    <r>
      <t>Justificación de diferencia de avances con respecto a las metas programadas
UR:</t>
    </r>
    <r>
      <rPr>
        <sz val="10"/>
        <rFont val="Geomanist Light"/>
        <family val="3"/>
      </rPr>
      <t xml:space="preserve"> MGH
Sin información
</t>
    </r>
    <r>
      <rPr>
        <b/>
        <sz val="10"/>
        <rFont val="Geomanist Light"/>
        <family val="3"/>
      </rPr>
      <t>UR:</t>
    </r>
    <r>
      <rPr>
        <sz val="10"/>
        <rFont val="Geomanist Light"/>
        <family val="3"/>
      </rPr>
      <t xml:space="preserve"> L8K
Se entregaron 82 becas de 74 programadas al periodo. Lo anterior se debe a una mayor demanda de becas de tesis, becas de movilidad y becas de investigación.            
</t>
    </r>
    <r>
      <rPr>
        <b/>
        <sz val="10"/>
        <rFont val="Geomanist Light"/>
        <family val="3"/>
      </rPr>
      <t>UR:</t>
    </r>
    <r>
      <rPr>
        <sz val="10"/>
        <rFont val="Geomanist Light"/>
        <family val="3"/>
      </rPr>
      <t xml:space="preserve"> A00
La población universitaria esta compuesta princialmente por mujeres, por lo que las becas de manutención de licenciatura que se otorgaron  en el ejercicio 2024 fueron principalmente a las mujeres que provienen  de los quintiles más bajos de desarrollo económico            
</t>
    </r>
    <r>
      <rPr>
        <b/>
        <sz val="10"/>
        <rFont val="Geomanist Light"/>
        <family val="3"/>
      </rPr>
      <t>UR:</t>
    </r>
    <r>
      <rPr>
        <sz val="10"/>
        <rFont val="Geomanist Light"/>
        <family val="3"/>
      </rPr>
      <t xml:space="preserve"> 410
4.-ind.-Porcentaje de mujeres con becas otorgadas al personal académico y/o docente  .-just.-  Se entregó el apoyo del personal académico y/o docente beneficiando a un mayor porcentaje de mujeres                    ;  5.-ind.-Porcentaje de mujeres con becas otorgadas para Asistentes de Idioma.-just.-  Se entregó el apoyo  Asistentes de Idioma beneficiando a un mayor porcentaje de mujeres                      ;  2.-ind.-Porcentaje de mujeres con becas otorgadas nivel licenciatura.-just.-Se entregó el apoyo del nivel licenciatura  beneficiando a un mayor porcentaje de mujeres                        ;  1.-ind.-Porcentaje de mujeres con becas otorgadas nivel medio superior.-just.-Se entregó el apoyo del nivel medio superior beneficiando a un mayor porcentaje de mujeres.                        ;  3.-ind.-Porcentaje de mujeres con becas otorgadas nivel posgrado  .-just.-Se entregó el apoyo de posgrado beneficiando a un mayor porcentaje de mujeres                      
</t>
    </r>
    <r>
      <rPr>
        <b/>
        <sz val="10"/>
        <rFont val="Geomanist Light"/>
        <family val="3"/>
      </rPr>
      <t>UR:</t>
    </r>
    <r>
      <rPr>
        <sz val="10"/>
        <rFont val="Geomanist Light"/>
        <family val="3"/>
      </rPr>
      <t xml:space="preserve"> L3P
Becas otorgadas a mujeres estudiantes del CETI en los niveles Medio Superior y Superior en el periodo febrero - junio 2024, para dicho periodo se tuvo una mayor participación de las mujeres debido a la apertura de las carreras químicas en el plantel de Tonalá.            
</t>
    </r>
    <r>
      <rPr>
        <b/>
        <sz val="10"/>
        <rFont val="Geomanist Light"/>
        <family val="3"/>
      </rPr>
      <t>UR:</t>
    </r>
    <r>
      <rPr>
        <sz val="10"/>
        <rFont val="Geomanist Light"/>
        <family val="3"/>
      </rPr>
      <t xml:space="preserve"> L6H
En número de becas programadas y otorgadas no son sumativas para cada periodo, ya que corresponden a becarios recurrentes y unicamente se tiene una variación en el numero de beneficiarios para cada periodo.    Al cierre del trimestre se tienen vigentes 1,244 becas correspondientes al bienio 2024-2025, de las cuales 457 son mujeres.    En este trimestre se superó la meta programada (numerador) derivado de mujeres que acreditaron con cédula profesional estudios de posgrado rn un periodo de dos años (2022-2023) y que fueron dictaminadas por el Consejo Académico (grupo colegiado interdisciplinario).            
</t>
    </r>
    <r>
      <rPr>
        <b/>
        <sz val="10"/>
        <rFont val="Geomanist Light"/>
        <family val="3"/>
      </rPr>
      <t>UR:</t>
    </r>
    <r>
      <rPr>
        <sz val="10"/>
        <rFont val="Geomanist Light"/>
        <family val="3"/>
      </rPr>
      <t xml:space="preserve"> 600
La información reportada corresponde al proceso de pago de continuidad a los/las beneficiarios/as, se obtuvieron los siguientes resultados para este cuarto trimestre (octubre-diciembre): en referencia a la Beca de Estímulo para Educación Dual (segundo y tercer pago) se otorgaron 3,340 becas, y respecto a la Beca de Estímulo para Servicio social (segundo pago y pago extraordinario) se otorgaron 2,909 becas.    En conclusión, se otorgaron 6,249 becas  para este trimestre. de las cuales 3,178 son mujeres y 3,071 son hombres.             
</t>
    </r>
    <r>
      <rPr>
        <b/>
        <sz val="10"/>
        <rFont val="Geomanist Light"/>
        <family val="3"/>
      </rPr>
      <t>UR:</t>
    </r>
    <r>
      <rPr>
        <sz val="10"/>
        <rFont val="Geomanist Light"/>
        <family val="3"/>
      </rPr>
      <t xml:space="preserve"> A2M
4.-ind.-Porcentaje de alumnas de licenciatura que terminaron sus estudios.just.-  La variación respecto a la meta programada al periodo se debe a que la proporción de alumnado atendido durante 2024 representó el 50.1% de hombres.                      ;  3.-ind.-Porcentaje de estudiantes becadas de licenciatura y posgrado en el año t.just.-La variación respecto a la meta programada al perido se debe a:   1. El comité de becas de la Institución, autorizó la publicación de convcatorias adicionales.   2. Mayor número de becarias cumplieron con los requisitos establecidos para el otorgamiento de una beca.                        ;  2.-ind.-Porcentaje de alumnas becadas que cursan el último año de estudios de nivel posgrado en el año t.just.-La variación se debe a que  las beneficiarias han cumplido con todos los requisitos establecidos en las convocatoria para mantener  la beca otorgada.                        ;  1.-ind.-Porcentaje de alumnas becadas que cursan el último año de estudios de nivel licenciatura en el año t. just.-La variación se debe a que  las be</t>
    </r>
  </si>
  <si>
    <r>
      <t>Acciones de mejora para el siguiente periodo
UR:</t>
    </r>
    <r>
      <rPr>
        <sz val="10"/>
        <rFont val="Geomanist Light"/>
        <family val="3"/>
      </rPr>
      <t xml:space="preserve"> MGH
? Desfase durante el proceso en cuanto a las fechas que se tienen consideradas para la selección de beneficiarios.  ? Actualización de la base de datos de los alumnos beneficiados para la entrega oportuna de este apoyo.  ? Movimiento de huelga validado por la Junta Federal de Conciliación y Arbitraje laboral, que prevaleció durante aproximadamente 40 días.    
</t>
    </r>
    <r>
      <rPr>
        <b/>
        <sz val="10"/>
        <rFont val="Geomanist Light"/>
        <family val="3"/>
      </rPr>
      <t>UR:</t>
    </r>
    <r>
      <rPr>
        <sz val="10"/>
        <rFont val="Geomanist Light"/>
        <family val="3"/>
      </rPr>
      <t xml:space="preserve"> L8K
No se encontraron obstáculos durante la operación.
</t>
    </r>
    <r>
      <rPr>
        <b/>
        <sz val="10"/>
        <rFont val="Geomanist Light"/>
        <family val="3"/>
      </rPr>
      <t>UR:</t>
    </r>
    <r>
      <rPr>
        <sz val="10"/>
        <rFont val="Geomanist Light"/>
        <family val="3"/>
      </rPr>
      <t xml:space="preserve"> A00
N/A
</t>
    </r>
    <r>
      <rPr>
        <b/>
        <sz val="10"/>
        <rFont val="Geomanist Light"/>
        <family val="3"/>
      </rPr>
      <t>UR:</t>
    </r>
    <r>
      <rPr>
        <sz val="10"/>
        <rFont val="Geomanist Light"/>
        <family val="3"/>
      </rPr>
      <t xml:space="preserve"> 410
No aplica.
</t>
    </r>
    <r>
      <rPr>
        <b/>
        <sz val="10"/>
        <rFont val="Geomanist Light"/>
        <family val="3"/>
      </rPr>
      <t>UR:</t>
    </r>
    <r>
      <rPr>
        <sz val="10"/>
        <rFont val="Geomanist Light"/>
        <family val="3"/>
      </rPr>
      <t xml:space="preserve"> L3P
Hasta el momento no se han presentado.
</t>
    </r>
    <r>
      <rPr>
        <b/>
        <sz val="10"/>
        <rFont val="Geomanist Light"/>
        <family val="3"/>
      </rPr>
      <t>UR:</t>
    </r>
    <r>
      <rPr>
        <sz val="10"/>
        <rFont val="Geomanist Light"/>
        <family val="3"/>
      </rPr>
      <t xml:space="preserve"> L6H
El Sistema de Becas por Exclusividad  es un programa dirigido exclusivamente a la investigación, maneja un sistema de puntaje que da las mismas oportunidades de participación tanto a mujeres como hombres, siempre y cuando cumplan con  la normatividad establecida vigente para el SIBE.
</t>
    </r>
    <r>
      <rPr>
        <b/>
        <sz val="10"/>
        <rFont val="Geomanist Light"/>
        <family val="3"/>
      </rPr>
      <t>UR:</t>
    </r>
    <r>
      <rPr>
        <sz val="10"/>
        <rFont val="Geomanist Light"/>
        <family val="3"/>
      </rPr>
      <t xml:space="preserve"> 600
Las becas otorgadas dependen de la demanda de cada estudiante y su otorgamiento del cumplimiento de los requisitos establecidos en las Reglas de Operación y en las convocatorias.
</t>
    </r>
    <r>
      <rPr>
        <b/>
        <sz val="10"/>
        <rFont val="Geomanist Light"/>
        <family val="3"/>
      </rPr>
      <t>UR:</t>
    </r>
    <r>
      <rPr>
        <sz val="10"/>
        <rFont val="Geomanist Light"/>
        <family val="3"/>
      </rPr>
      <t xml:space="preserve"> A2M
Obstáculos:  1. Documentación incompleta en trámites de solicitud y formalización de beca.  2. Menores de Edad sin identificación para tramites bancarios.   3. Problemas con las cuentas de las personas interesadas para realizar de manera oportuna la dispersión del apoyo económico.    Oportunidades:  1. Ampliación de los periodos de registro y difusión de listados de Trámites Incompletos.  2. Gestión de Cuentas Bancarias para menores de edad.  3. Solicitar previamente al alumno que verifique con la institución bancaria que su cuenta se encuentre activa, o en su caso, registre una cuenta nueva.  
</t>
    </r>
    <r>
      <rPr>
        <b/>
        <sz val="10"/>
        <rFont val="Geomanist Light"/>
        <family val="3"/>
      </rPr>
      <t>UR:</t>
    </r>
    <r>
      <rPr>
        <sz val="10"/>
        <rFont val="Geomanist Light"/>
        <family val="3"/>
      </rPr>
      <t xml:space="preserve"> A3Q
Durante la operación, no se presentan obstáculos que interfieran en la entrega de becas a las alumnas que cumplen con los requisitos establecidos en las convocatorias y demás normatividad universitaria.
</t>
    </r>
    <r>
      <rPr>
        <b/>
        <sz val="10"/>
        <rFont val="Geomanist Light"/>
        <family val="3"/>
      </rPr>
      <t>UR:</t>
    </r>
    <r>
      <rPr>
        <sz val="10"/>
        <rFont val="Geomanist Light"/>
        <family val="3"/>
      </rPr>
      <t xml:space="preserve"> B00
Las personas aspirantes no cumplen con la totalidad de los requisitos específicos de la Convocatoria General de Becas.  - Las personas becarias no capturan la cuenta bancaria para recibir su beca.  - Se detecta duplicidades de beca con otras Instancias ejecutoras del programa S-243.  - La constante rotación de personal que se presenta entre los responsables de becas de las diferentes unidades académicas dificulta la continuidad en la operación de los procesos.  
</t>
    </r>
    <r>
      <rPr>
        <b/>
        <sz val="10"/>
        <rFont val="Geomanist Light"/>
        <family val="3"/>
      </rPr>
      <t>UR:</t>
    </r>
    <r>
      <rPr>
        <sz val="10"/>
        <rFont val="Geomanist Light"/>
        <family val="3"/>
      </rPr>
      <t xml:space="preserve"> L4J
De acuerdo con la Ficha de Monitoreo y Evaluación 2022-2023 del Programa de Becas Elisa Acuña, las amenazas u obstáculos del programa son:  ? El Programa registra seis años consecutivos con un presupuesto a la baja, teniendo las Unidades Responsables que estar solicitando ampliaciones, erogando recursos propios, etc., para atender las insuficiencias presupuestales y cubrir las becas otorgadas de manera oportuna, lo cual representa una amenaza para el cumplimiento de las metas del programa.  ? El presupuesto que se otorga al programa es fluctuante y con frecuencia anual lo que pone riesgo el pago oportuno de las becas derivado de que en su mayoría el sector educativo maneja ciclos escolares.    </t>
    </r>
  </si>
  <si>
    <r>
      <t>Acciones realizadas en el periodo
UR:</t>
    </r>
    <r>
      <rPr>
        <sz val="10"/>
        <rFont val="Geomanist Light"/>
        <family val="3"/>
      </rPr>
      <t xml:space="preserve"> O00
Al cuarto trimestre de 2024, se emitieron becas a 4,624,943 familias de las cuales 94.3% fueron familias con mujeres como titulares beneficiarias. Para el ejercicio 2024 se contaba con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</si>
  <si>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0"/>
        <rFont val="Geomanist Light"/>
        <family val="3"/>
      </rPr>
      <t xml:space="preserve"> O00
La proporción de familias con una mujer como tutora que solicitaron su incorporación al programa fue ligéramente menor a lo proyectado.   Durante el ejercicio fiscal 2024 el presupuesto del programa fue objeto de una reducción por motivos de control presupuestario, situación que tuvo un impacto negativo en la capacidad de atención del programa.  La información que se reporta corresponde al cierre del cuarto trimestre de 2024.            </t>
    </r>
  </si>
  <si>
    <r>
      <t>Acciones realizadas en el periodo
UR:</t>
    </r>
    <r>
      <rPr>
        <sz val="10"/>
        <rFont val="Geomanist Light"/>
        <family val="3"/>
      </rPr>
      <t xml:space="preserve"> A00
El 16 de febrero del presente año, la Universidad Pedagógica Nacional, firmó el Convenio General de colaboración con el Consejo Nacional para Prevenir la Discriminación, que tiene por objeto, establecer las bases de colaboración para realizar actividades y estrategias conjuntas de difusión, sensibilización, capacitación, formación y desarrollo educativo en espacios universitarios, a fin de promover una cultura de respeto, inclusión e igualdad, así como para fortalecer la atención a víctimas de discriminación, con el objetivo de contribuir a la construcción de sociedades más justas, inclusivas y libres de discriminación y violencia.     Durante el primer trimestre 2024 la Unidad de Igualdad de Género e Inclusión diseñó la estrategia ?Puntos Violetas: Espacios Seguros Para Las Mujeres?, que tiene como objetivo crear espacios seguros para la comunidad en caso de que se presente una situación de emergencia por violencia en razón de género y/o discriminación dentro de la Universidad Pedagógica Nacional. Serán lugares de reacción inmediata en donde se podrá dar información general a la comunidad sobre la prevención y atención de las violencias contra las mujeres, así como canalizar, en su caso, a esta Unidad para brindar asesoría especializada en la materia.    </t>
    </r>
  </si>
  <si>
    <r>
      <t>Justificación de diferencia de avances con respecto a las metas programadas
UR:</t>
    </r>
    <r>
      <rPr>
        <sz val="10"/>
        <rFont val="Geomanist Light"/>
        <family val="3"/>
      </rPr>
      <t xml:space="preserve"> A00
Se programaron 10 acciones anuales, de las cuales 9 se concluyeron satisfactoriamente.              </t>
    </r>
  </si>
  <si>
    <r>
      <t>Acciones de mejora para el siguiente periodo
UR:</t>
    </r>
    <r>
      <rPr>
        <sz val="10"/>
        <rFont val="Geomanist Light"/>
        <family val="3"/>
      </rPr>
      <t xml:space="preserve"> A00
N/A</t>
    </r>
  </si>
  <si>
    <r>
      <t>Acciones realizadas en el periodo
UR:</t>
    </r>
    <r>
      <rPr>
        <sz val="10"/>
        <rFont val="Geomanist Light"/>
        <family val="3"/>
      </rPr>
      <t xml:space="preserve"> 700
Se llevó a cabo la revisión de 14 proyectos de Reglas de Operación de los Pp de la SEP sujetos a esta modalidad con objeto de verificar la incorporación de la perspectiva de género y el enfoque de derechos humanos, así como el uso correcto del lenguaje incluyente.    Con objeto de fortalecer las capacidades de las personas servidoras públicas se llevó a cabo el taller ?Gestión de políticas públicas con perspectiva de género, diseño de indicadores?, así como el segundo ciclo de webinarios en Educación Integral en Sexualidad (EIS) para comunidades de educación básica.    Se integró y envió a la Secretaría Ejecutiva del SIPINNA el informe con los avances y resultados (enero - de septiembre 2024) del PRONAPINNA, así como el Segundo Informe sobre la Situación Mundial de la Prevención de la Violencia Contra Niños, Niñas y Adolescentes requerido por el Sistema Nacional DIF.    Se diseñaron y difundieron tres campañas institucionales en materia de igualdad de género, no discriminación, derechos humanos y prevención de la violencia de género: 11 de octubre, Dia internacional de la Niña; 25 de noviembre. Día Internacional de la Eliminación de la Violencia contra las Mujeres?; 10 de diciembre. Día de los Derechos Humanos?.    Se impartieron cuatro conferencias virtuales con el objetivo de promover la reflexión sobre la importancia de la implementación del Protocolo de prevención, atención y sanción del hostigamiento sexual y acoso sexual, al interior de la SEP, participaron 1,289 personas.    Se llevaron a cabo 14 conferencias, 1 panel, 3 cine-debate y taller, mediante los que se brindó información y se promovió la sensibilización en temas relacionados con la igualdad de género, la no discriminación, el reconocimiento y respeto a los derechos humanos y la no discriminación.  </t>
    </r>
  </si>
  <si>
    <r>
      <t>Justificación de diferencia de avances con respecto a las metas programadas
UR:</t>
    </r>
    <r>
      <rPr>
        <sz val="10"/>
        <rFont val="Geomanist Light"/>
        <family val="3"/>
      </rPr>
      <t xml:space="preserve"> 700
2.-ind.-Porcentaje de acciones de difusión y campañas institucionales de sensibilización realizadas.-just.-    Se realizaron las 3 acciones de difusión y campañas programadas en el trimestre por lo que no se registra variación en la meta de atención. La meta acumulada al cuarto trimestre son 12 acciones de difusión y campañas.                    ;  1.-ind.-Porcentaje de áreas de la SEP que fortalecen sus capacidades para la institucionalización de la perspectiva de género y enfoque de derechos humanos en las políticas educativas y en la cultura institucional.-just.-  No existe diferencia en el avance  ya que las 32 áreas programadas participaron en la acciones por medio de las cuales  se promuevió el fortalecimiento de capacidades para promover la incorporación de la perspectiva de género y enfoque de derechos humanos en la política educativa.                      </t>
    </r>
  </si>
  <si>
    <r>
      <t>Acciones de mejora para el siguiente periodo
UR:</t>
    </r>
    <r>
      <rPr>
        <sz val="10"/>
        <rFont val="Geomanist Light"/>
        <family val="3"/>
      </rPr>
      <t xml:space="preserve"> 700
? Se cuenta con poco personal para atender las cargas de trabajo, que se incrementaron por el aumento en la solicitud de informes.  En las instancias de coordinación interinstitucional en donde se solicitan los informes a la SEP para los diferentes programas, no se considera el tiempo suficiente para realizar la gestión, asesoría e integración de los informes, ya que participan más de 20 áreas e instancias del Sector Central, Órganos Desconcentrados y Organismos, en la mayoría de los programas o estrategias.  </t>
    </r>
  </si>
  <si>
    <r>
      <t>Acciones realizadas en el periodo
UR:</t>
    </r>
    <r>
      <rPr>
        <sz val="10"/>
        <rFont val="Geomanist Light"/>
        <family val="3"/>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    En el cuarto trimestre logró la meta de 16 actividades y 1,177 mujeres participantes (90.8%) de un total de 1,296.    La meta acumulada alcanzada al cuarto trimestre fue de 3,753 mujeres participantes (80%) de un total de 4,693, a las actividades académicas con perspectiva de género, derechos humanos, derechos de las personas con discapacidad y la no discriminación, motivado por el interés de la población universitaria y público en general, en este tipo de actividades.     Al cuarto trimestre, se ha alcanzado una meta de 105 actividades académicas con perspectiva de género, derechos humanos, derechos de las personas con discapacidad y la no discriminación, lo que representa un nivel de avance del 26.5% y si variación en el trimestre.    Este logro fue impulsado por el interés tanto de la población universitaria como del público en general en este tipo de actividades. Las estrategias implementadas en medios virtuales/digitales   </t>
    </r>
  </si>
  <si>
    <r>
      <t>Justificación de diferencia de avances con respecto a las metas programadas
UR:</t>
    </r>
    <r>
      <rPr>
        <sz val="10"/>
        <rFont val="Geomanist Light"/>
        <family val="3"/>
      </rPr>
      <t xml:space="preserve"> A3Q
2.-ind.-Porcentaje de mujeres asistentes a las actividades académicas con perspectivas de género.-just.-  La meta alcanzada fue de 1,177 mujeres participantes (90.8%) de un total de 1,296, a las actividades académicas con perspectiva de género, derechos humanos, derechos de las personas con discapacidad y la no discriminación, motivado por el interés de la población universitaria y público en general, en este tipo de actividades y un porcentaje de variación del 8.5%.                      ;  1.-ind.-Porcentaje actividades académicas con perspectiva de género realizadas en el año.- just.-  Durante el cuarto trimestre, se alcanzó una meta de 16 actividades académicas con perspectiva de género, derechos humanos, derechos de las personas con discapacidad y la no discriminación, lo que representa un nivel de avance del 26.5%.  Las actividades realizadas fueron:  1. Autoedición feminista: fanzines y prácticas archivísticasactivistas y artístico-pedagógicas.  2. Biocapitalismo cuerpo y mujeres. Maternidad política y justicia en las tecnologías de reproducción asistida.  3. Desafíos cotidianos de las personas cuidadoras: hacia el reconociendo del cuidado como derecho humano.  4. Ecofeminismos y transformación energética en América Latina.  5. El eco documental de Tatiana Huezo.  6. Estrategias de cuidados familiares y comunidades de jefas de familia trabajadoras agrícolas asentadas en Sinaloa.  7. Forcejeos con la Casa Grande: Terrane y vivencias do Balé das Iyabás.  8. Introducción a los debates sobre género y raza desde América Latina.  9. La ciudad que resiste: proyecto veredas y acción femiteca.  10. La voz la piel la superficie. Conversaciones con Rosario: poesía y narrativa en alta voz.  11. Los feminismos ante el auge de las derechas en nuestra América.  12. Mujeres en cargos de dirección del sector privado: experiencias de investigación.  13. Participación de las mujeres en los consejos de administración.  14. Puenteras: pedagogías errantes y escrituras creativas.  15. Sembrar pedagogías violeta: semillas riesgos y cuidados con respos-habilidad.  16. SexPol en el marco del Seminario de Investigación sobre Política Sexual.                        </t>
    </r>
  </si>
  <si>
    <r>
      <t>Acciones de mejora para el siguiente periodo
UR:</t>
    </r>
    <r>
      <rPr>
        <sz val="10"/>
        <rFont val="Geomanist Light"/>
        <family val="3"/>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</si>
  <si>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Geomanist Light"/>
        <family val="3"/>
      </rPr>
      <t xml:space="preserve"> L8K
Número y denominación de la acción: 409 - Difusión en temas que promuevan la erradicación de la violencia de género.-El contar con alumnos de licenciatura y posgrado inscritos, tiene un efecto positivo en la formación de alta calidad académica que estimula el incremento en la permanencia estudiantil.    Se difundieron actividades a toda la comunidad de El Colegio de México mediante cursos en línea, seminarios, coloquios, para promover la igualdad de género y erradicar la violencia.  ;  Número y denominación de la acción: 259 - Atención rápida e inmediata, así como el apoyo por parte de la Institución, a las denuncias hechas por violencia.-El contar con alumnos de licenciatura y posgrado inscritos, tiene un efecto positivo en la formación de alta calidad académica que estimula el incremento en la permanencia estudiantil.    Se atendieron casos de violencia de género o acoso y hostigamiento sexual.  
</t>
    </r>
    <r>
      <rPr>
        <b/>
        <sz val="10"/>
        <rFont val="Geomanist Light"/>
        <family val="3"/>
      </rPr>
      <t>UR:</t>
    </r>
    <r>
      <rPr>
        <sz val="10"/>
        <rFont val="Geomanist Light"/>
        <family val="3"/>
      </rPr>
      <t xml:space="preserve"> A3Q
ANEXO 5 AVANCE DE METAS 4o. TRIM  
</t>
    </r>
    <r>
      <rPr>
        <b/>
        <sz val="10"/>
        <rFont val="Geomanist Light"/>
        <family val="3"/>
      </rPr>
      <t>UR:</t>
    </r>
    <r>
      <rPr>
        <sz val="10"/>
        <rFont val="Geomanist Light"/>
        <family val="3"/>
      </rPr>
      <t xml:space="preserve"> A00
Al cuarto semestre de 2024 se han realizado 12 acciones de capacitación y sensibilización dirigidas a las y los servidores públicos, capacitando y sensibilizando a 367 personas servidoras públicas, donde el 67.57% fueron mujeres servidoras públicas de la UPN (248). Estas acciones son las siguientes:   1. Se impartieron cuatro talleres sobre ?Igualdad entre mujeres y hombres y prevención de la violencia de género?.  2. Sesiones de capacitación en temas de igualdad y no discriminación a las personas servidoras públicas involucradas en la implementación del Protocolo para la prevención, atención y sanción del hostigamiento sexual y acoso sexual, cualquier otra forma de violencia en razón de género y discriminación en la UPN.  
</t>
    </r>
    <r>
      <rPr>
        <b/>
        <sz val="10"/>
        <rFont val="Geomanist Light"/>
        <family val="3"/>
      </rPr>
      <t>UR:</t>
    </r>
    <r>
      <rPr>
        <sz val="10"/>
        <rFont val="Geomanist Light"/>
        <family val="3"/>
      </rPr>
      <t xml:space="preserve"> K00
La Universidad Abierta y a Distancia de México, dentro del cuarto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#8239;    #8239;   ? Difusión de diversas actividades (conferencias, cine debates, infografías, etc.). #8239;   ? Poner a disposición los correos electrónicos del Plan Ama UnADM (plan.alma@nube.unadmexico.mx) y el del Comité de Ética (eticaunadm@nube.unadmexico.mx) para presentar y atender las denuncias en materia de violación de género. #8239;   ? Se elaboró y difundió por correo electrónico la Ruta de atención a denuncias por violencia de género. #8239;   ? La UnADM desarrolló y difundió a través de la plataforma institucional, redes sociales y correo electrónico material audiovisual en materia de perspectiva de género, derechos humanos, la cero discriminación e igualdad de género.   .   
</t>
    </r>
    <r>
      <rPr>
        <b/>
        <sz val="10"/>
        <rFont val="Geomanist Light"/>
        <family val="3"/>
      </rPr>
      <t>UR:</t>
    </r>
    <r>
      <rPr>
        <sz val="10"/>
        <rFont val="Geomanist Light"/>
        <family val="3"/>
      </rPr>
      <t xml:space="preserve"> B00
Del 01 de marzo al 30 de junio de 2024, se llevaron a cabo 39 Jornadas Politécnicas #GéneroConCiencia, de las cuales 13 fueron en unidades académicas de nivel medio superior y 23 en superior, en éstas se realizaron actividades que contribuyen a la prevención y atención de la violencia de género en el IPN, mediante pláticas y talleres, así como la instalación de mesas de asesoría que permitieron a la población estudiantil informarse y conocer los mecanismos para realizar una denuncia. Además de pláticas, talleres y actividades lúdicas que abonan a la educación integral de la sexualidad; las temáticas abordadas fueron: Fortaleciendo la autoestima para prevenir la violencia de género; Gestión de emociones como estrategia para prevenir la violencia de género; Prevención de acoso, hostigamiento sexual, violencia de género y violencia digital; Tipos y modalidades de la Violencia de género y Cultura de Paz, Deconstruir el amor romántico; Corresponsabilidad; Mandatos de la Masculinidad; Prevención de embarazo e ITS; Consentimiento; Derechos Sexuales; Diversidad Sexual; Autonomía y empoderamiento, entre otros que abonen a una vida plena en el ejercicio y disfrute de la sexualidad, así como, espacios escolares libre</t>
    </r>
  </si>
  <si>
    <r>
      <t>Justificación de diferencia de avances con respecto a las metas programadas
UR:</t>
    </r>
    <r>
      <rPr>
        <sz val="10"/>
        <rFont val="Geomanist Light"/>
        <family val="3"/>
      </rPr>
      <t xml:space="preserve"> L8K
1.-ind.-Atención de actos de violencia de género o casos de acoso y hostigamiento sexual a mujeres just.-    Se presentaron y atendireron 2 casos de acoso y hostigamiento sexual a mujeres. Cumplimiento de la meta  en un 66.7%.                    ;  2.-ind.-Difusión de actividades de sensibilización para prevenir y/o promover la igualdad de género y erradicar la violencia.just.-Se difundieron 5 actividades para promover  la igualdad de género y erradicar la violencia. Cumplimiento de la meta superior en un 66.7% . Lo anterior se debe se difunfieron mas actividades para promover la igualdad de género y erradicar la violencia.                        
</t>
    </r>
    <r>
      <rPr>
        <b/>
        <sz val="10"/>
        <rFont val="Geomanist Light"/>
        <family val="3"/>
      </rPr>
      <t>UR:</t>
    </r>
    <r>
      <rPr>
        <sz val="10"/>
        <rFont val="Geomanist Light"/>
        <family val="3"/>
      </rPr>
      <t xml:space="preserve"> A3Q
2.-ind.-Porcentaje de planes y programas de estudio que incorporan la perspectiva de género.-Durante el año 2024, se incorporaron 3 planes y programas con módulos y asignaturas complementarias a los planes de estudio de nivel licenciatura con perspectivas de género, para contribuir a erradicar los problemas de violencia y desigualdad entre la comunidad estudiantil de la UNAM. Licenciatura en Lengua y Literatura Hispánicas (Facultad de Estudios Superiores Acatlán), Licenciatura en Historia (Facultad de Estudios Superiores Acatlán) y Licenciatura en Biología (Facultad de Estudios Superiores Zaragoza).  Lo anterior, refleja el interés que tiene la UNAM en impulsar estrategias para el fortalecimiento de la perspectiva de género y la protección de derechos humanos en todas sus labores.                        ;  1.-ind.-Porcentaje de mujeres que acceden y permanecen en la educación superior y de posgrado.-justi.-  Durante el cuarto trimestre el indicador reflejó un porcentaje de variación del 1.7 por ciento, equivalente a 139,337 mujeres que acceden y permanecen en la educación superior y posgrado con respecto de 263,934 estudiantes de educación superior y posgrado en la UNAM.    A través de este indicador se logró dar seguimiento de los servicios educativos ofertados en el nivel de licenciatura y posgrado enfocados a la igualdad de género.    Corte al 18 de diciembre 2024.                      
</t>
    </r>
    <r>
      <rPr>
        <b/>
        <sz val="10"/>
        <rFont val="Geomanist Light"/>
        <family val="3"/>
      </rPr>
      <t>UR:</t>
    </r>
    <r>
      <rPr>
        <sz val="10"/>
        <rFont val="Geomanist Light"/>
        <family val="3"/>
      </rPr>
      <t xml:space="preserve"> A00
6.-Porcentaje de campañas realizadas para la igualdad de género. just.-  Se superó la meta anual programada de realizar (100%) , debido a la implementación de acciones dirigidas a las infancias que acuden a la UPN que no se habían programado y que en coordinación con la Dirección de Difusión y extensión universitaria y Biblioteca se organizaron , por otro lado, durante el ejercicio 2024 se establecieron alianzas colaborativas con otras instituciones externas a la UPN con las cuales se desarrollaron diversas jornadas de servicios que no habían sido programadas.                       ;  5.-Porcentaje de mujeres participantes en acciones de promoción, capacitación y sensibilización sobre derechos humanos, inclusión y no discriminación. just.-Se superó la meta anual programada (70%) pues 488 mujeres se vieron beneficiadas  de participar en acciones de promoción, capacitación y sensibilización sobre derechos humanos, inclusión y no discriminación.debido a que, adicional a las acciones de pr;  1.-ind.-Porcentaje de mujeres servidoras públicas que recibieron capacitación y/o sensibilización sobre perspectiva de género, violencia de género e igualdad entre mujeres y hombres.just.-  Se superó la meta anual programada (60%) pues se capacitaron a 248 mujeres  servidoras públicas que recibieron capacitación y/o sensibilización sobre perspectiva de género, violencia de género e igualdad entre mujeres y hombres, lo que corresponde al 67.6% debido a que, adicional a las acciones de capacitación programadas, se realizaron capacitaciones y actividades de sensibilización a solicitud de la comunidad universitaria que comprende al sector académico, administrativo y estudiantil.                      
</t>
    </r>
    <r>
      <rPr>
        <b/>
        <sz val="10"/>
        <rFont val="Geomanist Light"/>
        <family val="3"/>
      </rPr>
      <t>UR:</t>
    </r>
    <r>
      <rPr>
        <sz val="10"/>
        <rFont val="Geomanist Light"/>
        <family val="3"/>
      </rPr>
      <t xml:space="preserve"> K00
2.-IND.-Porcentaje de mujeres egresadas de nivel licenciatura (PMEL).-  JUST.-La diferencia obedeció principalmente a que las personas que egresaron durante el ejercicio fiscal 2024 fue meno</t>
    </r>
  </si>
  <si>
    <r>
      <t>Acciones de mejora para el siguiente periodo
UR:</t>
    </r>
    <r>
      <rPr>
        <sz val="10"/>
        <rFont val="Geomanist Light"/>
        <family val="3"/>
      </rPr>
      <t xml:space="preserve"> L8K
Sin información
</t>
    </r>
    <r>
      <rPr>
        <b/>
        <sz val="10"/>
        <rFont val="Geomanist Light"/>
        <family val="3"/>
      </rPr>
      <t>UR:</t>
    </r>
    <r>
      <rPr>
        <sz val="10"/>
        <rFont val="Geomanist Light"/>
        <family val="3"/>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Geomanist Light"/>
        <family val="3"/>
      </rPr>
      <t>UR:</t>
    </r>
    <r>
      <rPr>
        <sz val="10"/>
        <rFont val="Geomanist Light"/>
        <family val="3"/>
      </rPr>
      <t xml:space="preserve"> A00
Sin información
</t>
    </r>
    <r>
      <rPr>
        <b/>
        <sz val="10"/>
        <rFont val="Geomanist Light"/>
        <family val="3"/>
      </rPr>
      <t>UR:</t>
    </r>
    <r>
      <rPr>
        <sz val="10"/>
        <rFont val="Geomanist Light"/>
        <family val="3"/>
      </rPr>
      <t xml:space="preserve"> K00
Durante el cuarto trimestre 2024, no se presentaron problemáticas durante la ejecución de acciones institucionales en materia de igualdad de género.
</t>
    </r>
    <r>
      <rPr>
        <b/>
        <sz val="10"/>
        <rFont val="Geomanist Light"/>
        <family val="3"/>
      </rPr>
      <t>UR:</t>
    </r>
    <r>
      <rPr>
        <sz val="10"/>
        <rFont val="Geomanist Light"/>
        <family val="3"/>
      </rPr>
      <t xml:space="preserve"> B00
Número y denominación de la acción: 417 Prevención y atención a la violencia de género.-Frente a la diversificación de la población y ante las necesidades y problemáticas identificas por las Redes de Género de cada unidad académica, en el marco de las Jornadas se sensibilizó a personal docente, personal de apoyo y asistencia a la educación, así como a funcionariado, impartiendo pláticas y talleres focalizados a esta población, situación que no se refleja en la meta del indicador ya que la población objetivo es la comunidad estudiantil.  Asimismo, la realización de las Jornadas implicó una serie de retos ante la petición de personal docente y administrativo de gestionar espacios para ellos, no obstante que la población sobre la cual se diseñaron las jornadas en un primer momento fue la plantilla de la comunidad estudiantil, se lograron construir espacios de reflexión que permiten sensibilizar a la población docente y administrativa en materia de violencia de género, sin que estos pudier;  Número y denominación de la acción: 89 Impulsar una cultura de igualdad y buentrato entre mujeres y hombres en el IPN, que contribuya a la eliminación de la desigualdad basada en las diferencias.-  Con respecto a las Jornadas Politécnicas #GéneroConCiencia, la cancelación y/o reprogramación sin anticipación de las jornadas continúo siendo uno de los principales retos que se tuvo que sortear; no obstante, dichas jornadas permitieron acercarnos a unidades académicas foráneas mediante la virtualidad. Con respecto a la asistencia y permanencia del estudiantado fue fluctuante en ciertos horarios debido a que en cambios de turno o en la hora de la comida, la concurrencia variaba.  Específicamente, la participación del estudiantado de Nivel Superior en las pláticas y talleres fue oscilante en varias ocasiones, esto debido a las fechas cercanas a periodos de evaluación académica, y actividades escolares que debían realizar; permanecían periodos cortos de tiempo, priorizando sus procesos de evaluación. Así mismo, se identificó falta de voluntad por parte de las juventudes, al ausentarse por asistir a otro tipo de eventos, un tanto recreativos, que se organizaban dentro de las mismas unidades académicas.   </t>
    </r>
  </si>
  <si>
    <r>
      <t>Acciones realizadas en el periodo
UR:</t>
    </r>
    <r>
      <rPr>
        <sz val="10"/>
        <rFont val="Geomanist Light"/>
        <family val="3"/>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    Durante el cuarto trimestre el indicador reflejó un porcentaje de -5.8 por ciento de variación, equivalente a 51,098 mujeres que acceden y permanecen en la educación media superior con respecto de 106,344 estudiantes de educación superior y posgrado en la UNAM.    A través de este indicador se logró dar seguimiento de los servicios educativos ofertados en el nivel media superior enfocados a la igualdad de género.    Corte al 11 Octubre 2024.  </t>
    </r>
  </si>
  <si>
    <r>
      <t>Justificación de diferencia de avances con respecto a las metas programadas
UR:</t>
    </r>
    <r>
      <rPr>
        <sz val="10"/>
        <rFont val="Geomanist Light"/>
        <family val="3"/>
      </rPr>
      <t xml:space="preserve"> A3Q
Durante el cuarto trimestre el indicador reflejó un porcentaje de -5.8 por ciento de variación, equivalente a 51,098 mujeres que acceden y permanecen en la educación media superior con respecto de 106,344 estudiantes de educación superior y posgrado en la UNAM.    A través de este indicador se logró dar seguimiento de los servicios educativos ofertados en el nivel media superior enfocados a la igualdad de género.            </t>
    </r>
  </si>
  <si>
    <r>
      <t>Acciones de mejora para el siguiente periodo
UR:</t>
    </r>
    <r>
      <rPr>
        <sz val="10"/>
        <rFont val="Geomanist Light"/>
        <family val="3"/>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</si>
  <si>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Geomanist Light"/>
        <family val="3"/>
      </rPr>
      <t xml:space="preserve"> 710
La Unidad de Igualdad de Género  realizó la difusión de los cursos en temas de igualdad de género y derechos humanos, durante los meses de octubre, noviembre y diciembre de 2024.</t>
    </r>
  </si>
  <si>
    <r>
      <t>Justificación de diferencia de avances con respecto a las metas programadas
UR:</t>
    </r>
    <r>
      <rPr>
        <sz val="10"/>
        <rFont val="Geomanist Light"/>
        <family val="3"/>
      </rPr>
      <t xml:space="preserve"> 710
Durante el cuarto trimestre de 2024, se capacitaron y/o sensibilizaron 299 personas en los temas mencionados, lo que representa el 161% de lo programado para el periodo. Es importante comentar que se capacitaron 91 personas y se sensibilizaron 208 personas con las conferencias en el marco del día 25 de noviembre Día Internacional de la Eliminación de la Vinolencia contra la mujer y los 16 Días de Activismo. </t>
    </r>
  </si>
  <si>
    <r>
      <t>Acciones de mejora para el siguiente periodo
UR:</t>
    </r>
    <r>
      <rPr>
        <sz val="10"/>
        <rFont val="Geomanist Light"/>
        <family val="3"/>
      </rPr>
      <t xml:space="preserve"> 710
Fortalecer la difusión de los cursos en temas de igualdad de género y de derechos humanos a través de Comunicación Interna de la Secretaría de Economía.</t>
    </r>
  </si>
  <si>
    <r>
      <t>Acciones realizadas en el periodo
UR:</t>
    </r>
    <r>
      <rPr>
        <sz val="10"/>
        <rFont val="Geomanist Light"/>
        <family val="3"/>
      </rPr>
      <t xml:space="preserve"> 530
Se completó la elaboración y publicación del dossier titulado Mipymes mexicanas: motor de nuestra economía, con su lanzamiento el 27 de junio, logrando un 50% de avance. Se realizaron tres talleres de inducción del programa Partnering in Business with Germany durante los meses de abril y mayo. Estos talleres son parte de la primera convocatoria Women in Business, dirigida a mujeres. El objetivo es que las mipymes mexicanas lideradas por mujeres establezcan relaciones comerciales o alianzas a largo plazo con pymes alemanas. Se recibieron 373 postulaciones de empresarias, de las cuales 100 fueron seleccionadas para entrevista y 74 aceptadas en el programa, representando un avance del 30%.      Se llevaron a cabo actividades para la negociación del Capítulo de Género y Comercio en el TLC entre Chile y México, con el fin de crear herramientas de vinculación comercial para empresas lideradas por mujeres en ambos países. Este capítulo busca promover el empoderamiento económico de las mujeres a través de su inclusión en el comercio exterior.  Durante los meses de abril a junio se realizaron cinco rondas de negociación y el 25 de junio se concluyeron las negociaciones con la firma del Acta correspondiente, alcanzando un 10% de avance.     Del 29 de julio al 06 de agosto, se llevó a cabo la 5ta Edición del programa Mujer Exporta MX, con el objetivo de impulsar las posibilidades de exportación de productos realizados por mujeres empresarias mexicanas dedicadas a la producción de agroalimentos, textil y cosméticos, a fin de que puedan establecer conexiones estratégicas con compañías importadoras ubicadas en Estados Unidos de América y Canadá, alcanzando un 10% de avance.</t>
    </r>
  </si>
  <si>
    <r>
      <t>Justificación de diferencia de avances con respecto a las metas programadas
UR:</t>
    </r>
    <r>
      <rPr>
        <sz val="10"/>
        <rFont val="Geomanist Light"/>
        <family val="3"/>
      </rPr>
      <t xml:space="preserve"> 530
Se llevó a cabo la 5ta Edición del programa Mujer Exporta MX, con el objetivo de impulsar las posibilidades de exportación de productos realizados por mujeres empresarias mexicanas dedicadas a la producción de agroalimentos, textil y cosméticos, a fin de que puedan establecer conexiones estratégicas con compañías importadoras ubicadas en Estados Unidos de América y Canadá, alcanzando un 10% de avance.</t>
    </r>
  </si>
  <si>
    <r>
      <t>Acciones de mejora para el siguiente periodo
UR:</t>
    </r>
    <r>
      <rPr>
        <sz val="10"/>
        <rFont val="Geomanist Light"/>
        <family val="3"/>
      </rPr>
      <t xml:space="preserve"> 530
No se tienen acciones para el ejercicio fiscal 2025.</t>
    </r>
  </si>
  <si>
    <r>
      <t>Acciones realizadas en el periodo
UR:</t>
    </r>
    <r>
      <rPr>
        <sz val="10"/>
        <rFont val="Geomanist Light"/>
        <family val="3"/>
      </rPr>
      <t xml:space="preserve"> 300
Respecto a las acciones vinculadas al cumplimiento del Código de Ética de la Administración Pública y el Código de Conducta de la SICT, se impulsa la capacitación y sensibilización de las personas servidoras públicas, para la promoción de la cultura de ética e integridad pública, por lo que se impulsa la formación con igualdad de oportunidades, vinculado al Programa Anual de Capacitación de la Secretaría, el cual tiene 4 categorías, una de ellas destaca para el reporte de estos procesos que refiere a la capacitación en derechos humanos, igualdad y equidad de género, con cursos como ?Genero, Masculinidades Y Lenguaje Incluyente Y No Sexista?, ?Uso Del Lenguaje Incluyente Y No Sexista En La Función Publica? y ?el ABC de la igualdad y la no discriminación?, ?Administración Pública Federal Libre De Violencia. Combate Al Acoso Sexual Y Al Hostigamiento Sexual?, ?Masculinidades Modelos Para Transformar? con la participación de 3,125 hombres y 2,457 mujeres.  Asimismo, y a través de la Dirección Coordinadora de Igualdad de Género y con la finalidad de realizar acciones afirmativas a favor de la igualdad de género y para la erradicación de toda forma de violencia contra las mujeres, se realizó la Campaña ?Fuera de Guión? en la que se llevaron a cabo conferencias en relación al Día Naranja ?Visibilización?, ?Masculinidades?, ?Mujeres con discapacidad? y ?Acciones Afirmativas, con la participación de 869 personas , 518 mujeres y 351 hombres, dentro de los 16 días de activismo se llevó a cabo el ?Tendedero Artístico? en el que participaron 24 mujeres trabajadoras de la SICT, así mismo se sensibilizó a través de infografías sobre la Trata de Personas, Día Internacional de la lucha contra el Cáncer de Mama, Día Internacional de las Mujeres Rurales, boletín sobre masculinidades, Día de la Mujer Emprendedora, Día Internacional de Derechos Humanos.</t>
    </r>
  </si>
  <si>
    <r>
      <t>Justificación de diferencia de avances con respecto a las metas programadas
UR:</t>
    </r>
    <r>
      <rPr>
        <sz val="10"/>
        <rFont val="Geomanist Light"/>
        <family val="3"/>
      </rPr>
      <t xml:space="preserve"> 300
No hubo diferencias entre lo programado y lo realizado.</t>
    </r>
  </si>
  <si>
    <r>
      <t>Acciones de mejora para el siguiente periodo
UR:</t>
    </r>
    <r>
      <rPr>
        <sz val="10"/>
        <rFont val="Geomanist Light"/>
        <family val="3"/>
      </rPr>
      <t xml:space="preserve"> 300
Se continúa con la realización de acciones de sensibilización para la incorporación de la perspectiva de género en la Secretaría, a través de la Red de Personas Enlaces de Género, pertenecientes a diversas unidades administrativas de la Secretaría y Centros SICT. Por otro lado, la incorporación de medidas de flexibilización de horario del personal de confianza ha sido un reto difícil de enfrentar debido a la normatividad vigente en el Servicio Profesional de Carrera, y la ocupación de puestos de confianza, que permitan permear la incorporación de estas medidas de conciliación de forma universal a todas las personas trabajadoras.</t>
    </r>
  </si>
  <si>
    <r>
      <t>Acciones realizadas en el periodo
UR:</t>
    </r>
    <r>
      <rPr>
        <sz val="10"/>
        <rFont val="Geomanist Light"/>
        <family val="3"/>
      </rPr>
      <t xml:space="preserve"> I00
Para el presente ejercicio se programó una meta de apoyo de 44,411 mujeres dedicadas a las actividades pesqueras y acuícolas, lo que representa un 23% sobre el total de personas físicas que son productores pesqueros y/o acuícolas apoyados por el programa en el año 2024.  Al 31 de diciembre de 2024 se ha logrado apoyar con $333.05 MDP a 44,407 mujeres otorgando un apoyo económico directo por la cantidad de $7,500 pesos. Las mujeres que recibieron el apoyo al cuarto trimestre de 2024, representan un 23% del total del padrón de personas beneficiadas en el año. Asimismo, derivado del Convenio de Colaboración y Anexo Técnico celebrados con el Gobierno del Estado de Sinaloa, el sector pesquero y acuícola del Estado recibió un apoyo adicional estatal-federal de 3,750 pesos, siendo beneficiadas  6,625 mujeres, lo que representó una erogación federal de 3,047.00 pesos.
</t>
    </r>
    <r>
      <rPr>
        <b/>
        <sz val="10"/>
        <rFont val="Geomanist Light"/>
        <family val="3"/>
      </rPr>
      <t>UR:</t>
    </r>
    <r>
      <rPr>
        <sz val="10"/>
        <rFont val="Geomanist Light"/>
        <family val="3"/>
      </rPr>
      <t xml:space="preserve"> RJL
Al cierre del cuarto trimestre de 2024, el Componente concluyó con el periodo de ventanilla y la recepción de solicitudes, la fase de revisión, ponderación y priorización de solicitudes y se envió el dictamen. A la fecha no se entregó el recurso a ningún beneficiario.  Para este ejercicio, de un total de 1,360 solicitudes recibidas para el Subcomponente Semilla Acuícola, 669 corresponden a mujeres, lo que representa el 49.19%, por lo que gracias a la difusión del componente se ha llegado a más pequeñas productoras acuícolas o pesqueras que en ejercicios anteriores, logrando un equilibrio en la participación al Componente.  Sobre el particular, y respecto a los solicitantes con dictamen positivo para el Subcomponente Semilla Acuícola para este ejercicio, de un total de 368 solicitantes dictaminados como positivos, 342 corresponden a mujeres, lo que representa un 92.93%, ya que de conformidad con el numeral I, inciso e, del Artículo 66: Criterios de Selección y priorización de las Reglas de Operación , se considera como prioritaria a la población solicitante de mujeres.  </t>
    </r>
  </si>
  <si>
    <r>
      <t>Justificación de diferencia de avances con respecto a las metas programadas
UR:</t>
    </r>
    <r>
      <rPr>
        <sz val="10"/>
        <rFont val="Geomanist Light"/>
        <family val="3"/>
      </rPr>
      <t xml:space="preserve"> I00
No existe diferencia por que se cumplió con la meta programada.
</t>
    </r>
    <r>
      <rPr>
        <b/>
        <sz val="10"/>
        <rFont val="Geomanist Light"/>
        <family val="3"/>
      </rPr>
      <t>UR:</t>
    </r>
    <r>
      <rPr>
        <sz val="10"/>
        <rFont val="Geomanist Light"/>
        <family val="3"/>
      </rPr>
      <t xml:space="preserve"> RJL
Al cierre del cuarto trimestre de 2024, no se entregó el recurso a ninguna persona beneficiaria, la Unidad Responsable fue notificada por la Unidad de Administración y Finanzas de la Secretaría de Agricultura y Desarrollo Rural, mediante el oficio 510-1169-2024 con fecha del 24 de septiembre de 2024, que la Secretaría de Hacienda y Crédito Público (SHCP) realizó una reducción de recursos por motivos de control presupuestario, a la partida 43101 ?Subsidios a la producción? del Programa S304 ?Programa de Fomento a la Agricultura, Ganadería, Pesca y Acuicultura?, con número de folio 2024-8-510-1662, por un monto de $31,815,967.00 correspondiente a los apoyos del Componente Recursos Genéticos Acuícolas, por lo que no fue posible entregar el apoyo.</t>
    </r>
  </si>
  <si>
    <r>
      <t>Acciones de mejora para el siguiente periodo
UR:</t>
    </r>
    <r>
      <rPr>
        <sz val="10"/>
        <rFont val="Geomanist Light"/>
        <family val="3"/>
      </rPr>
      <t xml:space="preserve"> I00
Se puede señalar que las limitantes que persisten en una cultura que aún restringe la participación de la mujer en actividades productivas que se reducían sólo al género masculino, abre oportunidades inmejorables para profundizar en la formación de valores por una sociedad más justa e igualitaria, con equidad de género.
</t>
    </r>
    <r>
      <rPr>
        <b/>
        <sz val="10"/>
        <rFont val="Geomanist Light"/>
        <family val="3"/>
      </rPr>
      <t>UR:</t>
    </r>
    <r>
      <rPr>
        <sz val="10"/>
        <rFont val="Geomanist Light"/>
        <family val="3"/>
      </rPr>
      <t xml:space="preserve"> RJL
Sin información</t>
    </r>
  </si>
  <si>
    <r>
      <t>Acciones realizadas en el periodo
UR:</t>
    </r>
    <r>
      <rPr>
        <sz val="10"/>
        <rFont val="Geomanist Light"/>
        <family val="3"/>
      </rPr>
      <t xml:space="preserve"> 215
El Programa Producción para el Bienestar en el ejercicio fiscal 2024, tiene un avance de 711,041 mujeres apoyadas con un monto de 5,270.5 millones de pesos, lo que representa aproximadamente el 35.23% respecto del total de personas productoras derechohabientes del Programa al Cuarto trimestre (2,018,245).</t>
    </r>
  </si>
  <si>
    <r>
      <t>Justificación de diferencia de avances con respecto a las metas programadas
UR:</t>
    </r>
    <r>
      <rPr>
        <sz val="10"/>
        <rFont val="Geomanist Light"/>
        <family val="3"/>
      </rPr>
      <t xml:space="preserve"> 215
No existen diferencias, se cumplió al 100 por ciento de la meta programada.</t>
    </r>
  </si>
  <si>
    <r>
      <t>Acciones de mejora para el siguiente periodo
UR:</t>
    </r>
    <r>
      <rPr>
        <sz val="10"/>
        <rFont val="Geomanist Light"/>
        <family val="3"/>
      </rPr>
      <t xml:space="preserve"> 215
La dispersión de Apoyos Productivos Directos del Programa Producción para el Bienestar fue interrumpida en el mes de septiembre de 2024, por una retención líquida de presupuesto por parte de la Secretaría de Hacienda y Crédito Público (SHCP), sin embargo durante el mes de diciembre del mismo año, la SHCP realizó una ampliación líquida de recursos para el Programa S293 Producción para el Bienestar, con el objeto de cubrir compromisos  contraídos con personas productoras derechohabientes en el mismo ejercicio fiscal.   Las y los productores cuentan con liquidez para realizar actividades agropecuarias en sus predios.  </t>
    </r>
  </si>
  <si>
    <r>
      <t>Acciones realizadas en el periodo
UR:</t>
    </r>
    <r>
      <rPr>
        <sz val="10"/>
        <rFont val="Geomanist Light"/>
        <family val="3"/>
      </rPr>
      <t xml:space="preserve"> 311
Al cuarto trimestre, la Dirección General de Suelos y Agua, en su carácter de Unidad Responsable del Programa ha realizado la distribución y entrega de fertilizantes en las 32 entidades federativas, en los cuales se ha entregado 986,159.90 toneladas de Fertilizantes, como apoyo a 2,062,239 personas productoras agrícolas, en beneficio de 3,346,431 hectáreas de cultivos prioritarios, de los cuales 769,068 son mujeres, lo que representa un 37.29% de apoyo a las mujeres, respecto del total apoyado por el Programa de Fertilizantes y un 38.45% respecto a lo programado en el indicador de género del Programa S292 Fertilizantes, para el ejercicio fiscal 2024, dedicadas a la producción de cultivos como arroz, maíz, frijol y milpa principalmente.</t>
    </r>
  </si>
  <si>
    <r>
      <t>Justificación de diferencia de avances con respecto a las metas programadas
UR:</t>
    </r>
    <r>
      <rPr>
        <sz val="10"/>
        <rFont val="Geomanist Light"/>
        <family val="3"/>
      </rPr>
      <t xml:space="preserve"> 311
Se puede notar un incremento del porcentaje de apoyo a la mujer rural respecto a la meta anual programada (500,000) de un 13.45%, derivado a un incremento de las personas productoras sujetas de apoyo 2024, toda vez que se entregó fertilizante remanente del ejercicio fiscal 2023, lo que permitió incrementar el listado de personas productoras sujetos de apoyo del Programa de Fertilizantes S292 del presente ejercicio fiscal,  y a su vez permite incrementar el número de mujeres rurales apoyadas con el Programa.</t>
    </r>
  </si>
  <si>
    <r>
      <t>Acciones de mejora para el siguiente periodo
UR:</t>
    </r>
    <r>
      <rPr>
        <sz val="10"/>
        <rFont val="Geomanist Light"/>
        <family val="3"/>
      </rPr>
      <t xml:space="preserve"> 311
La ampliación de cobertura del Programa a nivel nacional, a partir del 2023, contribuye a la autosuficiencia alimentaria del país y a mitigar la pobreza alimentaria en beneficio de personas productoras agrícolas dedicadas a los cultivos prioritarios, lo que permite mitigar la brecha de igualdad entre hombres y mujeres.</t>
    </r>
  </si>
  <si>
    <r>
      <t>Acciones realizadas en el periodo
UR:</t>
    </r>
    <r>
      <rPr>
        <sz val="10"/>
        <rFont val="Geomanist Light"/>
        <family val="3"/>
      </rPr>
      <t xml:space="preserve"> JBP
Indicador 1. Productoras que reciben precios de garantía por la entrega de sus productos a SEGALMEX (maíz de pequeños productores y frijol).  Se benefició a un total de 3,247 pequeños productores, de los cuales 921 son mujeres lo que representa el 28.36%, por otra parte, respecto a los rangos de edad que tienen las beneficiarias, se encontró que el 13% tiene una edad entre 15 y 29 años, 26% de las beneficiarias tiene una edad entre 30 a 44 años, 30% tienen una edad entre 45 a 59 años, y 30% son mujeres de 60 años o más, por lo que se puede concluir que las beneficiarias del programa son mujeres de todos los rangos de edad.  Indicador 2. Incentivos de trigo, arroz y maíz de medianas productoras  Se benefició a un total de 12,579 pequeños y medianos productores, de los cuales 4,794 son mujeres lo que representa el 38%, por otra parte respecto a los rangos de edad que tienen las beneficiarias, se encontró que el 15.85% de las beneficiarias tiene una edad entre 15 a 29 años, 25.80 % se encuentran en el rango de entre 30 a 44 años, siendo un mayor porcentaje de mujeres de 45 a 59 años con el 31.31%, por lo que se puede concluir que las beneficiarias del programa que reciben incentivos por la comercialización de sus granos son mujeres maduras. Es importante resaltar que el 27.03 % corresponde a las mujeres beneficiarias de entre 60 y más.  </t>
    </r>
  </si>
  <si>
    <r>
      <t>Justificación de diferencia de avances con respecto a las metas programadas
UR:</t>
    </r>
    <r>
      <rPr>
        <sz val="10"/>
        <rFont val="Geomanist Light"/>
        <family val="3"/>
      </rPr>
      <t xml:space="preserve"> JBP
Cabe precisar que la información anterior, únicamente corresponde al periodo del cuarto trimestre del ejercicio 2024, asimismo las diferencias entre el avance reportado al periodo (octubre-diciembre) y la meta establecida al mismo periodo, se debe a que, el Programa S290 Precios de Garantía a Productos Alimentarios Básicos, otorga el beneficio del precio de garantía bajo demanda del productor, es decir, que las metas establecidas son orientativas y se establecen considerando las proyecciones de acopio y los resultados obtenidos en ejercicios anteriores, no obstante el número de beneficiarios efectivamente atendidos pueden variar en función al número de productores que acuden a los centros de acopio, solicitan el precio de garantía y cumplen con los requisitos y criterios de elegibilidad.  Además, es importante mencionar para el indicador 1, que el porcentaje de atención a mujeres señalado anteriormente en el reporte del cuarto trimestre, se realizó en función al total de beneficiarios del periodo, es decir, 3,247 y no considerando el denominador de la meta anual (66,250).  Para el indicador 2, el porcentaje de atención a mujeres señalado anteriormente en el reporte del cuarto trimestre, se realizó en función al total de beneficiarios al periodo, es decir, 12,579 y no considerando el denominador de la meta anual (52,662).</t>
    </r>
  </si>
  <si>
    <r>
      <t>Acciones de mejora para el siguiente periodo
UR:</t>
    </r>
    <r>
      <rPr>
        <sz val="10"/>
        <rFont val="Geomanist Light"/>
        <family val="3"/>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en donde aún no se ha llegado para garantizar el beneficio equitativo en la entrega de los subsidios.  </t>
    </r>
  </si>
  <si>
    <r>
      <t>Acciones realizadas en el periodo
UR:</t>
    </r>
    <r>
      <rPr>
        <sz val="10"/>
        <rFont val="Geomanist Light"/>
        <family val="3"/>
      </rPr>
      <t xml:space="preserve"> VSS
Al cierre de diciembre de 2024, el 64.2% de las tiendas comunitarias en operación (15,781 de 24,572) cuentan con una mujer como encargada de tienda.</t>
    </r>
  </si>
  <si>
    <r>
      <t>Justificación de diferencia de avances con respecto a las metas programadas
UR:</t>
    </r>
    <r>
      <rPr>
        <sz val="10"/>
        <rFont val="Geomanist Light"/>
        <family val="3"/>
      </rPr>
      <t xml:space="preserve"> VSS
No hay diferencia, se cumplió con la meta programada.</t>
    </r>
  </si>
  <si>
    <r>
      <t>Acciones de mejora para el siguiente periodo
UR:</t>
    </r>
    <r>
      <rPr>
        <sz val="10"/>
        <rFont val="Geomanist Light"/>
        <family val="3"/>
      </rPr>
      <t xml:space="preserve"> VSS
Sin información</t>
    </r>
  </si>
  <si>
    <r>
      <t>Acciones realizadas en el periodo
UR:</t>
    </r>
    <r>
      <rPr>
        <sz val="10"/>
        <rFont val="Geomanist Light"/>
        <family val="3"/>
      </rPr>
      <t xml:space="preserve"> VST
A través de la promoción del PASL, se ha logrado revertir la tendencia a la baja del padrón de las personas beneficiarias, garantizando la disponibilidad de la leche fortificada al mantener un adecuado suministro de materias primas para el cumplimiento de los programas de producción y distribución.  Al cierre del ejercicio fiscal 2024, se atendieron mediante la dotación de leche a 3,798,338 mujeres en las 32 entidades federativas.  </t>
    </r>
  </si>
  <si>
    <r>
      <t>Justificación de diferencia de avances con respecto a las metas programadas
UR:</t>
    </r>
    <r>
      <rPr>
        <sz val="10"/>
        <rFont val="Geomanist Light"/>
        <family val="3"/>
      </rPr>
      <t xml:space="preserve"> VST
Sin información</t>
    </r>
  </si>
  <si>
    <r>
      <t>Acciones de mejora para el siguiente periodo
UR:</t>
    </r>
    <r>
      <rPr>
        <sz val="10"/>
        <rFont val="Geomanist Light"/>
        <family val="3"/>
      </rPr>
      <t xml:space="preserve"> VST
Sin información</t>
    </r>
  </si>
  <si>
    <r>
      <t>Acciones realizadas en el periodo
UR:</t>
    </r>
    <r>
      <rPr>
        <sz val="10"/>
        <rFont val="Geomanist Light"/>
        <family val="3"/>
      </rPr>
      <t xml:space="preserve"> VST
Al cuarto trimestre del ejercicio 2024 se atendieron a 2,914 personas productoras,  de las cuales 436 fueron mujeres y 2,478 fueron hombres.</t>
    </r>
  </si>
  <si>
    <r>
      <t>Justificación de diferencia de avances con respecto a las metas programadas
UR:</t>
    </r>
    <r>
      <rPr>
        <sz val="10"/>
        <rFont val="Geomanist Light"/>
        <family val="3"/>
      </rPr>
      <t xml:space="preserve"> VST
No existen diferencias, se cumplió al 100 por ciento con la meta programada.</t>
    </r>
  </si>
  <si>
    <r>
      <t>Acciones de mejora para el siguiente periodo
UR:</t>
    </r>
    <r>
      <rPr>
        <sz val="10"/>
        <rFont val="Geomanist Light"/>
        <family val="3"/>
      </rPr>
      <t xml:space="preserve"> VST
En los requisitos para el ingreso al Padrón nacional de productores de Liconsa S.A. de C.V., el trámite es de manera gratuita, sin distinción de género y con igualdad de oportunidades. </t>
    </r>
  </si>
  <si>
    <r>
      <t>Acciones realizadas en el periodo
UR:</t>
    </r>
    <r>
      <rPr>
        <sz val="10"/>
        <rFont val="Geomanist Light"/>
        <family val="3"/>
      </rPr>
      <t xml:space="preserve"> 139
El indicador Porcentaje de mujeres y hombres capacitados en cursos y talleres con perspectiva de género, se integró con los proyectos siguientes:  1.- Taller prevención de la violencia de genero, Hostigamiento sexual y acoso sexual en los Centros de Adiestramiento del Sistema de Adiestramiento Militar del Ejercito y F.A.M.   2.- Curso presencial y virtual en prevención de violaciones graves a Derechos Humanos.  3.-Curso igualdad de genero y prevención de la violencia en todas sus formas.  4.- Curso virtual Políticas Publicas para la igualdad de genero.  5.- Curso virtual Presupuestación con enfoque de genero.  6.- Curso virtual conciliación de la vida familiar y laboral.  7.- Curso corresponsabilidad.  8.- Curso virtual masculinidades positivas y prevención de la violencia de género.  9.- Curso sesgos de género y comunicación asertiva.  10.- Curso derecho a la diversidad de genero y no discriminación en el ejercicio profesional
</t>
    </r>
    <r>
      <rPr>
        <b/>
        <sz val="10"/>
        <rFont val="Geomanist Light"/>
        <family val="3"/>
      </rPr>
      <t>UR:</t>
    </r>
    <r>
      <rPr>
        <sz val="10"/>
        <rFont val="Geomanist Light"/>
        <family val="3"/>
      </rPr>
      <t xml:space="preserve"> 116
El indicador: Acciones para mejorar la salud materno-fetal y la detección de VPH en mujeres en edad reproductiva, comprendió el Equipamiento de una sala materno-fetal en el Hospital de Especialidades de la Mujer y Neonatología (Lomas de Sotelo, Cd. Méx.) y Adquisición de pruebas de tamizaje primario para genotipificación de VPH en mujeres mayores de 30 años.
</t>
    </r>
    <r>
      <rPr>
        <b/>
        <sz val="10"/>
        <rFont val="Geomanist Light"/>
        <family val="3"/>
      </rPr>
      <t>UR:</t>
    </r>
    <r>
      <rPr>
        <sz val="10"/>
        <rFont val="Geomanist Light"/>
        <family val="3"/>
      </rPr>
      <t xml:space="preserve"> 138
El indicador: Acciones para promover la igualdad entere mujeres y hombres en el Ejército y Fuerza Aérea Mexicanos, a través de una Campaña de Difusión Interna y una Carrera Deportiva, incluyó los proyectos: 1.- Campaña de Difusión Interna para promover la Igualdad 2024, 2.- Carrera deportiva contra la Violencia de Género 2024.
</t>
    </r>
    <r>
      <rPr>
        <b/>
        <sz val="10"/>
        <rFont val="Geomanist Light"/>
        <family val="3"/>
      </rPr>
      <t>UR:</t>
    </r>
    <r>
      <rPr>
        <sz val="10"/>
        <rFont val="Geomanist Light"/>
        <family val="3"/>
      </rPr>
      <t xml:space="preserve"> 117
El indicador: Acciones para el acceso y participación de mujeres a un mayor numero de espacios laborales a través de la construcción de instalaciones militares con perspectiva de genero, estuvo integrado por: 1. Construcción de un vestidor para Mujeres y Hombres en la Dirección General de Derechos Humanos., 2. Construcción de un alojamiento para mujeres en el Centro Nacional de Adiestramiento (Santa Gertrudis, Chih.), 3. Construcción de un alojamiento para mujeres en el Centro de Adiestramiento de Policía Militar., 4. Adecuación y adquisición de equipamiento para una sala de reclutamiento y evaluación para mujeres y hombres en la S.D.N. (Lomas de Sotelo, Cd. Mèx.), 5. Construcción de un alojamiento para 100 mujeres en la Dirección General de Fabricas de Vestuario y Equipo 2/a. Fase (El vergel, Iztapalapa, Cd. Mèx.).
</t>
    </r>
    <r>
      <rPr>
        <b/>
        <sz val="10"/>
        <rFont val="Geomanist Light"/>
        <family val="3"/>
      </rPr>
      <t>UR:</t>
    </r>
    <r>
      <rPr>
        <sz val="10"/>
        <rFont val="Geomanist Light"/>
        <family val="3"/>
      </rPr>
      <t xml:space="preserve"> 115
El indicador: Porcentaje de avance en la asignación de becas de postgrado a mujeres y hombres del Ejercito y Fuerza Aérea Mexicanos, mismo que incluyó la Maestría en Políticas Publicas enfocadas a la igualdad de genero.;  El indicador: Acciones para reforzar el aprendizaje del idioma ingles y francés de mujeres y hombres del Ejercito y Fuerza Aérea Mexicanos, a través de una plataforma digital, comprendió la adquisición de una plataforma didáctica virtual de los idiomas ingles y francés para mujeres y hombres del Ejercito y Fuerza Aérea Mexicanos. ;  El indicador: Porcentaje de avance en la capacitación en perspectiva de genero del personal de mujeres y hombres del sistema educativo militar del Ejército y Fuerza Aérea Mexicanos, comprendió los proyectos: 1.- Curso enseñanza aprendizaje con perspectiva de genero en el sistema educativo militar., 2.- Curso igualdad de genero y prevención de la violencia en todas sus formas, hostigamiento sexual y acoso sexual, para los instructores del curso básico de formación militar., 3.- Curso prevención de la violencia en todas sus formas, hostigamiento sexual y acoso sexual, en el sistema educativo militar.</t>
    </r>
  </si>
  <si>
    <r>
      <t>Justificación de diferencia de avances con respecto a las metas programadas
UR:</t>
    </r>
    <r>
      <rPr>
        <sz val="10"/>
        <rFont val="Geomanist Light"/>
        <family val="3"/>
      </rPr>
      <t xml:space="preserve"> 139
El indicador Porcentaje de mujeres y hombres capacitados en cursos y talleres con perspectiva de género, se integró con los proyectos siguientes: 1.- Taller prevención de la violencia de genero, Hostigamiento sexual y acoso sexual en los Centros de Adiestramiento del Sistema de Adiestramiento Militar del Ejercito y F.A.M., 2.- Curso presencial y virtual en prevención de violaciones graves a Derechos Humanos., 3.-Curso igualdad de genero y prevención de la violencia en todas sus formas., 4.- Curso virtual Políticas Publicas para la igualdad de genero., 5.- Curso virtual Presupuestación con enfoque de genero., 6.- Curso virtual conciliación de la vida familiar y laboral., 7.- Curso corresponsabilidad., 8.- Curso virtual masculinidades positivas y prevención de la violencia de género., 9.- Curso sesgos de género y comunicación asertiva., 10.- Curso derecho a la diversidad de genero y no discriminación en el ejercicio profesional.
</t>
    </r>
    <r>
      <rPr>
        <b/>
        <sz val="10"/>
        <rFont val="Geomanist Light"/>
        <family val="3"/>
      </rPr>
      <t>UR:</t>
    </r>
    <r>
      <rPr>
        <sz val="10"/>
        <rFont val="Geomanist Light"/>
        <family val="3"/>
      </rPr>
      <t xml:space="preserve"> 116
Ninguna, debido a que se cumplió con la meta establecida.
</t>
    </r>
    <r>
      <rPr>
        <b/>
        <sz val="10"/>
        <rFont val="Geomanist Light"/>
        <family val="3"/>
      </rPr>
      <t>UR:</t>
    </r>
    <r>
      <rPr>
        <sz val="10"/>
        <rFont val="Geomanist Light"/>
        <family val="3"/>
      </rPr>
      <t xml:space="preserve"> 138
Ninguna, debido a que se cumplió con la meta establecida
</t>
    </r>
    <r>
      <rPr>
        <b/>
        <sz val="10"/>
        <rFont val="Geomanist Light"/>
        <family val="3"/>
      </rPr>
      <t>UR:</t>
    </r>
    <r>
      <rPr>
        <sz val="10"/>
        <rFont val="Geomanist Light"/>
        <family val="3"/>
      </rPr>
      <t xml:space="preserve"> 117
Ninguna, debido a que se cumplió con la meta establecida
</t>
    </r>
    <r>
      <rPr>
        <b/>
        <sz val="10"/>
        <rFont val="Geomanist Light"/>
        <family val="3"/>
      </rPr>
      <t>UR:</t>
    </r>
    <r>
      <rPr>
        <sz val="10"/>
        <rFont val="Geomanist Light"/>
        <family val="3"/>
      </rPr>
      <t xml:space="preserve"> 115
Ninguno, debido a que se cumplió con la meta establecida.</t>
    </r>
  </si>
  <si>
    <r>
      <t>Acciones de mejora para el siguiente periodo
UR:</t>
    </r>
    <r>
      <rPr>
        <sz val="10"/>
        <rFont val="Geomanist Light"/>
        <family val="3"/>
      </rPr>
      <t xml:space="preserve"> 139
Ninguna debido a que se cumplió la meta establecida en el trimestre
</t>
    </r>
    <r>
      <rPr>
        <b/>
        <sz val="10"/>
        <rFont val="Geomanist Light"/>
        <family val="3"/>
      </rPr>
      <t>UR:</t>
    </r>
    <r>
      <rPr>
        <sz val="10"/>
        <rFont val="Geomanist Light"/>
        <family val="3"/>
      </rPr>
      <t xml:space="preserve"> 116
Ninguna, debido a que se cumplió con la meta establecida
</t>
    </r>
    <r>
      <rPr>
        <b/>
        <sz val="10"/>
        <rFont val="Geomanist Light"/>
        <family val="3"/>
      </rPr>
      <t>UR:</t>
    </r>
    <r>
      <rPr>
        <sz val="10"/>
        <rFont val="Geomanist Light"/>
        <family val="3"/>
      </rPr>
      <t xml:space="preserve"> 138
Ninguna, debido a que se cumplió con la meta establecida
</t>
    </r>
    <r>
      <rPr>
        <b/>
        <sz val="10"/>
        <rFont val="Geomanist Light"/>
        <family val="3"/>
      </rPr>
      <t>UR:</t>
    </r>
    <r>
      <rPr>
        <sz val="10"/>
        <rFont val="Geomanist Light"/>
        <family val="3"/>
      </rPr>
      <t xml:space="preserve"> 117
Ninguna, debido a que se cumplió con la meta establecida
</t>
    </r>
    <r>
      <rPr>
        <b/>
        <sz val="10"/>
        <rFont val="Geomanist Light"/>
        <family val="3"/>
      </rPr>
      <t>UR:</t>
    </r>
    <r>
      <rPr>
        <sz val="10"/>
        <rFont val="Geomanist Light"/>
        <family val="3"/>
      </rPr>
      <t xml:space="preserve"> 115
Ninguno, debido a que se cumplió con la meta establecida.</t>
    </r>
  </si>
  <si>
    <r>
      <t>Acciones realizadas en el periodo
UR:</t>
    </r>
    <r>
      <rPr>
        <sz val="10"/>
        <rFont val="Geomanist Light"/>
        <family val="3"/>
      </rPr>
      <t xml:space="preserve"> 711
En el cuarto trimestre de 2024, se realizaron las siguientes acciones: Indicador 155 Promoción de las buenas prácticas laborales en materia de inclusión, igualdad, combate a la violencia laboral, y conciliación trabajo-familia. - Se llevaron a cabo tres sesiones del Comité de Igualdad Laboral y No Discriminación de la SHCP, así como el foro en línea ?Hacia la institucionalización de políticas de conciliación y corresponsabilidad. Indicador 157 acciones estratégicas en temas de igualdad entre mujeres y hombres (foros, talleres, eventos y marco jurídico, entre otros). Se implementaron 4 cursos de sensibilización y capacitación en materia de igualdad y no discriminación, así como un taller sobre presupuestos sensibles al género, con la participación total de 209 personas servidoras públicas. Indicador 160 capacitación y sensibilización. Se llevó a cabo un ciclo de 3 conferencias en línea sobre lenguaje Incluyente, no sexista y accesible; así como la Jornada presencial Herramientas financieras para impulsar el proyecto de vida de mujeres y niña. Con estas acciones sustantivas participaron un total de 537 personas. Indicador 610 difusión-campañas. - Se diseñaron y difundieron 17 instrumentos de comunicación (8 infografías, 8 cartas informativas y 1 publicación) que fueron distribuidos al personal de la SHCP y de las entidades del Sector Coordinado.</t>
    </r>
  </si>
  <si>
    <r>
      <t>Justificación de diferencia de avances con respecto a las metas programadas
UR:</t>
    </r>
    <r>
      <rPr>
        <sz val="10"/>
        <rFont val="Geomanist Light"/>
        <family val="3"/>
      </rPr>
      <t xml:space="preserve"> 711
Durante el cuarto trimestre de 2024, se cumplieron al 100% la mayoría de las metas comprometidas por indicador. Indicador 155 Promoción de las buenas prácticas laborales en materia de inclusión, igualdad, combate a la violencia laboral, y conciliación trabajo-familia. Al tratarse de un indicador semestral, se programaron 2 actividades en el segundo semestre, no obstante, se realizaron 4 actividades. 157 acciones estratégicas en temas de igualdad entre mujeres y hombres (foros, talleres, eventos y marco jurídico, entre otros). Se programó un total de 209 personas para el trimestre y se benefició a 209 servidoras y servidores públicos. Indicador 160 capacitación y sensibilización. En este indicador se programaron 250 personas capacitadas, y al cierre del trimestre, y se logró capacitar a 537 personas en total. Indicador 610 difusión-campañas. Se programaron 15 materiales de comunicación y difusión, cuya programación se cumplió porque se elaboraron y difundieron un total de 17 instrumentos.</t>
    </r>
  </si>
  <si>
    <r>
      <t>Acciones de mejora para el siguiente periodo
UR:</t>
    </r>
    <r>
      <rPr>
        <sz val="10"/>
        <rFont val="Geomanist Light"/>
        <family val="3"/>
      </rPr>
      <t xml:space="preserve"> 711
En el contexto del inicio de nueva administración, se sugiere:  Indicador 155 Promoción de las buenas prácticas laborales en materia de inclusión, igualdad, combate a la violencia laboral, y conciliación trabajo-familia. Apoyarse de las Coordinaciones Administrativas de las UR para la convocatoria de las actividades por realizarse. 157 acciones estratégicas en temas de igualdad entre mujeres y hombres (foros, talleres, eventos y marco jurídico, entre otros). Implementar acciones de capacitación sobre hostigamiento sexual y acoso sexual, mediante una estrategia focalizada a las áreas como una estrategia de prevención de las violencias. Indicador 160 capacitación y sensibilización. Privilegiar la modalidad de videoconferencia (en línea y tiempo real) para las acciones de sensibilización y capacitación en materia de hostigamiento y acoso sexual, con el fin de mejorar la cobertura en la población potencial y objetivo. Indicador 610 difusión-campañas. Dar continuidad y reforzar la vinculación interinstitucional con las dependencias y entidades del sector coordinado de la SHCP, para la difusión de los instrumentos de comunicación. Asimismo, insistir en la pertinencia de contar con recurso económico para impresión de materiales de apoyo.</t>
    </r>
  </si>
  <si>
    <r>
      <t>Acciones realizadas en el periodo
UR:</t>
    </r>
    <r>
      <rPr>
        <sz val="10"/>
        <rFont val="Geomanist Light"/>
        <family val="3"/>
      </rPr>
      <t xml:space="preserve"> 812
Para el último trimestre de 2024, esta Dirección General cumplió con la meta programada de acciones en cumplimiento con las posturas y obligaciones internacionales de México en materia de inclusión y no discriminación de mujeres, jóvenes y niñas. Durante este trimestre se participó en los siguientes eventos: Evento Cuidados: El poder de la transformación, en conmemoración del Día Internacional de los Cuidados y el Apoyo; Retiro Anual 2024 de la Iniciativa Nexus; Diálogo Estructurado de Alto Nivel sobre buenas prácticas en el cumplimiento de estándares interamericanos sobre derechos humanos de las Mujeres; 66° Reunión de la Mesa Directiva de la Conferencia Regional sobre la Mujer.</t>
    </r>
  </si>
  <si>
    <r>
      <t>Justificación de diferencia de avances con respecto a las metas programadas
UR:</t>
    </r>
    <r>
      <rPr>
        <sz val="10"/>
        <rFont val="Geomanist Light"/>
        <family val="3"/>
      </rPr>
      <t xml:space="preserve"> 812
Los resultados obtenidos por esta Dirección General durante el último trimestre de 2024 demuestran el impacto positivo de las acciones implementadas para promover la inclusión y la no discriminación de todas las mujeres, jóvenes y niñas. Esto ha permitido compartir buenas prácticas y fortalecer los mecanismos de seguimiento a los compromisos internacionales asumidos por México.</t>
    </r>
  </si>
  <si>
    <r>
      <t>Acciones de mejora para el siguiente periodo
UR:</t>
    </r>
    <r>
      <rPr>
        <sz val="10"/>
        <rFont val="Geomanist Light"/>
        <family val="3"/>
      </rPr>
      <t xml:space="preserve"> 812
Sin información</t>
    </r>
  </si>
  <si>
    <r>
      <t>Acciones realizadas en el periodo
UR:</t>
    </r>
    <r>
      <rPr>
        <sz val="10"/>
        <rFont val="Geomanist Light"/>
        <family val="3"/>
      </rPr>
      <t xml:space="preserve"> 610
Ejecución del programa de capacitación para la sensibilización, formación y especialización al personal, para la incorporación de la perspectiva de género y la no discriminación.</t>
    </r>
  </si>
  <si>
    <r>
      <t>Justificación de diferencia de avances con respecto a las metas programadas
UR:</t>
    </r>
    <r>
      <rPr>
        <sz val="10"/>
        <rFont val="Geomanist Light"/>
        <family val="3"/>
      </rPr>
      <t xml:space="preserve"> 610
Se rebasó la meta anual por el incremento de solicitudes de capacitación.</t>
    </r>
  </si>
  <si>
    <r>
      <t>Acciones de mejora para el siguiente periodo
UR:</t>
    </r>
    <r>
      <rPr>
        <sz val="10"/>
        <rFont val="Geomanist Light"/>
        <family val="3"/>
      </rPr>
      <t xml:space="preserve"> 610
Fortalecer las relaciones internas para la realización de actividades de sensibilización a través de nuevas técnicas de aprendizaje.</t>
    </r>
  </si>
  <si>
    <r>
      <t>Acciones realizadas en el periodo
UR:</t>
    </r>
    <r>
      <rPr>
        <sz val="10"/>
        <rFont val="Geomanist Light"/>
        <family val="3"/>
      </rPr>
      <t xml:space="preserve"> 151
Indicador 1. Del 1 de octubre al 31 de diciembre de 2024, como parte del subprograma de Protección y asistencia consular a las personas mexicanas víctimas de trata de personas en el exterior, las representaciones de México atendieron un total de 1,617 casos de personas mexicanas posibles víctimas de trata de personas en el exterior, de las cuales 75 son hombres, 42 mujeres, 653 niñas y 847 niños.    Mujeres: 695  Hombres: 922     Indicador 2. Del 1 de octubre al 31 de diciembre de 2024, las representaciones de México en el exterior atendieron 241 casos de mexicanas en reclusión en el extranjero.     Mujeres: 241  Hombres: 0    Indicador 3. Del 1 de octubre al 31 de diciembre de 2024, las representaciones de México en el exterior atendieron 140 casos de personas mexicanas en situación vulnerable, atendidas para su repatriación a México, de las cuales 61 eran hombres, 46 eran mujeres, 15 eran niñas y 18 eran niños.   Mujeres: 61  Hombres: 79    Indicador 4. Del 1 de octubre al 31 de diciembre de 2024, las representaciones de México en el exterior atendieron 353 casos de mujeres, niñas, niños y adultos mayores mexicanos en el exterior, en situación de maltrato, de los cuales 61 eran hombres, 275 eran mujeres, 9 eran niñas y 8 eran niños.   Mujeres: 284  Hombres: 69</t>
    </r>
  </si>
  <si>
    <r>
      <t>Justificación de diferencia de avances con respecto a las metas programadas
UR:</t>
    </r>
    <r>
      <rPr>
        <sz val="10"/>
        <rFont val="Geomanist Light"/>
        <family val="3"/>
      </rPr>
      <t xml:space="preserve"> 151
Indicador 1. El indicador que da seguimiento a las personas mexicanas en el exterior, posibles víctimas de trata de personas no alcanzaron la meta programada, derivado de una disminución en las solicitudes de asistencia y protección consular en este ámbito durante el cuarto trimestre del año.    Indicador 2. El indicador referente a los casos de mujeres mexicanas recluidas en el extranjero, atendidas bajo el subprograma Igualdad de Género rebasó la meta trimestral programada, como resultado del aumento en las solicitudes de asistencia y protección consular por parte de mujeres mexicanas presas en el extranjero. Se destaca que, la red consular atendió, durante el cuarto trimestre de 2024, 241 casos en este rubro. La red consular continuará ofreciendo servicios de asistencia y protección consular a las mexicanas en reclusión en el extranjero.     Indicador 3. El indicador que da seguimiento a los casos de personas mexicanas en situación vulnerable, atendidas para su repatriación a México en el subprograma Igualdad de Género, no alcanzó la meta trimestral programada, ya que no se recibieron las solicitudes esperadas de repatriación por parte de personas mexicanas en el exterior. Se destaca que, la red consular atendió, durante el cuarto trimestre de 2024, 140 casos en este rubro. Es importante señalar que la asistencia y protección consular a personas mexicanas en el exterior se brinda únicamente a petición de parte y es voluntaria.     Indicador 4. El indicador que da seguimiento a los casos de mujeres, niñas, niños y adultos mayores mexicanos en el exterior, en situación de maltrato, atendidos bajo el subprograma Igualdad de Género estuvo por debajo de la meta trimestral programada como resultado de la disminución en las solicitudes, la red consular atendió durante el cuarto trimestre de 2024, 353 casos en este rubro.</t>
    </r>
  </si>
  <si>
    <r>
      <t>Acciones de mejora para el siguiente periodo
UR:</t>
    </r>
    <r>
      <rPr>
        <sz val="10"/>
        <rFont val="Geomanist Light"/>
        <family val="3"/>
      </rPr>
      <t xml:space="preserve"> 151
Indicador 1. Cabe destacar que, algunas de las personas menores son procesadas mediante la Ley para la Protección de las Víctimas del Tráfico de Personas en Estados Unidos, mejor conocida como Ley William Wilberforce, cuyo objetivo es proteger a niñas, niños y adolescentes migrantes no acompañados de ser víctimas de trata de personas, por lo que las y los menores que son procesados mediante dicha ley no necesariamente son víctimas de trata de personas, sino que son consideradas como posibles víctimas por las autoridades estadounidenses. La red consular continuará brindando asistencia y protección consular a las personas mexicanas en el exterior víctimas o posibles víctimas de trata de personas.     Indicador 2. Las representaciones también continuarán realizando visitas a prisiones para identificar a las presas que requieren de asistencia y protección consular.     Indicador 3. La red consular continuará brindando asistencia y protección consular a personas mexicanas en situación vulnerable que requieran ser repatriadas a México. Se continuará promoviendo la Guía de Viaje a través de la red consular de México en el Exterior, plataforma digital que busca dotar de información a las personas mexicanas que viajan al extranjero, con el fin de que eviten situaciones de vulnerabilidad. Se actualizará la Guía de Viaje con elementos relacionados con los riesgos o situaciones de vulnerabilidad que pueden tener niñas y mujeres en sus viajes por Asia, África y Medio Oriente.    Indicador 4. Es importante señalar que la asistencia y protección consular a personas mexicanas en el exterior se brinda únicamente a petición de parte y es voluntaria. La red consular continuará promoviendo los servicios que ofrecen a las mujeres, niñas, niños y adultos mayores mexicanos en el exterior, en situación de maltrato.</t>
    </r>
  </si>
  <si>
    <r>
      <t>Acciones realizadas en el periodo
UR:</t>
    </r>
    <r>
      <rPr>
        <sz val="10"/>
        <rFont val="Geomanist Light"/>
        <family val="3"/>
      </rPr>
      <t xml:space="preserve"> V00
Tasa de variación de los Centros Externos de Atención para Mujeres en situación de violencia apoyados por el programa. Durante el  2024, se firmaron 41 instrumentos jurídicos para Centros Externos de Atención, lo que equivale al -10.87, con respecto a la meta programada en el periodo. A pesar de ese decremento, el programa logró apoyar a 13,518 mujeres con servicios de atención especializada, integral y de calidad de mujeres en situación de violencia extrema, sus hijas e hijos.;  Porcentaje de mujeres en situación de violencia atendidas en los Refugios y Centros Externos de Atención en el año en curso.   En el  2024 se atendieron a 17,352 mujeres en los Refugios y/o Centros Externos de Atención, brindando  956,767 servicios básicos de alimentación, vestido y calzado, además de disponer de cocina y comedor, servicio médico, apoyo psicológico, terapias o pláticas grupales, talleres de manualidades u oficios, apoyo jurídico y en derechos humanos, fortaleciendo la infraestructura.;  Porcentaje de Refugios Apoyados en el periodo establecido respecto a la demanda programada.   Al cierre  de 2024, se concretó la firma de 74  instrumentos jurídicos con Refugios especializados, lo que nos permitió alcanzar la meta programada, con lo que se pudo atender a  3,834 mujeres es situación de violencia extrema.</t>
    </r>
  </si>
  <si>
    <r>
      <t>Justificación de diferencia de avances con respecto a las metas programadas
UR:</t>
    </r>
    <r>
      <rPr>
        <sz val="10"/>
        <rFont val="Geomanist Light"/>
        <family val="3"/>
      </rPr>
      <t xml:space="preserve"> V00
Porcentaje de Refugios Apoyados en el periodo establecido respecto a la demanda programada.  El indicador alcanzó un 94.78% de la meta programada, logrando beneficiar a 74 de los 75 Refugios Especializados previstos durante el primer semestre del ejercicio. Este resultado evidencia un impacto significativo en el fortalecimiento de acciones destinadas a atender a mujeres víctimas de violencia de género y sus hijas e hijos. Es importante destacar que el convenio correspondiente al refugio número 75 estaba en proceso de firma al cierre del primer semestre, pero no se concretó debido a una renuncia al recurso por parte de la institución beneficiaria, motivada por cuestiones administrativas internas, motivo por el cual en el segundo semestre se reportaron 74 refugios. A pesar de no alcanzar el 100% de la meta, el programa ha mantenido su compromiso de ampliar la cobertura nacional, con un enfoque estratégico en zonas con población indígena y afrodescendiente, así como en regiones con altos ;  Tasa de variación de los Centros Externos de Atención para Mujeres en situación de violencia apoyados por el programa.  Se tuvo un gran impacto en el indicador, se logró beneficiar a  Centros Externos de Atención para la atención.  La asignación financiera ha fortalecido las acciones destinadas a atender a mujeres víctimas de violencia de género. Asimismo, se ha priorizado ampliar la cobertura a nivel nacional, focalizando especialmente las zonas con población mayoritariamente indígena y afrodescendiente, así como, las áreas con altos índices de marginación y violencia. Esta estrategia busca asegurar que mujeres en situación de vulnerabilidad, independientemente de su ubicación geográfica, tengan acceso a refugios especializados y servicios de apoyo, reflejando nuestro compromiso con la equidad y la erradicación de la violencia de género a nivel nacional.</t>
    </r>
  </si>
  <si>
    <r>
      <t>Acciones de mejora para el siguiente periodo
UR:</t>
    </r>
    <r>
      <rPr>
        <sz val="10"/>
        <rFont val="Geomanist Light"/>
        <family val="3"/>
      </rPr>
      <t xml:space="preserve"> V00
Tasa de variación de los Centros Externos de Atención para Mujeres en situación de violencia apoyados por el Programa. Para el ejercicio fiscal 2025 se continuará con el seguimiento a los trabajos realizados por los Centros Externos de Atención para que continúen con la adecuada atención.;  Porcentaje de Refugios Apoyados en el periodo establecido respecto a la demanda programada.  Para el ejercicio fiscal 2025 se continuará con el seguimiento a los trabajos realizados por los Refugios Especializados para que continúen con la adecuada atención.;  Porcentaje de mujeres en situación de violencia atendidas en los Refugios y Centros Externos de Atención en el año en curso.   Para el ejercicio fiscal 2025, se seguirá brindando el acompañamiento a los Refugios y Centros Externos de Atención para el cumplimiento de las acciones programadas.</t>
    </r>
  </si>
  <si>
    <r>
      <t>Acciones realizadas en el periodo
UR:</t>
    </r>
    <r>
      <rPr>
        <sz val="10"/>
        <rFont val="Geomanist Light"/>
        <family val="3"/>
      </rPr>
      <t xml:space="preserve"> V00
Porcentaje de unidades de atención del PAIMEF operadas por las Instancias de Mujeres en las Entidades Federativas.  Durante el cuarto trimestre, el Programa de Apoyo a las Instancias de Mujeres en las Entidades Federativas (PAIMEF) priorizó el fortalecimiento de las unidades de orientación y atención especializada contando con 428, las cuales se brindaron servicios de orientación y atención especializada integral dando un total de 403,578 servicios, y beneficiando a un total de 31,443 mujeres con servicios de orientación y 72,744  mujeres con servicios de atención especializada de las cuales 57,302 son mujeres de 15 años y más que declararon haber sufrido un incidente de violencia por parte de su pareja en los últimos doce meses. Representa una meta  de 100.23% con respecto a lo programado de 427 Unidades, esta variación obedece a que el programa enfocó sus esfuerzos al fortalecimiento de los servicios de orientación y atención a mujeres en situación de violencia.;  Porcentaje de mujeres de 15 años y más que declararon haber sufrido al menos un incidente de violencia por parte de su pareja en los últimos 12 meses, atendidas por el PAIMEF.  Durante el cuarto  trimestre  se brindaron servicios de orientación y atención especializada que beneficiaron a un total 212,223 mujeres en situación de violencia, de las cuales 82,107 mujeres fueron beneficiadas con servicios de orientación y 130,116  mujeres con servicios de atención integral especializada. De estas cifras, 74,278 mujeres declararon haber experimentado incidentes de violencia por parte de su última pareja. En conjunto, se ofrecieron 608,757  servicios de orientación y atención, de los cuales 547,905 correspondieron a servicios de atención especializada y 60,846 a servicios de orientación. </t>
    </r>
  </si>
  <si>
    <r>
      <t>Justificación de diferencia de avances con respecto a las metas programadas
UR:</t>
    </r>
    <r>
      <rPr>
        <sz val="10"/>
        <rFont val="Geomanist Light"/>
        <family val="3"/>
      </rPr>
      <t xml:space="preserve"> V00
Porcentaje de unidades de atención del PAIMEF operadas por las instancias de mujeres en las entidades Federativas.Se cuenta con 428 unidades de orientación y atención especializada, la variación obedece a que el programa enfocó sus esfuerzos al fortalecimiento de los servicios de orientación y atención a mujeres en situación de violencia, ya que se esperaban 427 Unidades en el año.;  Porcentaje de mujeres de 15 años y más que declararon haber sufrido al menos un incidente de violencia por parte de su pareja en los últimos 12 meses, atendidas por el PAIMEF. El resultado del indicador no tiene impactos negativos, ya que ofrecieron 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r>
  </si>
  <si>
    <r>
      <t>Acciones de mejora para el siguiente periodo
UR:</t>
    </r>
    <r>
      <rPr>
        <sz val="10"/>
        <rFont val="Geomanist Light"/>
        <family val="3"/>
      </rPr>
      <t xml:space="preserve"> V00
Sin información</t>
    </r>
  </si>
  <si>
    <r>
      <t>Acciones realizadas en el periodo
UR:</t>
    </r>
    <r>
      <rPr>
        <sz val="10"/>
        <rFont val="Geomanist Light"/>
        <family val="3"/>
      </rPr>
      <t xml:space="preserve"> EZQ
Se realizó la difusión de la campaña México es diversidad, inclusión y derechos versión 20 años abrazando la diversidad de manera nacional y a través de medios de comunicación impresos, complementarios digitales, así como radios comerciales y comunitarias buscando concientizar a la población sobre los prejuicios provocados por características físicas, creencias religiosas, género, orientación sexual, expresión de género, edad, entre otras.</t>
    </r>
  </si>
  <si>
    <r>
      <t>Justificación de diferencia de avances con respecto a las metas programadas
UR:</t>
    </r>
    <r>
      <rPr>
        <sz val="10"/>
        <rFont val="Geomanist Light"/>
        <family val="3"/>
      </rPr>
      <t xml:space="preserve"> EZQ
Se cumplió con la meta establecida que fue llevar a cabo la difusión de la campaña México es diversidad, inclusión y derechos versión 20 años abrazando la diversidad</t>
    </r>
  </si>
  <si>
    <r>
      <t>Acciones de mejora para el siguiente periodo
UR:</t>
    </r>
    <r>
      <rPr>
        <sz val="10"/>
        <rFont val="Geomanist Light"/>
        <family val="3"/>
      </rPr>
      <t xml:space="preserve"> EZQ
No son necesarias acciones de mejora ya que se cumplió con la meta establecida</t>
    </r>
  </si>
  <si>
    <r>
      <t>Acciones realizadas en el periodo
UR:</t>
    </r>
    <r>
      <rPr>
        <sz val="10"/>
        <rFont val="Geomanist Light"/>
        <family val="3"/>
      </rPr>
      <t xml:space="preserve"> 911
Porcentaje de mujeres a las que se realizó evaluaciones de riesgo con metodología con perspectiva de género y fueron incorporadas derivado de su labor. Para este cuarto trimestre se realizaron 23 evaluaciones de riesgo de las que resultó la incorporación de 12 mujeres como beneficiarias del Mecanismo de Protección para Personas Defensoras de Derechos Humanos y Periodistas,   a quienes se les realizo un análisis de riesgo con perspectiva de género, de las cuales  12  fueron mujeres, lo que representa el 52.17%. Se obtuvo 43 mujeres incorporadas acumuladas en el año obteniendo un avance del 43% del estimado de 100 mujeres a incorporar.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</si>
  <si>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Geomanist Light"/>
        <family val="3"/>
      </rPr>
      <t xml:space="preserve"> 911
Porcentaje de mujeres a las que se realizó evaluaciones de riesgo con metodología con perspectiva de género y fueron incorporadas derivado de su labor. La variación de la meta se ve impactada por factores positivos que reducen de manera sustancial los riesgos y amenazas que enfrentan las mujeres periodistas y defensoras de derechos humanos, acciones como la eficiencia del  trabajo que realizan autoridades de los 3 ordenes de gobierno, de las acciones de capacitación para concientizar a servidores públicos sobre la importancia de garantizar el libre ejercicio del periodismo y la defensa de los derechos humanos, así como de la consolidación interinstitucional que ha ido construyendo el mecanismo de protección a nivel nacional. La disminución en la cantidad de mujeres a las que se realizó evaluaciones de riesgo con metodología con perspectiva de género y fueron incorporadas deberá de ser gradual en la medida en que disminuya la violencia y se atiendan las fuentes que generan un potencial riesgo para el ejercicio de su labor.</t>
    </r>
  </si>
  <si>
    <r>
      <t>Acciones de mejora para el siguiente periodo
UR:</t>
    </r>
    <r>
      <rPr>
        <sz val="10"/>
        <rFont val="Geomanist Light"/>
        <family val="3"/>
      </rPr>
      <t xml:space="preserve"> 911
Porcentaje de mujeres a las que se realizó evaluaciones de riesgo con metodología con perspectiva de género y fueron incorporadas derivado de su labor. Se comunica que desde el Mecanismo de Protección para Personas Defensoras de Derechos Humanos y Periodistas se continuará con las labores de sensibilización y capacitación a las autoridades de los Gobiernos locales que se encargan de la atención de las agresiones que sufren las personas defensoras de Derechos humanos y personas periodistas que por su labor se encuentran en riesgo tales como: las Fiscalías generales; Secretarías de Seguridad Pública, Secretarías de Gobierno entre otra, así como llevar acabo acciones de prevención.   Cabe señalar que la intención es que el número de personas incorporadas al Mecanismo disminuya, lo que representaría la consolidación del   respeto irrestricto a sus derechos. La metodología utilizada para ello es a través del enfoque interseccional donde se visibiliza que una mujer periodista o defensora de derechos humanos puede tener varias discriminaciones que sumadas la afectan en el goce y en disfrute de sus derechos.</t>
    </r>
  </si>
  <si>
    <r>
      <t>Acciones realizadas en el periodo
UR:</t>
    </r>
    <r>
      <rPr>
        <sz val="10"/>
        <rFont val="Geomanist Light"/>
        <family val="3"/>
      </rPr>
      <t xml:space="preserve"> G00
En el cuarto trimestre, se llevó a cabo la difusión de la campaña en las siguientes versiones: Yo decido versión rural; Yo decido versión urbana; Yo exijo respeto versión rural; Yo exijo respeto versión urbana; y Yo decido mi plan de vida, a través de las redes sociales institucionales Facebook, X e Instagram (historias).</t>
    </r>
  </si>
  <si>
    <r>
      <t>Justificación de diferencia de avances con respecto a las metas programadas
UR:</t>
    </r>
    <r>
      <rPr>
        <sz val="10"/>
        <rFont val="Geomanist Light"/>
        <family val="3"/>
      </rPr>
      <t xml:space="preserve"> G00
Durante el periodo que se reporta, se dio continuidad a la difusión de la campaña de manera orgánica, los materiales gráficos y audiovisuales fueron difundidos en las redes sociales de la institución. </t>
    </r>
  </si>
  <si>
    <r>
      <t>Acciones de mejora para el siguiente periodo
UR:</t>
    </r>
    <r>
      <rPr>
        <sz val="10"/>
        <rFont val="Geomanist Light"/>
        <family val="3"/>
      </rPr>
      <t xml:space="preserve"> G00
No se identificó ninguna acción de mejora. </t>
    </r>
  </si>
  <si>
    <r>
      <t>Acciones realizadas en el periodo
UR:</t>
    </r>
    <r>
      <rPr>
        <sz val="10"/>
        <rFont val="Geomanist Light"/>
        <family val="3"/>
      </rPr>
      <t xml:space="preserve"> V00
Porcentaje de avance de las acciones de coadyuvancia para las alertas de género: para este indicar, la meta se cumplió al 100% toda vez, que se realizaron se realizaron un total de 20 Sesiones Ordinarias de los Grupos Interinstitucional y Multidisciplinarios (GIM), que brindan seguimiento a los procesos de Alertas de Violencia de Género contra las Mujeres (AVGM) de los estados de Chihuahua, Durango, Estado de México, Guanajuato, Guerrero, Jalisco, Michoacán, Nayarit, Nuevo León, Oaxaca, Puebla, San Luís Potosí y Tlaxcala.;  Porcentaje de avance en la aplicación de los criterios que rigen el mecanismo para acceder a los subsidios destinados a la creación y el fortalecimiento de los CJM. Para el cuarto trimestre, la meta se cumplió al 100% toda vez que se autorizaron los recursos para proyectos de 15 entidades federativas (Baja California, Baja California Sur, Campeche, Colima, Chiapas, Chihuahua, Coahuila, Guerrero, Michoacán, Oaxaca, Quintana Roo, Sinaloa, Sonora, Tabasco y Zacatecas) ;  Porcentaje de avance en las acciones para la instrumentación y seguimiento de algunas líneas de la SEGOB conforme a la LGIMH. Durante el cuarto trimestre, la meta se cumplió al 100% toda vez que se llevaron a cabo 25 cursos que se impartieron al personal de estas instituciones: Universidad Autónoma de Zacatecas; Instituto Superior de Enfermería; Centro de Justicia para las Mujeres; Fiscalía General del estado de Tamaulipas; Instituto Nacional de los Pueblos Indígenas; Comisión Nacional para Prevenir y Erradicar la Violencia contra las Mujeres; Comisión Nacional para Prevenir y Erradicar la Violencia contra las Mujeres; Comisión Nacional para Prevenir y Erradicar la Violencia contra las Mujeres; Secretaría de la Función Pública; Instituto de las Mujeres del Municipio de Solidaridad; Fiscalía General de Chihuahua; Oficina de Enlace Educativo; Junta Federal de Conciliación y Arbitraje; Secretariado Ejecutivo del Sistema Estatal de Seguridad Pública; Centro de Estudios de Bachillerato 4/2 ?Jesús Reyes Heroles?; Secretaría de Protección y Seguridad Ciudadana; Secretaría Ejecutiva del Sistema Nacional de Protección de Niñas, Niños y Adolescentes; Comisión Estatal de Derechos Humanos; Comisión Estatal de Derechos Humanos; Fiscalía General del estado de Chiapas; Municipio de Chimalhuacán; Comisión Estatal de Derechos Humanos; Alcaldía Iztapalapa, y Grupo Aeroportuario.</t>
    </r>
  </si>
  <si>
    <r>
      <t>Justificación de diferencia de avances con respecto a las metas programadas
UR:</t>
    </r>
    <r>
      <rPr>
        <sz val="10"/>
        <rFont val="Geomanist Light"/>
        <family val="3"/>
      </rPr>
      <t xml:space="preserve"> V00
Porcentaje de mujeres atendidas en los CJM respecto de la población objetivo. La diferencia de avances se debe a que puede haber un subregistro de casos que no hayan sido reportados en el mes de diciembre.</t>
    </r>
  </si>
  <si>
    <r>
      <t>Acciones de mejora para el siguiente periodo
UR:</t>
    </r>
    <r>
      <rPr>
        <sz val="10"/>
        <rFont val="Geomanist Light"/>
        <family val="3"/>
      </rPr>
      <t xml:space="preserve"> V00
Porcentaje de mujeres atendidas en los CJM respecto de la población objetivo. Se registrará en la cuenta pública el avance de mujeres atendidas en los CJM. </t>
    </r>
  </si>
  <si>
    <r>
      <t>Acciones realizadas en el periodo
UR:</t>
    </r>
    <r>
      <rPr>
        <sz val="10"/>
        <rFont val="Geomanist Light"/>
        <family val="3"/>
      </rPr>
      <t xml:space="preserve"> 200
CAPACITACIÓN, INTERCAMBIAR EXPERIENCIAS, BUENAS PRÁCTICAS Y ACCIONES EN MATERIA DE PERSPECTIVA DE GÉNERO E IGUALDAD LABORAL Y NO DISCRIMINACIÓN CON UNIDADES DE GÉNERO EN LOS CONGRESOS LOCALES, CON LA DIFUSIÓN DE INFORMACIÓN CON LAS TITULARES DE LAS UNIDADES DE GÉNERO EN LOS CONGRESOS ESTATALES, EVENTOS 18, DOCUMENTOS ESPECIALIZADOS 36, CONFERENCIA NARANJA 3, CERTIFICACIÓN EN IGUALDAD LABORAL Y NO DISCRIMINACIÓN, OTROS, ACCIONES DE DIFUSIÓN PERMANENTE, ACCIONES PARA LA PREVENCIÓN, ATENCIÓN Y SANCIÓN DE LA VIOLENCIA DE GÉNERO AL INTERIOR DEL SENADO DE LA REPÚBLICA, TAREAS DE IMPACTO LEGISLATIVO.</t>
    </r>
  </si>
  <si>
    <r>
      <t>Justificación de diferencia de avances con respecto a las metas programadas
UR:</t>
    </r>
    <r>
      <rPr>
        <sz val="10"/>
        <rFont val="Geomanist Light"/>
        <family val="3"/>
      </rPr>
      <t xml:space="preserve"> 200
Se hace de conocimiento que el Anexo 1 Población Atendida, no se proporciona la edad de las personas ya que no es su deseo proporcionarla.</t>
    </r>
  </si>
  <si>
    <r>
      <t>Acciones de mejora para el siguiente periodo
UR:</t>
    </r>
    <r>
      <rPr>
        <sz val="10"/>
        <rFont val="Geomanist Light"/>
        <family val="3"/>
      </rPr>
      <t xml:space="preserve"> 200
Sin información</t>
    </r>
  </si>
  <si>
    <t xml:space="preserve">Avance en los Programas Presupuestarios con Erogaciones para la Igualdad entre Mujeres y Hombres, Anexo 13, PEF 2024
    Periodo Enero - Diciembre  </t>
  </si>
  <si>
    <t>Presupuesto anual aprobado para el Programa presupuestario registrado en el Anexo 13 del PEF 2024</t>
  </si>
  <si>
    <t>Informes Sobre la Situación Económica, las Finanzas
Públicas y la Deuda Pública, Anexos</t>
  </si>
  <si>
    <t>Cuarto Trimestre de 2024</t>
  </si>
  <si>
    <r>
      <t xml:space="preserve">EVOLUCIÓN DE LAS EROGACIONES CORRESPONDIENTES AL ANEXO PARA LA IGUALDAD ENTRE MUJERES Y HOMBRES
</t>
    </r>
    <r>
      <rPr>
        <sz val="11"/>
        <rFont val="Geomanist"/>
        <family val="3"/>
      </rPr>
      <t>(Pesos)</t>
    </r>
  </si>
  <si>
    <t>Programas
Presupuestarios</t>
  </si>
  <si>
    <t>Indicadores
Reportados</t>
  </si>
  <si>
    <t>Avance en el ejercicio del presupuesto</t>
  </si>
  <si>
    <t>Aprobado
anual</t>
  </si>
  <si>
    <t>Autorizado
anual</t>
  </si>
  <si>
    <t>Autorizado
al período</t>
  </si>
  <si>
    <t>Gasto Pagado
Enero-diciembre</t>
  </si>
  <si>
    <t>Porcentaje de avance</t>
  </si>
  <si>
    <t>Autorizado al
período</t>
  </si>
  <si>
    <t>(a)</t>
  </si>
  <si>
    <t>(b)</t>
  </si>
  <si>
    <t>(c)</t>
  </si>
  <si>
    <t>(d)</t>
  </si>
  <si>
    <t>(d)/(b)*100</t>
  </si>
  <si>
    <t>(d)/(c)*100</t>
  </si>
  <si>
    <t>Total</t>
  </si>
  <si>
    <t>2/ El presupuesto no se suma en el total por ser recursos propios.</t>
  </si>
  <si>
    <t>Fuente: Dependencias y entidades de la Administración Pública Federal.</t>
  </si>
  <si>
    <t>EVOLUCIÓN DE LAS EROGACIONES CORRESPONDIENTES AL ANEXO PARA LA IGUALDAD ENTRE MUJERES Y HOMBRES</t>
  </si>
  <si>
    <t>Avance de los indicadores reportados respecto a la meta programada al período</t>
  </si>
  <si>
    <t>Sin meta al
periodo
(N/A)</t>
  </si>
  <si>
    <t>Con avance</t>
  </si>
  <si>
    <t>Sin avance</t>
  </si>
  <si>
    <t>Hasta 50</t>
  </si>
  <si>
    <t>Más de 50
hasta 75</t>
  </si>
  <si>
    <t>Más de 75
menos de
100</t>
  </si>
  <si>
    <t>100 o más</t>
  </si>
  <si>
    <t>TOTAL</t>
  </si>
  <si>
    <t>Porcentaje respecto de su total</t>
  </si>
  <si>
    <t>Agricultura y Desarrollo Rural</t>
  </si>
  <si>
    <r>
      <t xml:space="preserve">Instituto Mexicano del Seguro Social </t>
    </r>
    <r>
      <rPr>
        <vertAlign val="superscript"/>
        <sz val="10"/>
        <color indexed="8"/>
        <rFont val="Geomanist"/>
        <family val="3"/>
      </rPr>
      <t>2/</t>
    </r>
  </si>
  <si>
    <r>
      <t xml:space="preserve">Instituto de Seguridad y Servicios Sociales de los Trabajadores del Estado </t>
    </r>
    <r>
      <rPr>
        <vertAlign val="superscript"/>
        <sz val="10"/>
        <color indexed="8"/>
        <rFont val="Geomanist"/>
        <family val="3"/>
      </rPr>
      <t>2/</t>
    </r>
  </si>
  <si>
    <r>
      <t xml:space="preserve">Petróleos Mexicanos </t>
    </r>
    <r>
      <rPr>
        <vertAlign val="superscript"/>
        <sz val="10"/>
        <color indexed="8"/>
        <rFont val="Geomanist"/>
        <family val="3"/>
      </rPr>
      <t>2/</t>
    </r>
  </si>
  <si>
    <r>
      <t xml:space="preserve">Comisión Federal de Electricidad </t>
    </r>
    <r>
      <rPr>
        <vertAlign val="superscript"/>
        <sz val="10"/>
        <color indexed="8"/>
        <rFont val="Geomanist"/>
        <family val="3"/>
      </rPr>
      <t>2/</t>
    </r>
  </si>
  <si>
    <r>
      <t xml:space="preserve">Energía </t>
    </r>
    <r>
      <rPr>
        <vertAlign val="superscript"/>
        <sz val="10"/>
        <color indexed="8"/>
        <rFont val="Geomanist"/>
        <family val="3"/>
      </rPr>
      <t>1/</t>
    </r>
  </si>
  <si>
    <r>
      <t>1/ Se presenta el monto total del Ramo 18, no obstante, del aprobado anual no se suman 294,812 pesos, ni se suman 3,097,205 pesos del autorizado anual y del autorizado al periodo, así como no se</t>
    </r>
    <r>
      <rPr>
        <sz val="11"/>
        <rFont val="Geomanist"/>
        <family val="3"/>
      </rPr>
      <t xml:space="preserve"> suman 3,035,399 pesos del pagado al periodo, ya que corresponden a recursos propios del programa presupuestario Dirección, Coordinación y Control de la Operación del Sistema Eléctrico Nacional.</t>
    </r>
  </si>
  <si>
    <t>(Dirección General para la Protección de Personas Defensoras de Derechos Humanos y Periodistas)</t>
  </si>
  <si>
    <t>UR: 915</t>
  </si>
  <si>
    <t>UR: 140</t>
  </si>
  <si>
    <t>UR: 141</t>
  </si>
  <si>
    <t>UR: 142</t>
  </si>
  <si>
    <t>UR: NAW</t>
  </si>
  <si>
    <t>Comisión Nacional de Salud Mental y Adicciones</t>
  </si>
  <si>
    <t>Instituto Nacional de Ciencias Penales</t>
  </si>
  <si>
    <t>TYY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</si>
</sst>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_-;\-* #,##0_-;_-* &quot;-&quot;??_-;_-@_-"/>
    <numFmt numFmtId="167" formatCode="00"/>
  </numFmts>
  <fonts count="51"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omanist Light"/>
      <family val="3"/>
    </font>
    <font>
      <b/>
      <sz val="10"/>
      <color indexed="53"/>
      <name val="Geomanist Light"/>
      <family val="3"/>
    </font>
    <font>
      <sz val="12"/>
      <name val="Geomanist Light"/>
      <family val="3"/>
    </font>
    <font>
      <b/>
      <sz val="10"/>
      <color indexed="8"/>
      <name val="Geomanist Light"/>
      <family val="3"/>
    </font>
    <font>
      <sz val="10"/>
      <color indexed="8"/>
      <name val="Geomanist Light"/>
      <family val="3"/>
    </font>
    <font>
      <b/>
      <sz val="12"/>
      <name val="Geomanist Light"/>
      <family val="3"/>
    </font>
    <font>
      <b/>
      <sz val="12"/>
      <color indexed="8"/>
      <name val="Geomanist Light"/>
      <family val="3"/>
    </font>
    <font>
      <b/>
      <sz val="10"/>
      <name val="Geomanist Light"/>
      <family val="3"/>
    </font>
    <font>
      <b/>
      <sz val="9"/>
      <color indexed="8"/>
      <name val="Geomanist Light"/>
      <family val="3"/>
    </font>
    <font>
      <sz val="9"/>
      <name val="Geomanist Light"/>
      <family val="3"/>
    </font>
    <font>
      <sz val="14"/>
      <color indexed="8"/>
      <name val="Geomanist Medium"/>
      <family val="3"/>
    </font>
    <font>
      <sz val="10"/>
      <name val="Geomanist Medium"/>
      <family val="3"/>
    </font>
    <font>
      <sz val="12"/>
      <name val="Geomanist Medium"/>
      <family val="3"/>
    </font>
    <font>
      <sz val="10"/>
      <color indexed="8"/>
      <name val="Geomanist Medium"/>
      <family val="3"/>
    </font>
    <font>
      <sz val="16"/>
      <color indexed="8"/>
      <name val="Geomanist Medium"/>
      <family val="3"/>
    </font>
    <font>
      <sz val="16"/>
      <color indexed="9"/>
      <name val="Geomanist Medium"/>
      <family val="3"/>
    </font>
    <font>
      <sz val="10"/>
      <color indexed="53"/>
      <name val="Geomanist Medium"/>
      <family val="3"/>
    </font>
    <font>
      <sz val="10"/>
      <name val="Soberana Sans"/>
      <family val="2"/>
    </font>
    <font>
      <sz val="12"/>
      <color theme="0"/>
      <name val="Geomanist"/>
      <family val="3"/>
    </font>
    <font>
      <b/>
      <sz val="12"/>
      <color indexed="23"/>
      <name val="Geomanist"/>
      <family val="3"/>
    </font>
    <font>
      <sz val="11"/>
      <color theme="1"/>
      <name val="Geomanist"/>
      <family val="3"/>
    </font>
    <font>
      <b/>
      <sz val="11"/>
      <name val="Geomanist"/>
      <family val="3"/>
    </font>
    <font>
      <sz val="11"/>
      <name val="Geomanist"/>
      <family val="3"/>
    </font>
    <font>
      <b/>
      <sz val="11"/>
      <color theme="0"/>
      <name val="Geomanist"/>
      <family val="3"/>
    </font>
    <font>
      <b/>
      <sz val="10"/>
      <color indexed="8"/>
      <name val="Geomanist"/>
      <family val="3"/>
    </font>
    <font>
      <sz val="10"/>
      <color indexed="8"/>
      <name val="Geomanist"/>
      <family val="3"/>
    </font>
    <font>
      <sz val="10"/>
      <color indexed="8"/>
      <name val="Geomanist"/>
    </font>
    <font>
      <sz val="10"/>
      <name val="Geomanist"/>
      <family val="3"/>
    </font>
    <font>
      <sz val="10"/>
      <color theme="1"/>
      <name val="Geomanist"/>
      <family val="3"/>
    </font>
    <font>
      <sz val="9"/>
      <color rgb="FF000000"/>
      <name val="Geomanist Light"/>
      <family val="3"/>
    </font>
    <font>
      <sz val="9"/>
      <color theme="1"/>
      <name val="Geomanist Light"/>
      <family val="3"/>
    </font>
    <font>
      <vertAlign val="superscript"/>
      <sz val="10"/>
      <color indexed="8"/>
      <name val="Geomanist"/>
      <family val="3"/>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4C19C"/>
        <bgColor indexed="64"/>
      </patternFill>
    </fill>
    <fill>
      <patternFill patternType="solid">
        <fgColor theme="0" tint="-4.9989318521683403E-2"/>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bottom style="medium">
        <color theme="0" tint="-0.499984740745262"/>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bottom style="thick">
        <color theme="0" tint="-0.499984740745262"/>
      </bottom>
      <diagonal/>
    </border>
    <border>
      <left/>
      <right/>
      <top style="thick">
        <color theme="0" tint="-0.499984740745262"/>
      </top>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36" fillId="0" borderId="0" applyFont="0" applyFill="0" applyBorder="0" applyAlignment="0" applyProtection="0"/>
    <xf numFmtId="0" fontId="1" fillId="0" borderId="0"/>
  </cellStyleXfs>
  <cellXfs count="172">
    <xf numFmtId="0" fontId="0" fillId="0" borderId="0" xfId="0"/>
    <xf numFmtId="0" fontId="19" fillId="0" borderId="0" xfId="0" applyFont="1" applyAlignment="1">
      <alignment vertical="top" wrapText="1"/>
    </xf>
    <xf numFmtId="0" fontId="22" fillId="34" borderId="11" xfId="0" applyFont="1" applyFill="1" applyBorder="1" applyAlignment="1">
      <alignment horizontal="centerContinuous" vertical="center"/>
    </xf>
    <xf numFmtId="0" fontId="23" fillId="34" borderId="12" xfId="0" applyFont="1" applyFill="1" applyBorder="1" applyAlignment="1">
      <alignment horizontal="centerContinuous" vertical="center"/>
    </xf>
    <xf numFmtId="0" fontId="23" fillId="34" borderId="12" xfId="0" applyFont="1" applyFill="1" applyBorder="1" applyAlignment="1">
      <alignment horizontal="centerContinuous" vertical="center" wrapText="1"/>
    </xf>
    <xf numFmtId="0" fontId="23" fillId="34" borderId="13" xfId="0" applyFont="1" applyFill="1" applyBorder="1" applyAlignment="1">
      <alignment horizontal="centerContinuous" vertical="center" wrapText="1"/>
    </xf>
    <xf numFmtId="0" fontId="24" fillId="0" borderId="14" xfId="0" applyFont="1" applyBorder="1" applyAlignment="1">
      <alignment vertical="center" wrapText="1"/>
    </xf>
    <xf numFmtId="0" fontId="24" fillId="0" borderId="15" xfId="0" applyFont="1" applyBorder="1" applyAlignment="1">
      <alignment horizontal="center" vertical="center" wrapText="1"/>
    </xf>
    <xf numFmtId="165" fontId="19" fillId="0" borderId="0" xfId="0" applyNumberFormat="1" applyFont="1" applyAlignment="1">
      <alignment vertical="center"/>
    </xf>
    <xf numFmtId="0" fontId="26" fillId="0" borderId="20" xfId="0" applyFont="1" applyBorder="1" applyAlignment="1">
      <alignment vertical="top" wrapText="1"/>
    </xf>
    <xf numFmtId="0" fontId="19" fillId="0" borderId="0" xfId="0" applyFont="1" applyAlignment="1">
      <alignment horizontal="center" vertical="top" wrapText="1"/>
    </xf>
    <xf numFmtId="0" fontId="20" fillId="0" borderId="20" xfId="0" applyFont="1" applyBorder="1" applyAlignment="1">
      <alignment vertical="top" wrapText="1"/>
    </xf>
    <xf numFmtId="0" fontId="27" fillId="0" borderId="23" xfId="0" applyFont="1" applyBorder="1" applyAlignment="1">
      <alignment horizontal="center" vertical="center" wrapText="1"/>
    </xf>
    <xf numFmtId="0" fontId="20" fillId="0" borderId="0" xfId="0" applyFont="1" applyAlignment="1">
      <alignment vertical="top" wrapText="1"/>
    </xf>
    <xf numFmtId="3" fontId="28" fillId="0" borderId="23" xfId="0" applyNumberFormat="1" applyFont="1" applyBorder="1" applyAlignment="1">
      <alignment horizontal="center" vertical="center" wrapText="1"/>
    </xf>
    <xf numFmtId="0" fontId="26" fillId="0" borderId="24" xfId="0" applyFont="1" applyBorder="1" applyAlignment="1">
      <alignment horizontal="justify" vertical="center"/>
    </xf>
    <xf numFmtId="0" fontId="26" fillId="0" borderId="0" xfId="0" applyFont="1" applyAlignment="1">
      <alignment vertical="top" wrapText="1"/>
    </xf>
    <xf numFmtId="0" fontId="19" fillId="0" borderId="0" xfId="0" applyFont="1" applyAlignment="1">
      <alignment horizontal="right" vertical="top" wrapText="1"/>
    </xf>
    <xf numFmtId="0" fontId="19" fillId="0" borderId="17" xfId="0" applyFont="1" applyBorder="1" applyAlignment="1">
      <alignment vertical="top" wrapText="1"/>
    </xf>
    <xf numFmtId="0" fontId="26" fillId="0" borderId="17" xfId="0" applyFont="1" applyBorder="1" applyAlignment="1">
      <alignment vertical="top" wrapText="1"/>
    </xf>
    <xf numFmtId="0" fontId="26" fillId="0" borderId="27" xfId="0" applyFont="1" applyBorder="1" applyAlignment="1">
      <alignment horizontal="justify" vertical="top" wrapText="1"/>
    </xf>
    <xf numFmtId="164" fontId="19" fillId="0" borderId="0" xfId="0" applyNumberFormat="1" applyFont="1" applyAlignment="1">
      <alignment vertical="top" wrapText="1"/>
    </xf>
    <xf numFmtId="164" fontId="19" fillId="0" borderId="0" xfId="0" applyNumberFormat="1" applyFont="1" applyAlignment="1">
      <alignment horizontal="center" vertical="center" wrapText="1"/>
    </xf>
    <xf numFmtId="0" fontId="19" fillId="0" borderId="21" xfId="0" applyFont="1" applyBorder="1" applyAlignment="1">
      <alignment horizontal="center" vertical="center" wrapText="1"/>
    </xf>
    <xf numFmtId="0" fontId="26" fillId="35" borderId="35" xfId="0" applyFont="1" applyFill="1" applyBorder="1" applyAlignment="1">
      <alignment vertical="center" wrapText="1"/>
    </xf>
    <xf numFmtId="0" fontId="26" fillId="35" borderId="35" xfId="0" applyFont="1" applyFill="1" applyBorder="1" applyAlignment="1">
      <alignment horizontal="center" vertical="center" wrapText="1"/>
    </xf>
    <xf numFmtId="0" fontId="26" fillId="35" borderId="39" xfId="0" applyFont="1" applyFill="1" applyBorder="1" applyAlignment="1">
      <alignment horizontal="center" vertical="center" wrapText="1"/>
    </xf>
    <xf numFmtId="0" fontId="26" fillId="35" borderId="45" xfId="0" applyFont="1" applyFill="1" applyBorder="1" applyAlignment="1">
      <alignment horizontal="center" vertical="center" wrapText="1"/>
    </xf>
    <xf numFmtId="0" fontId="26" fillId="0" borderId="22" xfId="0" applyFont="1" applyBorder="1" applyAlignment="1">
      <alignment horizontal="justify" vertical="top" wrapText="1"/>
    </xf>
    <xf numFmtId="0" fontId="19" fillId="0" borderId="22" xfId="0" applyFont="1" applyBorder="1" applyAlignment="1">
      <alignment vertical="top" wrapText="1"/>
    </xf>
    <xf numFmtId="4" fontId="19" fillId="0" borderId="22" xfId="0" applyNumberFormat="1" applyFont="1" applyBorder="1" applyAlignment="1">
      <alignment vertical="top" wrapText="1"/>
    </xf>
    <xf numFmtId="4" fontId="19" fillId="0" borderId="22" xfId="0" applyNumberFormat="1" applyFont="1" applyBorder="1" applyAlignment="1">
      <alignment horizontal="center" vertical="top" wrapText="1"/>
    </xf>
    <xf numFmtId="0" fontId="19" fillId="0" borderId="51" xfId="0" applyFont="1" applyBorder="1" applyAlignment="1">
      <alignment horizontal="center" vertical="top" wrapText="1"/>
    </xf>
    <xf numFmtId="0" fontId="26" fillId="0" borderId="53" xfId="0" applyFont="1" applyBorder="1" applyAlignment="1">
      <alignment horizontal="justify" vertical="top" wrapText="1"/>
    </xf>
    <xf numFmtId="0" fontId="19" fillId="0" borderId="53" xfId="0" applyFont="1" applyBorder="1" applyAlignment="1">
      <alignment vertical="top" wrapText="1"/>
    </xf>
    <xf numFmtId="4" fontId="19" fillId="0" borderId="53" xfId="0" applyNumberFormat="1" applyFont="1" applyBorder="1" applyAlignment="1">
      <alignment vertical="top" wrapText="1"/>
    </xf>
    <xf numFmtId="4" fontId="19" fillId="0" borderId="53" xfId="0" applyNumberFormat="1" applyFont="1" applyBorder="1" applyAlignment="1">
      <alignment horizontal="center" vertical="top" wrapText="1"/>
    </xf>
    <xf numFmtId="0" fontId="19" fillId="0" borderId="54" xfId="0" applyFont="1" applyBorder="1" applyAlignment="1">
      <alignment horizontal="center" vertical="top" wrapText="1"/>
    </xf>
    <xf numFmtId="0" fontId="29" fillId="33" borderId="0" xfId="0" applyFont="1" applyFill="1" applyAlignment="1">
      <alignment vertical="center"/>
    </xf>
    <xf numFmtId="0" fontId="30" fillId="0" borderId="0" xfId="0" applyFont="1"/>
    <xf numFmtId="0" fontId="30" fillId="0" borderId="0" xfId="0" applyFont="1" applyAlignment="1">
      <alignment horizontal="center"/>
    </xf>
    <xf numFmtId="0" fontId="30" fillId="0" borderId="0" xfId="0" applyFont="1" applyAlignment="1">
      <alignment vertical="top" wrapText="1"/>
    </xf>
    <xf numFmtId="0" fontId="32" fillId="34" borderId="12" xfId="0" applyFont="1" applyFill="1" applyBorder="1" applyAlignment="1">
      <alignment horizontal="centerContinuous" vertical="center"/>
    </xf>
    <xf numFmtId="0" fontId="32" fillId="34" borderId="12" xfId="0" applyFont="1" applyFill="1" applyBorder="1" applyAlignment="1">
      <alignment horizontal="centerContinuous" vertical="center" wrapText="1"/>
    </xf>
    <xf numFmtId="0" fontId="32" fillId="34" borderId="13" xfId="0" applyFont="1" applyFill="1" applyBorder="1" applyAlignment="1">
      <alignment horizontal="centerContinuous" vertical="center" wrapText="1"/>
    </xf>
    <xf numFmtId="0" fontId="34" fillId="33" borderId="0" xfId="0" applyFont="1" applyFill="1" applyAlignment="1">
      <alignment vertical="center"/>
    </xf>
    <xf numFmtId="0" fontId="35" fillId="0" borderId="0" xfId="0" applyFont="1"/>
    <xf numFmtId="0" fontId="32" fillId="34" borderId="11" xfId="0" applyFont="1" applyFill="1" applyBorder="1" applyAlignment="1">
      <alignment horizontal="centerContinuous" vertical="center"/>
    </xf>
    <xf numFmtId="0" fontId="38" fillId="0" borderId="0" xfId="42" applyFont="1" applyAlignment="1">
      <alignment vertical="center"/>
    </xf>
    <xf numFmtId="0" fontId="39" fillId="0" borderId="0" xfId="42" applyFont="1"/>
    <xf numFmtId="166" fontId="39" fillId="0" borderId="0" xfId="43" applyNumberFormat="1" applyFont="1" applyBorder="1"/>
    <xf numFmtId="0" fontId="39" fillId="0" borderId="0" xfId="42" applyFont="1" applyAlignment="1">
      <alignment horizontal="center" vertical="center"/>
    </xf>
    <xf numFmtId="0" fontId="42" fillId="36" borderId="0" xfId="42" applyFont="1" applyFill="1" applyAlignment="1">
      <alignment horizontal="center" vertical="center" wrapText="1"/>
    </xf>
    <xf numFmtId="0" fontId="39" fillId="0" borderId="0" xfId="42" applyFont="1" applyAlignment="1">
      <alignment vertical="center"/>
    </xf>
    <xf numFmtId="166" fontId="39" fillId="0" borderId="0" xfId="43" applyNumberFormat="1" applyFont="1" applyBorder="1" applyAlignment="1">
      <alignment vertical="center"/>
    </xf>
    <xf numFmtId="0" fontId="42" fillId="36" borderId="0" xfId="42" applyFont="1" applyFill="1" applyAlignment="1">
      <alignment horizontal="center"/>
    </xf>
    <xf numFmtId="0" fontId="42" fillId="0" borderId="58" xfId="42" applyFont="1" applyBorder="1" applyAlignment="1">
      <alignment horizontal="center" vertical="center"/>
    </xf>
    <xf numFmtId="0" fontId="42" fillId="0" borderId="58" xfId="42" applyFont="1" applyBorder="1" applyAlignment="1">
      <alignment horizontal="center" vertical="center" wrapText="1"/>
    </xf>
    <xf numFmtId="0" fontId="42" fillId="0" borderId="58" xfId="42" applyFont="1" applyBorder="1" applyAlignment="1">
      <alignment horizontal="center"/>
    </xf>
    <xf numFmtId="166" fontId="39" fillId="0" borderId="0" xfId="43" applyNumberFormat="1" applyFont="1" applyFill="1" applyBorder="1"/>
    <xf numFmtId="0" fontId="39" fillId="0" borderId="62" xfId="42" applyFont="1" applyBorder="1"/>
    <xf numFmtId="0" fontId="39" fillId="0" borderId="62" xfId="42" applyFont="1" applyBorder="1" applyAlignment="1">
      <alignment horizontal="right"/>
    </xf>
    <xf numFmtId="3" fontId="43" fillId="37" borderId="0" xfId="42" applyNumberFormat="1" applyFont="1" applyFill="1" applyAlignment="1">
      <alignment horizontal="center" vertical="center"/>
    </xf>
    <xf numFmtId="3" fontId="43" fillId="37" borderId="0" xfId="42" applyNumberFormat="1" applyFont="1" applyFill="1" applyAlignment="1">
      <alignment vertical="center"/>
    </xf>
    <xf numFmtId="165" fontId="43" fillId="37" borderId="0" xfId="42" applyNumberFormat="1" applyFont="1" applyFill="1" applyAlignment="1">
      <alignment vertical="center"/>
    </xf>
    <xf numFmtId="167" fontId="44" fillId="37" borderId="0" xfId="42" applyNumberFormat="1" applyFont="1" applyFill="1" applyAlignment="1">
      <alignment vertical="top"/>
    </xf>
    <xf numFmtId="0" fontId="44" fillId="37" borderId="0" xfId="42" applyFont="1" applyFill="1" applyAlignment="1">
      <alignment vertical="top" wrapText="1"/>
    </xf>
    <xf numFmtId="3" fontId="44" fillId="37" borderId="0" xfId="42" applyNumberFormat="1" applyFont="1" applyFill="1" applyAlignment="1">
      <alignment horizontal="center"/>
    </xf>
    <xf numFmtId="3" fontId="44" fillId="37" borderId="0" xfId="42" applyNumberFormat="1" applyFont="1" applyFill="1" applyAlignment="1">
      <alignment vertical="center"/>
    </xf>
    <xf numFmtId="165" fontId="44" fillId="37" borderId="0" xfId="42" applyNumberFormat="1" applyFont="1" applyFill="1" applyAlignment="1">
      <alignment vertical="center"/>
    </xf>
    <xf numFmtId="0" fontId="44" fillId="0" borderId="0" xfId="42" applyFont="1"/>
    <xf numFmtId="3" fontId="45" fillId="37" borderId="0" xfId="42" applyNumberFormat="1" applyFont="1" applyFill="1" applyAlignment="1">
      <alignment vertical="center"/>
    </xf>
    <xf numFmtId="3" fontId="44" fillId="37" borderId="0" xfId="42" applyNumberFormat="1" applyFont="1" applyFill="1" applyAlignment="1">
      <alignment vertical="top"/>
    </xf>
    <xf numFmtId="3" fontId="46" fillId="37" borderId="0" xfId="42" applyNumberFormat="1" applyFont="1" applyFill="1" applyAlignment="1">
      <alignment horizontal="center"/>
    </xf>
    <xf numFmtId="3" fontId="44" fillId="37" borderId="64" xfId="42" applyNumberFormat="1" applyFont="1" applyFill="1" applyBorder="1" applyAlignment="1">
      <alignment vertical="top"/>
    </xf>
    <xf numFmtId="0" fontId="44" fillId="37" borderId="64" xfId="42" applyFont="1" applyFill="1" applyBorder="1" applyAlignment="1">
      <alignment vertical="top" wrapText="1"/>
    </xf>
    <xf numFmtId="3" fontId="44" fillId="37" borderId="64" xfId="42" applyNumberFormat="1" applyFont="1" applyFill="1" applyBorder="1" applyAlignment="1">
      <alignment horizontal="center"/>
    </xf>
    <xf numFmtId="3" fontId="44" fillId="37" borderId="64" xfId="42" applyNumberFormat="1" applyFont="1" applyFill="1" applyBorder="1" applyAlignment="1">
      <alignment vertical="center"/>
    </xf>
    <xf numFmtId="165" fontId="44" fillId="37" borderId="64" xfId="42" applyNumberFormat="1" applyFont="1" applyFill="1" applyBorder="1" applyAlignment="1">
      <alignment vertical="center"/>
    </xf>
    <xf numFmtId="0" fontId="47" fillId="0" borderId="0" xfId="44" applyFont="1"/>
    <xf numFmtId="0" fontId="39" fillId="0" borderId="0" xfId="42" applyFont="1" applyAlignment="1">
      <alignment horizontal="right"/>
    </xf>
    <xf numFmtId="3" fontId="39" fillId="0" borderId="0" xfId="42" applyNumberFormat="1" applyFont="1"/>
    <xf numFmtId="0" fontId="41" fillId="0" borderId="0" xfId="42" applyFont="1" applyAlignment="1">
      <alignment horizontal="right"/>
    </xf>
    <xf numFmtId="0" fontId="41" fillId="0" borderId="0" xfId="42" applyFont="1"/>
    <xf numFmtId="166" fontId="41" fillId="0" borderId="0" xfId="43" applyNumberFormat="1" applyFont="1" applyBorder="1"/>
    <xf numFmtId="0" fontId="40" fillId="0" borderId="0" xfId="42" applyFont="1" applyAlignment="1">
      <alignment horizontal="center" vertical="center" wrapText="1"/>
    </xf>
    <xf numFmtId="0" fontId="42" fillId="0" borderId="62" xfId="42" applyFont="1" applyBorder="1" applyAlignment="1">
      <alignment horizontal="center" vertical="center"/>
    </xf>
    <xf numFmtId="0" fontId="42" fillId="0" borderId="62" xfId="42" applyFont="1" applyBorder="1" applyAlignment="1">
      <alignment horizontal="center" vertical="center" wrapText="1"/>
    </xf>
    <xf numFmtId="1" fontId="43" fillId="37" borderId="0" xfId="42" applyNumberFormat="1" applyFont="1" applyFill="1" applyAlignment="1">
      <alignment horizontal="center" vertical="center"/>
    </xf>
    <xf numFmtId="3" fontId="44" fillId="37" borderId="35" xfId="42" applyNumberFormat="1" applyFont="1" applyFill="1" applyBorder="1" applyAlignment="1">
      <alignment vertical="top"/>
    </xf>
    <xf numFmtId="0" fontId="44" fillId="37" borderId="35" xfId="42" applyFont="1" applyFill="1" applyBorder="1" applyAlignment="1">
      <alignment vertical="top" wrapText="1"/>
    </xf>
    <xf numFmtId="0" fontId="44" fillId="37" borderId="35" xfId="42" applyFont="1" applyFill="1" applyBorder="1" applyAlignment="1">
      <alignment horizontal="center" vertical="center" wrapText="1"/>
    </xf>
    <xf numFmtId="0" fontId="48" fillId="0" borderId="0" xfId="0" applyFont="1" applyAlignment="1">
      <alignment vertical="center"/>
    </xf>
    <xf numFmtId="0" fontId="49" fillId="0" borderId="0" xfId="42" applyFont="1"/>
    <xf numFmtId="0" fontId="49" fillId="0" borderId="0" xfId="42" applyFont="1" applyAlignment="1">
      <alignment horizontal="right"/>
    </xf>
    <xf numFmtId="164" fontId="19" fillId="0" borderId="0" xfId="0" applyNumberFormat="1" applyFont="1" applyFill="1" applyAlignment="1">
      <alignment horizontal="center" vertical="center" wrapText="1"/>
    </xf>
    <xf numFmtId="0" fontId="19" fillId="0" borderId="0" xfId="0" applyFont="1" applyAlignment="1">
      <alignment vertical="top" wrapText="1"/>
    </xf>
    <xf numFmtId="0" fontId="26" fillId="0" borderId="22" xfId="0" applyFont="1" applyBorder="1" applyAlignment="1">
      <alignment horizontal="justify" vertical="top" wrapText="1"/>
    </xf>
    <xf numFmtId="0" fontId="26" fillId="0" borderId="53" xfId="0" applyFont="1" applyBorder="1" applyAlignment="1">
      <alignment horizontal="justify" vertical="top" wrapText="1"/>
    </xf>
    <xf numFmtId="0" fontId="42" fillId="36" borderId="60" xfId="42" applyFont="1" applyFill="1" applyBorder="1" applyAlignment="1">
      <alignment horizontal="center" vertical="center" wrapText="1"/>
    </xf>
    <xf numFmtId="0" fontId="42" fillId="36" borderId="0" xfId="42" applyFont="1" applyFill="1" applyAlignment="1">
      <alignment horizontal="center" vertical="center" wrapText="1"/>
    </xf>
    <xf numFmtId="0" fontId="42" fillId="36" borderId="61" xfId="42" applyFont="1" applyFill="1" applyBorder="1" applyAlignment="1">
      <alignment horizontal="center" vertical="center"/>
    </xf>
    <xf numFmtId="0" fontId="43" fillId="37" borderId="63" xfId="42" applyFont="1" applyFill="1" applyBorder="1" applyAlignment="1">
      <alignment horizontal="left" vertical="center"/>
    </xf>
    <xf numFmtId="0" fontId="39" fillId="0" borderId="65" xfId="42" applyFont="1" applyBorder="1" applyAlignment="1">
      <alignment horizontal="left" vertical="center" wrapText="1"/>
    </xf>
    <xf numFmtId="0" fontId="37" fillId="36" borderId="0" xfId="42" applyFont="1" applyFill="1" applyAlignment="1">
      <alignment horizontal="center" vertical="center" wrapText="1"/>
    </xf>
    <xf numFmtId="0" fontId="40" fillId="0" borderId="58" xfId="42" applyFont="1" applyBorder="1" applyAlignment="1">
      <alignment horizontal="center" vertical="center" wrapText="1"/>
    </xf>
    <xf numFmtId="0" fontId="40" fillId="0" borderId="0" xfId="42" applyFont="1" applyAlignment="1">
      <alignment horizontal="center" vertical="center" wrapText="1"/>
    </xf>
    <xf numFmtId="0" fontId="42" fillId="36" borderId="0" xfId="42" applyFont="1" applyFill="1" applyAlignment="1">
      <alignment horizontal="center" vertical="center"/>
    </xf>
    <xf numFmtId="0" fontId="42" fillId="36" borderId="59" xfId="42" applyFont="1" applyFill="1" applyBorder="1" applyAlignment="1">
      <alignment horizontal="center" vertical="center"/>
    </xf>
    <xf numFmtId="0" fontId="28" fillId="0" borderId="44" xfId="0" applyFont="1" applyBorder="1" applyAlignment="1">
      <alignment horizontal="left" vertical="center" wrapText="1"/>
    </xf>
    <xf numFmtId="0" fontId="42" fillId="36" borderId="59" xfId="42" applyFont="1" applyFill="1" applyBorder="1" applyAlignment="1">
      <alignment horizontal="center" vertical="center" wrapText="1"/>
    </xf>
    <xf numFmtId="0" fontId="43" fillId="37" borderId="0" xfId="42" applyFont="1" applyFill="1" applyAlignment="1">
      <alignment horizontal="left" vertical="center"/>
    </xf>
    <xf numFmtId="0" fontId="26" fillId="0" borderId="25" xfId="0" applyFont="1" applyBorder="1" applyAlignment="1">
      <alignment horizontal="justify" vertical="top" wrapText="1"/>
    </xf>
    <xf numFmtId="0" fontId="26" fillId="0" borderId="17" xfId="0" applyFont="1" applyBorder="1" applyAlignment="1">
      <alignment horizontal="justify" vertical="top" wrapText="1"/>
    </xf>
    <xf numFmtId="0" fontId="26" fillId="0" borderId="26" xfId="0" applyFont="1" applyBorder="1" applyAlignment="1">
      <alignment horizontal="justify" vertical="top" wrapText="1"/>
    </xf>
    <xf numFmtId="0" fontId="26" fillId="0" borderId="38" xfId="0" applyFont="1" applyBorder="1" applyAlignment="1">
      <alignment horizontal="justify" vertical="top" wrapText="1"/>
    </xf>
    <xf numFmtId="0" fontId="26" fillId="0" borderId="39" xfId="0" applyFont="1" applyBorder="1" applyAlignment="1">
      <alignment horizontal="justify" vertical="top" wrapText="1"/>
    </xf>
    <xf numFmtId="0" fontId="26" fillId="0" borderId="47" xfId="0" applyFont="1" applyBorder="1" applyAlignment="1">
      <alignment horizontal="justify" vertical="top" wrapText="1"/>
    </xf>
    <xf numFmtId="0" fontId="26" fillId="35" borderId="25" xfId="0" applyFont="1" applyFill="1" applyBorder="1" applyAlignment="1">
      <alignment horizontal="center" vertical="center"/>
    </xf>
    <xf numFmtId="0" fontId="26" fillId="35" borderId="17" xfId="0" applyFont="1" applyFill="1" applyBorder="1" applyAlignment="1">
      <alignment horizontal="center" vertical="center"/>
    </xf>
    <xf numFmtId="0" fontId="26" fillId="35" borderId="48" xfId="0" applyFont="1" applyFill="1" applyBorder="1" applyAlignment="1">
      <alignment horizontal="center" vertical="center"/>
    </xf>
    <xf numFmtId="0" fontId="26" fillId="35" borderId="38" xfId="0" applyFont="1" applyFill="1" applyBorder="1" applyAlignment="1">
      <alignment horizontal="center" vertical="center"/>
    </xf>
    <xf numFmtId="0" fontId="26" fillId="35" borderId="39" xfId="0" applyFont="1" applyFill="1" applyBorder="1" applyAlignment="1">
      <alignment horizontal="center" vertical="center"/>
    </xf>
    <xf numFmtId="0" fontId="26" fillId="35" borderId="49" xfId="0" applyFont="1" applyFill="1" applyBorder="1" applyAlignment="1">
      <alignment horizontal="center" vertical="center"/>
    </xf>
    <xf numFmtId="0" fontId="26" fillId="35" borderId="35" xfId="0" applyFont="1" applyFill="1" applyBorder="1" applyAlignment="1">
      <alignment horizontal="center" vertical="center" wrapText="1"/>
    </xf>
    <xf numFmtId="0" fontId="26" fillId="35" borderId="33" xfId="0" applyFont="1" applyFill="1" applyBorder="1" applyAlignment="1">
      <alignment horizontal="center" vertical="center" wrapText="1"/>
    </xf>
    <xf numFmtId="0" fontId="26" fillId="35" borderId="34" xfId="0" applyFont="1" applyFill="1" applyBorder="1" applyAlignment="1">
      <alignment horizontal="center" vertical="center" wrapText="1"/>
    </xf>
    <xf numFmtId="0" fontId="26" fillId="0" borderId="50" xfId="0" applyFont="1" applyBorder="1" applyAlignment="1">
      <alignment horizontal="justify" vertical="top" wrapText="1"/>
    </xf>
    <xf numFmtId="0" fontId="26" fillId="0" borderId="22" xfId="0" applyFont="1" applyBorder="1" applyAlignment="1">
      <alignment horizontal="justify" vertical="top" wrapText="1"/>
    </xf>
    <xf numFmtId="0" fontId="26" fillId="0" borderId="52" xfId="0" applyFont="1" applyBorder="1" applyAlignment="1">
      <alignment horizontal="justify" vertical="top" wrapText="1"/>
    </xf>
    <xf numFmtId="0" fontId="26" fillId="0" borderId="53" xfId="0" applyFont="1" applyBorder="1" applyAlignment="1">
      <alignment horizontal="justify" vertical="top" wrapText="1"/>
    </xf>
    <xf numFmtId="0" fontId="26" fillId="0" borderId="55" xfId="0" applyFont="1" applyBorder="1" applyAlignment="1">
      <alignment horizontal="justify" vertical="top" wrapText="1"/>
    </xf>
    <xf numFmtId="0" fontId="26" fillId="0" borderId="57" xfId="0" applyFont="1" applyBorder="1" applyAlignment="1">
      <alignment horizontal="justify" vertical="top" wrapText="1"/>
    </xf>
    <xf numFmtId="0" fontId="26" fillId="0" borderId="56" xfId="0" applyFont="1" applyBorder="1" applyAlignment="1">
      <alignment horizontal="justify" vertical="top" wrapText="1"/>
    </xf>
    <xf numFmtId="0" fontId="26" fillId="0" borderId="20" xfId="0" applyFont="1" applyBorder="1" applyAlignment="1">
      <alignment horizontal="justify" vertical="center" wrapText="1"/>
    </xf>
    <xf numFmtId="0" fontId="26" fillId="0" borderId="0" xfId="0" applyFont="1" applyAlignment="1">
      <alignment horizontal="justify" vertical="center" wrapText="1"/>
    </xf>
    <xf numFmtId="0" fontId="19" fillId="0" borderId="0" xfId="0" applyFont="1" applyAlignment="1">
      <alignment horizontal="center" vertical="center" wrapText="1"/>
    </xf>
    <xf numFmtId="0" fontId="19" fillId="0" borderId="29" xfId="0" applyFont="1" applyBorder="1" applyAlignment="1">
      <alignment horizontal="justify" vertical="top" wrapText="1"/>
    </xf>
    <xf numFmtId="0" fontId="19" fillId="0" borderId="28" xfId="0" applyFont="1" applyBorder="1" applyAlignment="1">
      <alignment horizontal="justify" vertical="top" wrapText="1"/>
    </xf>
    <xf numFmtId="0" fontId="26" fillId="35" borderId="30" xfId="0" applyFont="1" applyFill="1" applyBorder="1" applyAlignment="1">
      <alignment horizontal="center" vertical="center" wrapText="1"/>
    </xf>
    <xf numFmtId="0" fontId="26" fillId="35" borderId="32" xfId="0" applyFont="1" applyFill="1" applyBorder="1" applyAlignment="1">
      <alignment horizontal="center" vertical="center" wrapText="1"/>
    </xf>
    <xf numFmtId="0" fontId="26" fillId="35" borderId="31" xfId="0" applyFont="1" applyFill="1" applyBorder="1" applyAlignment="1">
      <alignment horizontal="center" vertical="center" wrapText="1"/>
    </xf>
    <xf numFmtId="0" fontId="26" fillId="35" borderId="37" xfId="0" applyFont="1" applyFill="1" applyBorder="1" applyAlignment="1">
      <alignment horizontal="center" vertical="center" wrapText="1"/>
    </xf>
    <xf numFmtId="0" fontId="26" fillId="35" borderId="36" xfId="0" applyFont="1" applyFill="1" applyBorder="1" applyAlignment="1">
      <alignment horizontal="center" vertical="center" wrapText="1"/>
    </xf>
    <xf numFmtId="0" fontId="26" fillId="35" borderId="38" xfId="0" applyFont="1" applyFill="1" applyBorder="1" applyAlignment="1">
      <alignment horizontal="center" vertical="center" wrapText="1"/>
    </xf>
    <xf numFmtId="0" fontId="26" fillId="35" borderId="39" xfId="0" applyFont="1" applyFill="1" applyBorder="1" applyAlignment="1">
      <alignment horizontal="center" vertical="center" wrapText="1"/>
    </xf>
    <xf numFmtId="0" fontId="26" fillId="35" borderId="40" xfId="0" applyFont="1" applyFill="1" applyBorder="1" applyAlignment="1">
      <alignment horizontal="center" vertical="center" wrapText="1"/>
    </xf>
    <xf numFmtId="0" fontId="26" fillId="35" borderId="41" xfId="0" applyFont="1" applyFill="1" applyBorder="1" applyAlignment="1">
      <alignment horizontal="center" vertical="center" wrapText="1"/>
    </xf>
    <xf numFmtId="0" fontId="26" fillId="35" borderId="42" xfId="0" applyFont="1" applyFill="1" applyBorder="1" applyAlignment="1">
      <alignment horizontal="center" vertical="center" wrapText="1"/>
    </xf>
    <xf numFmtId="0" fontId="26" fillId="35" borderId="43" xfId="0" applyFont="1" applyFill="1" applyBorder="1" applyAlignment="1">
      <alignment horizontal="center" vertical="center" wrapText="1"/>
    </xf>
    <xf numFmtId="0" fontId="26" fillId="35" borderId="44" xfId="0" applyFont="1" applyFill="1" applyBorder="1" applyAlignment="1">
      <alignment horizontal="center" vertical="center" wrapText="1"/>
    </xf>
    <xf numFmtId="0" fontId="26" fillId="35" borderId="46" xfId="0" applyFont="1" applyFill="1" applyBorder="1" applyAlignment="1">
      <alignment horizontal="center" vertical="center" wrapText="1"/>
    </xf>
    <xf numFmtId="0" fontId="26" fillId="35" borderId="47" xfId="0" applyFont="1" applyFill="1" applyBorder="1" applyAlignment="1">
      <alignment horizontal="center" vertical="center" wrapText="1"/>
    </xf>
    <xf numFmtId="0" fontId="19" fillId="0" borderId="0" xfId="0" applyFont="1" applyAlignment="1">
      <alignment horizontal="justify" vertical="top" wrapText="1"/>
    </xf>
    <xf numFmtId="0" fontId="19" fillId="0" borderId="21" xfId="0" applyFont="1" applyBorder="1" applyAlignment="1">
      <alignment horizontal="justify" vertical="top" wrapText="1"/>
    </xf>
    <xf numFmtId="0" fontId="19" fillId="0" borderId="0" xfId="0" applyFont="1" applyAlignment="1">
      <alignment vertical="top" wrapText="1"/>
    </xf>
    <xf numFmtId="0" fontId="19" fillId="0" borderId="21" xfId="0" applyFont="1" applyBorder="1" applyAlignment="1">
      <alignment vertical="top" wrapText="1"/>
    </xf>
    <xf numFmtId="164" fontId="21" fillId="0" borderId="19" xfId="0" applyNumberFormat="1" applyFont="1" applyBorder="1" applyAlignment="1">
      <alignment horizontal="left" vertical="center" wrapText="1"/>
    </xf>
    <xf numFmtId="164" fontId="21" fillId="0" borderId="18" xfId="0" applyNumberFormat="1" applyFont="1" applyBorder="1" applyAlignment="1">
      <alignment horizontal="left" vertical="center" wrapText="1"/>
    </xf>
    <xf numFmtId="0" fontId="26" fillId="0" borderId="25" xfId="0" applyFont="1" applyBorder="1" applyAlignment="1">
      <alignment horizontal="center" vertical="top" wrapText="1"/>
    </xf>
    <xf numFmtId="0" fontId="26" fillId="0" borderId="17" xfId="0" applyFont="1" applyBorder="1" applyAlignment="1">
      <alignment horizontal="center" vertical="top" wrapText="1"/>
    </xf>
    <xf numFmtId="0" fontId="26" fillId="0" borderId="26" xfId="0" applyFont="1" applyBorder="1" applyAlignment="1">
      <alignment horizontal="center" vertical="top" wrapText="1"/>
    </xf>
    <xf numFmtId="0" fontId="33" fillId="36" borderId="0" xfId="0" applyFont="1" applyFill="1" applyAlignment="1">
      <alignment horizontal="center" vertical="center" wrapText="1"/>
    </xf>
    <xf numFmtId="0" fontId="31" fillId="0" borderId="10" xfId="0" applyFont="1" applyBorder="1" applyAlignment="1">
      <alignment horizontal="center" vertical="center" wrapText="1"/>
    </xf>
    <xf numFmtId="0" fontId="24" fillId="0" borderId="15"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14" xfId="0" applyFont="1" applyBorder="1" applyAlignment="1">
      <alignment horizontal="justify" vertical="center" wrapText="1"/>
    </xf>
    <xf numFmtId="0" fontId="25" fillId="0" borderId="15" xfId="0" applyFont="1" applyBorder="1" applyAlignment="1">
      <alignment horizontal="justify" vertical="center" wrapText="1"/>
    </xf>
    <xf numFmtId="0" fontId="25" fillId="0" borderId="16" xfId="0" applyFont="1" applyBorder="1" applyAlignment="1">
      <alignment horizontal="justify" vertical="center" wrapText="1"/>
    </xf>
    <xf numFmtId="165" fontId="26" fillId="0" borderId="14" xfId="0" applyNumberFormat="1" applyFont="1" applyBorder="1" applyAlignment="1">
      <alignment horizontal="center" vertical="center" wrapText="1"/>
    </xf>
    <xf numFmtId="165" fontId="26" fillId="0" borderId="15" xfId="0" applyNumberFormat="1" applyFont="1" applyBorder="1" applyAlignment="1">
      <alignment horizontal="center" vertical="center" wrapText="1"/>
    </xf>
    <xf numFmtId="0" fontId="27" fillId="0" borderId="22" xfId="0" applyFont="1" applyBorder="1" applyAlignment="1">
      <alignment horizontal="center"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Neutral" xfId="8" builtinId="28" customBuiltin="1"/>
    <cellStyle name="Normal" xfId="0" builtinId="0" customBuiltin="1"/>
    <cellStyle name="Normal 2 2" xfId="42"/>
    <cellStyle name="Normal 3"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tabSelected="1" view="pageBreakPreview" zoomScale="110" zoomScaleNormal="90" zoomScaleSheetLayoutView="110" workbookViewId="0">
      <selection sqref="A1:D1"/>
    </sheetView>
  </sheetViews>
  <sheetFormatPr baseColWidth="10" defaultColWidth="10.875" defaultRowHeight="15" x14ac:dyDescent="0.25"/>
  <cols>
    <col min="1" max="1" width="3.375" style="49" customWidth="1"/>
    <col min="2" max="2" width="3.75" style="49" customWidth="1"/>
    <col min="3" max="3" width="50.375" style="49" customWidth="1"/>
    <col min="4" max="4" width="20.375" style="49" customWidth="1"/>
    <col min="5" max="5" width="14.375" style="49" customWidth="1"/>
    <col min="6" max="6" width="20.875" style="49" customWidth="1"/>
    <col min="7" max="7" width="21.375" style="49" customWidth="1"/>
    <col min="8" max="8" width="21" style="49" customWidth="1"/>
    <col min="9" max="9" width="20.25" style="49" customWidth="1"/>
    <col min="10" max="10" width="16.625" style="49" customWidth="1"/>
    <col min="11" max="11" width="15.25" style="49" customWidth="1"/>
    <col min="12" max="12" width="2.75" style="49" customWidth="1"/>
    <col min="13" max="14" width="18.875" style="50" customWidth="1"/>
    <col min="15" max="15" width="18.375" style="50" customWidth="1"/>
    <col min="16" max="16" width="16.875" style="50" customWidth="1"/>
    <col min="17" max="16384" width="10.875" style="49"/>
  </cols>
  <sheetData>
    <row r="1" spans="1:16" ht="46.5" customHeight="1" x14ac:dyDescent="0.25">
      <c r="A1" s="104" t="s">
        <v>2612</v>
      </c>
      <c r="B1" s="104"/>
      <c r="C1" s="104"/>
      <c r="D1" s="104"/>
      <c r="E1" s="48" t="s">
        <v>2613</v>
      </c>
    </row>
    <row r="2" spans="1:16" ht="24.75" customHeight="1" x14ac:dyDescent="0.25"/>
    <row r="3" spans="1:16" ht="37.5" customHeight="1" thickBot="1" x14ac:dyDescent="0.3">
      <c r="B3" s="105" t="s">
        <v>2614</v>
      </c>
      <c r="C3" s="105"/>
      <c r="D3" s="105"/>
      <c r="E3" s="105"/>
      <c r="F3" s="105"/>
      <c r="G3" s="105"/>
      <c r="H3" s="105"/>
      <c r="I3" s="105"/>
      <c r="J3" s="105"/>
      <c r="K3" s="105"/>
    </row>
    <row r="4" spans="1:16" ht="6.75" customHeight="1" x14ac:dyDescent="0.25">
      <c r="B4" s="106"/>
      <c r="C4" s="106"/>
      <c r="D4" s="106"/>
      <c r="E4" s="106"/>
      <c r="F4" s="106"/>
      <c r="G4" s="106"/>
      <c r="H4" s="106"/>
      <c r="I4" s="106"/>
      <c r="J4" s="106"/>
      <c r="K4" s="106"/>
    </row>
    <row r="5" spans="1:16" ht="30" customHeight="1" x14ac:dyDescent="0.25">
      <c r="B5" s="107" t="s">
        <v>3</v>
      </c>
      <c r="C5" s="107"/>
      <c r="D5" s="100" t="s">
        <v>2615</v>
      </c>
      <c r="E5" s="100" t="s">
        <v>2616</v>
      </c>
      <c r="F5" s="108" t="s">
        <v>2617</v>
      </c>
      <c r="G5" s="108"/>
      <c r="H5" s="108"/>
      <c r="I5" s="108"/>
      <c r="J5" s="108"/>
      <c r="K5" s="108"/>
    </row>
    <row r="6" spans="1:16" ht="30" customHeight="1" x14ac:dyDescent="0.25">
      <c r="B6" s="107"/>
      <c r="C6" s="107"/>
      <c r="D6" s="100"/>
      <c r="E6" s="100"/>
      <c r="F6" s="100" t="s">
        <v>2618</v>
      </c>
      <c r="G6" s="100" t="s">
        <v>2619</v>
      </c>
      <c r="H6" s="100" t="s">
        <v>2620</v>
      </c>
      <c r="I6" s="99" t="s">
        <v>2621</v>
      </c>
      <c r="J6" s="101" t="s">
        <v>2622</v>
      </c>
      <c r="K6" s="101"/>
    </row>
    <row r="7" spans="1:16" s="53" customFormat="1" ht="30" x14ac:dyDescent="0.2">
      <c r="A7" s="51"/>
      <c r="B7" s="107"/>
      <c r="C7" s="107"/>
      <c r="D7" s="100"/>
      <c r="E7" s="100"/>
      <c r="F7" s="100"/>
      <c r="G7" s="100"/>
      <c r="H7" s="100"/>
      <c r="I7" s="100"/>
      <c r="J7" s="52" t="s">
        <v>2619</v>
      </c>
      <c r="K7" s="52" t="s">
        <v>2623</v>
      </c>
      <c r="M7" s="54"/>
      <c r="N7" s="54"/>
      <c r="O7" s="54"/>
      <c r="P7" s="54"/>
    </row>
    <row r="8" spans="1:16" x14ac:dyDescent="0.25">
      <c r="B8" s="107"/>
      <c r="C8" s="107"/>
      <c r="D8" s="100"/>
      <c r="E8" s="100"/>
      <c r="F8" s="55" t="s">
        <v>2624</v>
      </c>
      <c r="G8" s="55" t="s">
        <v>2625</v>
      </c>
      <c r="H8" s="55" t="s">
        <v>2626</v>
      </c>
      <c r="I8" s="55" t="s">
        <v>2627</v>
      </c>
      <c r="J8" s="55" t="s">
        <v>2628</v>
      </c>
      <c r="K8" s="55" t="s">
        <v>2629</v>
      </c>
    </row>
    <row r="9" spans="1:16" ht="6.75" customHeight="1" thickBot="1" x14ac:dyDescent="0.3">
      <c r="B9" s="56"/>
      <c r="C9" s="56"/>
      <c r="D9" s="57"/>
      <c r="E9" s="57"/>
      <c r="F9" s="58"/>
      <c r="G9" s="58"/>
      <c r="H9" s="58"/>
      <c r="I9" s="58"/>
      <c r="J9" s="58"/>
      <c r="K9" s="58"/>
      <c r="M9" s="59"/>
      <c r="N9" s="59"/>
      <c r="O9" s="59"/>
      <c r="P9" s="59"/>
    </row>
    <row r="10" spans="1:16" ht="6.75" customHeight="1" thickBot="1" x14ac:dyDescent="0.3">
      <c r="B10" s="60"/>
      <c r="C10" s="60"/>
      <c r="D10" s="61"/>
      <c r="E10" s="60"/>
      <c r="F10" s="60"/>
      <c r="G10" s="60"/>
      <c r="H10" s="60"/>
      <c r="I10" s="60"/>
      <c r="J10" s="60"/>
      <c r="K10" s="60"/>
    </row>
    <row r="11" spans="1:16" x14ac:dyDescent="0.25">
      <c r="B11" s="102" t="s">
        <v>2630</v>
      </c>
      <c r="C11" s="102"/>
      <c r="D11" s="62">
        <f>SUM(D12:D44)</f>
        <v>108</v>
      </c>
      <c r="E11" s="62">
        <f>SUM(E12:E44)</f>
        <v>463</v>
      </c>
      <c r="F11" s="63">
        <f>SUM(F12:F40)-F49</f>
        <v>419434147380.05493</v>
      </c>
      <c r="G11" s="63">
        <f>SUM(G12:G40)-G49</f>
        <v>392254302559.67004</v>
      </c>
      <c r="H11" s="63">
        <f>SUM(H12:H40)-H49</f>
        <v>392254072103.89001</v>
      </c>
      <c r="I11" s="63">
        <f>SUM(I12:I40)-I49</f>
        <v>390823075318.24017</v>
      </c>
      <c r="J11" s="64">
        <f>I11/G11*100</f>
        <v>99.635127713809553</v>
      </c>
      <c r="K11" s="64">
        <f>I11/H11*100</f>
        <v>99.635186251101345</v>
      </c>
    </row>
    <row r="12" spans="1:16" x14ac:dyDescent="0.25">
      <c r="B12" s="65">
        <v>1</v>
      </c>
      <c r="C12" s="66" t="s">
        <v>5</v>
      </c>
      <c r="D12" s="67">
        <v>1</v>
      </c>
      <c r="E12" s="67">
        <v>5</v>
      </c>
      <c r="F12" s="68">
        <v>6000000</v>
      </c>
      <c r="G12" s="68">
        <v>3383408</v>
      </c>
      <c r="H12" s="68">
        <v>3383408</v>
      </c>
      <c r="I12" s="68">
        <v>3383408</v>
      </c>
      <c r="J12" s="69">
        <f t="shared" ref="J12:J44" si="0">I12/G12*100</f>
        <v>100</v>
      </c>
      <c r="K12" s="69">
        <f t="shared" ref="K12:K44" si="1">I12/H12*100</f>
        <v>100</v>
      </c>
    </row>
    <row r="13" spans="1:16" x14ac:dyDescent="0.25">
      <c r="B13" s="65">
        <v>4</v>
      </c>
      <c r="C13" s="66" t="s">
        <v>88</v>
      </c>
      <c r="D13" s="67">
        <v>6</v>
      </c>
      <c r="E13" s="67">
        <v>13</v>
      </c>
      <c r="F13" s="68">
        <v>1194095538</v>
      </c>
      <c r="G13" s="68">
        <v>1335588114.6699996</v>
      </c>
      <c r="H13" s="68">
        <v>1335588114.6699996</v>
      </c>
      <c r="I13" s="68">
        <v>1282739229.1800001</v>
      </c>
      <c r="J13" s="69">
        <f t="shared" si="0"/>
        <v>96.04302517299223</v>
      </c>
      <c r="K13" s="69">
        <f t="shared" si="1"/>
        <v>96.04302517299223</v>
      </c>
    </row>
    <row r="14" spans="1:16" x14ac:dyDescent="0.25">
      <c r="B14" s="65">
        <v>5</v>
      </c>
      <c r="C14" s="66" t="s">
        <v>187</v>
      </c>
      <c r="D14" s="67">
        <v>3</v>
      </c>
      <c r="E14" s="67">
        <v>6</v>
      </c>
      <c r="F14" s="68">
        <v>17000000</v>
      </c>
      <c r="G14" s="68">
        <v>16986504.960000001</v>
      </c>
      <c r="H14" s="68">
        <v>16986504.960000001</v>
      </c>
      <c r="I14" s="68">
        <v>14514144.409999998</v>
      </c>
      <c r="J14" s="69">
        <f t="shared" si="0"/>
        <v>85.44514862932698</v>
      </c>
      <c r="K14" s="69">
        <f t="shared" si="1"/>
        <v>85.44514862932698</v>
      </c>
    </row>
    <row r="15" spans="1:16" x14ac:dyDescent="0.25">
      <c r="B15" s="65">
        <v>6</v>
      </c>
      <c r="C15" s="66" t="s">
        <v>233</v>
      </c>
      <c r="D15" s="67">
        <v>1</v>
      </c>
      <c r="E15" s="67">
        <v>4</v>
      </c>
      <c r="F15" s="68">
        <v>4000000</v>
      </c>
      <c r="G15" s="68">
        <v>736928</v>
      </c>
      <c r="H15" s="68">
        <v>736928</v>
      </c>
      <c r="I15" s="68">
        <v>736928</v>
      </c>
      <c r="J15" s="69">
        <f t="shared" si="0"/>
        <v>100</v>
      </c>
      <c r="K15" s="69">
        <f t="shared" si="1"/>
        <v>100</v>
      </c>
      <c r="L15" s="70"/>
    </row>
    <row r="16" spans="1:16" x14ac:dyDescent="0.25">
      <c r="B16" s="65">
        <v>7</v>
      </c>
      <c r="C16" s="66" t="s">
        <v>277</v>
      </c>
      <c r="D16" s="67">
        <v>1</v>
      </c>
      <c r="E16" s="67">
        <v>10</v>
      </c>
      <c r="F16" s="68">
        <v>147726176</v>
      </c>
      <c r="G16" s="68">
        <v>147726175.78</v>
      </c>
      <c r="H16" s="68">
        <v>147726175.78</v>
      </c>
      <c r="I16" s="68">
        <v>138777539.16</v>
      </c>
      <c r="J16" s="69">
        <f t="shared" si="0"/>
        <v>93.94241638440117</v>
      </c>
      <c r="K16" s="69">
        <f t="shared" si="1"/>
        <v>93.94241638440117</v>
      </c>
      <c r="L16" s="70"/>
    </row>
    <row r="17" spans="2:12" x14ac:dyDescent="0.25">
      <c r="B17" s="65">
        <v>8</v>
      </c>
      <c r="C17" s="66" t="s">
        <v>2644</v>
      </c>
      <c r="D17" s="67">
        <v>7</v>
      </c>
      <c r="E17" s="67">
        <v>9</v>
      </c>
      <c r="F17" s="68">
        <v>15296836002.995176</v>
      </c>
      <c r="G17" s="68">
        <v>13704269307.619999</v>
      </c>
      <c r="H17" s="68">
        <v>13704269307.619999</v>
      </c>
      <c r="I17" s="68">
        <v>13704269255.109999</v>
      </c>
      <c r="J17" s="69">
        <f t="shared" si="0"/>
        <v>99.999999616834728</v>
      </c>
      <c r="K17" s="69">
        <f t="shared" si="1"/>
        <v>99.999999616834728</v>
      </c>
      <c r="L17" s="70"/>
    </row>
    <row r="18" spans="2:12" x14ac:dyDescent="0.25">
      <c r="B18" s="65">
        <v>9</v>
      </c>
      <c r="C18" s="66" t="s">
        <v>411</v>
      </c>
      <c r="D18" s="67">
        <v>1</v>
      </c>
      <c r="E18" s="67">
        <v>2</v>
      </c>
      <c r="F18" s="68">
        <v>15149695</v>
      </c>
      <c r="G18" s="68">
        <v>11178404.899999999</v>
      </c>
      <c r="H18" s="68">
        <v>11178404.899999999</v>
      </c>
      <c r="I18" s="68">
        <v>10817019.600000001</v>
      </c>
      <c r="J18" s="69">
        <f t="shared" si="0"/>
        <v>96.76711209485714</v>
      </c>
      <c r="K18" s="69">
        <f t="shared" si="1"/>
        <v>96.76711209485714</v>
      </c>
      <c r="L18" s="70"/>
    </row>
    <row r="19" spans="2:12" x14ac:dyDescent="0.25">
      <c r="B19" s="65">
        <v>10</v>
      </c>
      <c r="C19" s="66" t="s">
        <v>425</v>
      </c>
      <c r="D19" s="67">
        <v>2</v>
      </c>
      <c r="E19" s="67">
        <v>2</v>
      </c>
      <c r="F19" s="68">
        <v>441700</v>
      </c>
      <c r="G19" s="68">
        <v>310466.56</v>
      </c>
      <c r="H19" s="68">
        <v>296604.78000000003</v>
      </c>
      <c r="I19" s="68">
        <v>292284.26</v>
      </c>
      <c r="J19" s="69">
        <f t="shared" si="0"/>
        <v>94.143556072512297</v>
      </c>
      <c r="K19" s="69">
        <f t="shared" si="1"/>
        <v>98.543341074948273</v>
      </c>
      <c r="L19" s="70"/>
    </row>
    <row r="20" spans="2:12" x14ac:dyDescent="0.25">
      <c r="B20" s="65">
        <v>11</v>
      </c>
      <c r="C20" s="66" t="s">
        <v>455</v>
      </c>
      <c r="D20" s="67">
        <v>13</v>
      </c>
      <c r="E20" s="67">
        <v>55</v>
      </c>
      <c r="F20" s="68">
        <v>102847327289.00256</v>
      </c>
      <c r="G20" s="68">
        <v>92558570506.929977</v>
      </c>
      <c r="H20" s="68">
        <v>92558570506.929977</v>
      </c>
      <c r="I20" s="68">
        <v>92294987985.809998</v>
      </c>
      <c r="J20" s="69">
        <f t="shared" si="0"/>
        <v>99.715226240340172</v>
      </c>
      <c r="K20" s="69">
        <f t="shared" si="1"/>
        <v>99.715226240340172</v>
      </c>
      <c r="L20" s="70"/>
    </row>
    <row r="21" spans="2:12" x14ac:dyDescent="0.25">
      <c r="B21" s="72">
        <v>12</v>
      </c>
      <c r="C21" s="66" t="s">
        <v>841</v>
      </c>
      <c r="D21" s="67">
        <v>8</v>
      </c>
      <c r="E21" s="67">
        <v>117</v>
      </c>
      <c r="F21" s="68">
        <v>5526935918.7700005</v>
      </c>
      <c r="G21" s="68">
        <v>4442254729.5299997</v>
      </c>
      <c r="H21" s="68">
        <v>4442254729.5299997</v>
      </c>
      <c r="I21" s="68">
        <v>3771999980.7099996</v>
      </c>
      <c r="J21" s="69">
        <f t="shared" si="0"/>
        <v>84.911834425782359</v>
      </c>
      <c r="K21" s="69">
        <f t="shared" si="1"/>
        <v>84.911834425782359</v>
      </c>
      <c r="L21" s="70"/>
    </row>
    <row r="22" spans="2:12" x14ac:dyDescent="0.25">
      <c r="B22" s="72">
        <v>13</v>
      </c>
      <c r="C22" s="66" t="s">
        <v>1242</v>
      </c>
      <c r="D22" s="67">
        <v>1</v>
      </c>
      <c r="E22" s="67">
        <v>3</v>
      </c>
      <c r="F22" s="68">
        <v>6860000</v>
      </c>
      <c r="G22" s="68">
        <v>6708010.7999999998</v>
      </c>
      <c r="H22" s="68">
        <v>6708010.7999999998</v>
      </c>
      <c r="I22" s="68">
        <v>6648370.6099999994</v>
      </c>
      <c r="J22" s="69">
        <f t="shared" si="0"/>
        <v>99.110910942480885</v>
      </c>
      <c r="K22" s="69">
        <f t="shared" si="1"/>
        <v>99.110910942480885</v>
      </c>
      <c r="L22" s="70"/>
    </row>
    <row r="23" spans="2:12" x14ac:dyDescent="0.25">
      <c r="B23" s="72">
        <v>14</v>
      </c>
      <c r="C23" s="66" t="s">
        <v>1258</v>
      </c>
      <c r="D23" s="67">
        <v>4</v>
      </c>
      <c r="E23" s="67">
        <v>22</v>
      </c>
      <c r="F23" s="71">
        <v>12916353715</v>
      </c>
      <c r="G23" s="71">
        <v>12708267920.08</v>
      </c>
      <c r="H23" s="71">
        <v>12708267920.08</v>
      </c>
      <c r="I23" s="71">
        <v>12669529486.77</v>
      </c>
      <c r="J23" s="69">
        <f t="shared" si="0"/>
        <v>99.695171414754398</v>
      </c>
      <c r="K23" s="69">
        <f t="shared" si="1"/>
        <v>99.695171414754398</v>
      </c>
      <c r="L23" s="70"/>
    </row>
    <row r="24" spans="2:12" x14ac:dyDescent="0.25">
      <c r="B24" s="72">
        <v>15</v>
      </c>
      <c r="C24" s="66" t="s">
        <v>1355</v>
      </c>
      <c r="D24" s="67">
        <v>3</v>
      </c>
      <c r="E24" s="67">
        <v>6</v>
      </c>
      <c r="F24" s="68">
        <v>5916621757.1000004</v>
      </c>
      <c r="G24" s="68">
        <v>6974766833.210001</v>
      </c>
      <c r="H24" s="68">
        <v>6974766833.210001</v>
      </c>
      <c r="I24" s="68">
        <v>6974425274.3600006</v>
      </c>
      <c r="J24" s="69">
        <f t="shared" si="0"/>
        <v>99.995102935221098</v>
      </c>
      <c r="K24" s="69">
        <f t="shared" si="1"/>
        <v>99.995102935221098</v>
      </c>
      <c r="L24" s="70"/>
    </row>
    <row r="25" spans="2:12" x14ac:dyDescent="0.25">
      <c r="B25" s="72">
        <v>16</v>
      </c>
      <c r="C25" s="66" t="s">
        <v>1399</v>
      </c>
      <c r="D25" s="67">
        <v>3</v>
      </c>
      <c r="E25" s="67">
        <v>6</v>
      </c>
      <c r="F25" s="68">
        <v>144488935.66999999</v>
      </c>
      <c r="G25" s="68">
        <v>189187798.96000004</v>
      </c>
      <c r="H25" s="68">
        <v>189187798.96000004</v>
      </c>
      <c r="I25" s="68">
        <v>189038421.87</v>
      </c>
      <c r="J25" s="69">
        <f t="shared" si="0"/>
        <v>99.921042957938525</v>
      </c>
      <c r="K25" s="69">
        <f t="shared" si="1"/>
        <v>99.921042957938525</v>
      </c>
      <c r="L25" s="70"/>
    </row>
    <row r="26" spans="2:12" x14ac:dyDescent="0.25">
      <c r="B26" s="72">
        <v>18</v>
      </c>
      <c r="C26" s="66" t="s">
        <v>2649</v>
      </c>
      <c r="D26" s="73">
        <v>4</v>
      </c>
      <c r="E26" s="67">
        <v>17</v>
      </c>
      <c r="F26" s="68">
        <v>5692593.5005000001</v>
      </c>
      <c r="G26" s="68">
        <v>9648163.2599999998</v>
      </c>
      <c r="H26" s="68">
        <v>9648163.2599999998</v>
      </c>
      <c r="I26" s="68">
        <v>9145065.6899999976</v>
      </c>
      <c r="J26" s="69">
        <f t="shared" si="0"/>
        <v>94.785561184626943</v>
      </c>
      <c r="K26" s="69">
        <f t="shared" si="1"/>
        <v>94.785561184626943</v>
      </c>
      <c r="L26" s="70"/>
    </row>
    <row r="27" spans="2:12" x14ac:dyDescent="0.25">
      <c r="B27" s="72">
        <v>19</v>
      </c>
      <c r="C27" s="66" t="s">
        <v>1529</v>
      </c>
      <c r="D27" s="67">
        <v>1</v>
      </c>
      <c r="E27" s="67">
        <v>1</v>
      </c>
      <c r="F27" s="68">
        <v>291415</v>
      </c>
      <c r="G27" s="68">
        <v>193590.07</v>
      </c>
      <c r="H27" s="68">
        <v>193590.07</v>
      </c>
      <c r="I27" s="68">
        <v>193590.07</v>
      </c>
      <c r="J27" s="69">
        <f t="shared" si="0"/>
        <v>100</v>
      </c>
      <c r="K27" s="69">
        <f t="shared" si="1"/>
        <v>100</v>
      </c>
      <c r="L27" s="70"/>
    </row>
    <row r="28" spans="2:12" x14ac:dyDescent="0.25">
      <c r="B28" s="72">
        <v>20</v>
      </c>
      <c r="C28" s="66" t="s">
        <v>1554</v>
      </c>
      <c r="D28" s="67">
        <v>3</v>
      </c>
      <c r="E28" s="67">
        <v>6</v>
      </c>
      <c r="F28" s="68">
        <v>267045562170.81226</v>
      </c>
      <c r="G28" s="68">
        <v>252058598481.09003</v>
      </c>
      <c r="H28" s="68">
        <v>252058598481.09003</v>
      </c>
      <c r="I28" s="68">
        <v>251794004452.44</v>
      </c>
      <c r="J28" s="69">
        <f t="shared" si="0"/>
        <v>99.895026779390008</v>
      </c>
      <c r="K28" s="69">
        <f t="shared" si="1"/>
        <v>99.895026779390008</v>
      </c>
      <c r="L28" s="70"/>
    </row>
    <row r="29" spans="2:12" x14ac:dyDescent="0.25">
      <c r="B29" s="72">
        <v>21</v>
      </c>
      <c r="C29" s="66" t="s">
        <v>1611</v>
      </c>
      <c r="D29" s="67">
        <v>1</v>
      </c>
      <c r="E29" s="67">
        <v>6</v>
      </c>
      <c r="F29" s="68">
        <v>5764000</v>
      </c>
      <c r="G29" s="68">
        <v>3425830.09</v>
      </c>
      <c r="H29" s="68">
        <v>3425830.09</v>
      </c>
      <c r="I29" s="68">
        <v>3425830.09</v>
      </c>
      <c r="J29" s="69">
        <f t="shared" si="0"/>
        <v>100</v>
      </c>
      <c r="K29" s="69">
        <f t="shared" si="1"/>
        <v>100</v>
      </c>
      <c r="L29" s="70"/>
    </row>
    <row r="30" spans="2:12" x14ac:dyDescent="0.25">
      <c r="B30" s="72">
        <v>22</v>
      </c>
      <c r="C30" s="66" t="s">
        <v>1625</v>
      </c>
      <c r="D30" s="67">
        <v>7</v>
      </c>
      <c r="E30" s="67">
        <v>23</v>
      </c>
      <c r="F30" s="68">
        <v>72062855</v>
      </c>
      <c r="G30" s="68">
        <v>72062855</v>
      </c>
      <c r="H30" s="68">
        <v>72062855</v>
      </c>
      <c r="I30" s="68">
        <v>65393182.700000003</v>
      </c>
      <c r="J30" s="69">
        <f t="shared" si="0"/>
        <v>90.744646045455738</v>
      </c>
      <c r="K30" s="69">
        <f t="shared" si="1"/>
        <v>90.744646045455738</v>
      </c>
      <c r="L30" s="70"/>
    </row>
    <row r="31" spans="2:12" x14ac:dyDescent="0.25">
      <c r="B31" s="72">
        <v>35</v>
      </c>
      <c r="C31" s="66" t="s">
        <v>1760</v>
      </c>
      <c r="D31" s="67">
        <v>2</v>
      </c>
      <c r="E31" s="67">
        <v>19</v>
      </c>
      <c r="F31" s="68">
        <v>39554442</v>
      </c>
      <c r="G31" s="68">
        <v>40833291.659999996</v>
      </c>
      <c r="H31" s="68">
        <v>40833291.659999996</v>
      </c>
      <c r="I31" s="68">
        <v>29106159.400000006</v>
      </c>
      <c r="J31" s="69">
        <f t="shared" si="0"/>
        <v>71.280463114151033</v>
      </c>
      <c r="K31" s="69">
        <f t="shared" si="1"/>
        <v>71.280463114151033</v>
      </c>
      <c r="L31" s="70"/>
    </row>
    <row r="32" spans="2:12" x14ac:dyDescent="0.25">
      <c r="B32" s="72">
        <v>36</v>
      </c>
      <c r="C32" s="66" t="s">
        <v>1803</v>
      </c>
      <c r="D32" s="67">
        <v>1</v>
      </c>
      <c r="E32" s="67">
        <v>3</v>
      </c>
      <c r="F32" s="68">
        <v>4040569</v>
      </c>
      <c r="G32" s="68">
        <v>452400</v>
      </c>
      <c r="H32" s="68">
        <v>452400</v>
      </c>
      <c r="I32" s="68">
        <v>452400</v>
      </c>
      <c r="J32" s="69">
        <f t="shared" si="0"/>
        <v>100</v>
      </c>
      <c r="K32" s="69">
        <f t="shared" si="1"/>
        <v>100</v>
      </c>
      <c r="L32" s="70"/>
    </row>
    <row r="33" spans="2:12" x14ac:dyDescent="0.25">
      <c r="B33" s="72">
        <v>38</v>
      </c>
      <c r="C33" s="66" t="s">
        <v>1830</v>
      </c>
      <c r="D33" s="67">
        <v>1</v>
      </c>
      <c r="E33" s="67">
        <v>8</v>
      </c>
      <c r="F33" s="68">
        <v>6807353903</v>
      </c>
      <c r="G33" s="68">
        <v>6745427236.9799995</v>
      </c>
      <c r="H33" s="68">
        <v>6745427236.9799995</v>
      </c>
      <c r="I33" s="68">
        <v>6728066219.3799992</v>
      </c>
      <c r="J33" s="69">
        <f t="shared" si="0"/>
        <v>99.742625381757534</v>
      </c>
      <c r="K33" s="69">
        <f t="shared" si="1"/>
        <v>99.742625381757534</v>
      </c>
      <c r="L33" s="70"/>
    </row>
    <row r="34" spans="2:12" x14ac:dyDescent="0.25">
      <c r="B34" s="72">
        <v>40</v>
      </c>
      <c r="C34" s="66" t="s">
        <v>1850</v>
      </c>
      <c r="D34" s="67">
        <v>1</v>
      </c>
      <c r="E34" s="67">
        <v>9</v>
      </c>
      <c r="F34" s="68">
        <v>136868233</v>
      </c>
      <c r="G34" s="68">
        <v>136868233</v>
      </c>
      <c r="H34" s="68">
        <v>136868233</v>
      </c>
      <c r="I34" s="68">
        <v>136868233</v>
      </c>
      <c r="J34" s="69">
        <f t="shared" si="0"/>
        <v>100</v>
      </c>
      <c r="K34" s="69">
        <f t="shared" si="1"/>
        <v>100</v>
      </c>
      <c r="L34" s="70"/>
    </row>
    <row r="35" spans="2:12" x14ac:dyDescent="0.25">
      <c r="B35" s="72">
        <v>41</v>
      </c>
      <c r="C35" s="66" t="s">
        <v>1873</v>
      </c>
      <c r="D35" s="67">
        <v>1</v>
      </c>
      <c r="E35" s="67">
        <v>11</v>
      </c>
      <c r="F35" s="68">
        <v>1000000</v>
      </c>
      <c r="G35" s="68">
        <v>1000000</v>
      </c>
      <c r="H35" s="68">
        <v>1000000</v>
      </c>
      <c r="I35" s="68">
        <v>312287.08</v>
      </c>
      <c r="J35" s="69">
        <f t="shared" si="0"/>
        <v>31.228708000000001</v>
      </c>
      <c r="K35" s="69">
        <f t="shared" si="1"/>
        <v>31.228708000000001</v>
      </c>
      <c r="L35" s="70"/>
    </row>
    <row r="36" spans="2:12" x14ac:dyDescent="0.25">
      <c r="B36" s="72">
        <v>43</v>
      </c>
      <c r="C36" s="66" t="s">
        <v>1891</v>
      </c>
      <c r="D36" s="67">
        <v>3</v>
      </c>
      <c r="E36" s="67">
        <v>5</v>
      </c>
      <c r="F36" s="68">
        <v>9273789</v>
      </c>
      <c r="G36" s="68">
        <v>9477622.1000000015</v>
      </c>
      <c r="H36" s="68">
        <v>9477622.1000000015</v>
      </c>
      <c r="I36" s="68">
        <v>9254439.790000001</v>
      </c>
      <c r="J36" s="69">
        <f t="shared" si="0"/>
        <v>97.645165552654817</v>
      </c>
      <c r="K36" s="69">
        <f t="shared" si="1"/>
        <v>97.645165552654817</v>
      </c>
      <c r="L36" s="70"/>
    </row>
    <row r="37" spans="2:12" x14ac:dyDescent="0.25">
      <c r="B37" s="72">
        <v>45</v>
      </c>
      <c r="C37" s="66" t="s">
        <v>1918</v>
      </c>
      <c r="D37" s="67">
        <v>3</v>
      </c>
      <c r="E37" s="67">
        <v>6</v>
      </c>
      <c r="F37" s="68">
        <v>300000</v>
      </c>
      <c r="G37" s="68">
        <v>300000</v>
      </c>
      <c r="H37" s="68">
        <v>83406</v>
      </c>
      <c r="I37" s="68">
        <v>83406</v>
      </c>
      <c r="J37" s="69">
        <f t="shared" si="0"/>
        <v>27.802</v>
      </c>
      <c r="K37" s="69">
        <f t="shared" si="1"/>
        <v>100</v>
      </c>
      <c r="L37" s="70"/>
    </row>
    <row r="38" spans="2:12" x14ac:dyDescent="0.25">
      <c r="B38" s="72">
        <v>47</v>
      </c>
      <c r="C38" s="66" t="s">
        <v>1948</v>
      </c>
      <c r="D38" s="67">
        <v>6</v>
      </c>
      <c r="E38" s="67">
        <v>17</v>
      </c>
      <c r="F38" s="68">
        <v>1157528570</v>
      </c>
      <c r="G38" s="68">
        <v>960995245.76999998</v>
      </c>
      <c r="H38" s="68">
        <v>960995245.76999998</v>
      </c>
      <c r="I38" s="68">
        <v>875940088.63999999</v>
      </c>
      <c r="J38" s="69">
        <f t="shared" si="0"/>
        <v>91.149263484456739</v>
      </c>
      <c r="K38" s="69">
        <f t="shared" si="1"/>
        <v>91.149263484456739</v>
      </c>
      <c r="L38" s="70"/>
    </row>
    <row r="39" spans="2:12" x14ac:dyDescent="0.25">
      <c r="B39" s="72">
        <v>48</v>
      </c>
      <c r="C39" s="66" t="s">
        <v>2030</v>
      </c>
      <c r="D39" s="67">
        <v>2</v>
      </c>
      <c r="E39" s="67">
        <v>3</v>
      </c>
      <c r="F39" s="68">
        <v>32511559.206376299</v>
      </c>
      <c r="G39" s="68">
        <v>30030969.059999999</v>
      </c>
      <c r="H39" s="68">
        <v>30030969.059999999</v>
      </c>
      <c r="I39" s="68">
        <v>29965038.34</v>
      </c>
      <c r="J39" s="69">
        <f t="shared" si="0"/>
        <v>99.780457567425572</v>
      </c>
      <c r="K39" s="69">
        <f t="shared" si="1"/>
        <v>99.780457567425572</v>
      </c>
      <c r="L39" s="70"/>
    </row>
    <row r="40" spans="2:12" x14ac:dyDescent="0.25">
      <c r="B40" s="72">
        <v>49</v>
      </c>
      <c r="C40" s="66" t="s">
        <v>2082</v>
      </c>
      <c r="D40" s="67">
        <v>4</v>
      </c>
      <c r="E40" s="67">
        <v>20</v>
      </c>
      <c r="F40" s="68">
        <v>76801364.998018116</v>
      </c>
      <c r="G40" s="68">
        <v>88150736.590000004</v>
      </c>
      <c r="H40" s="68">
        <v>88150736.590000004</v>
      </c>
      <c r="I40" s="68">
        <v>81740996.770000011</v>
      </c>
      <c r="J40" s="69">
        <f t="shared" si="0"/>
        <v>92.728659943237361</v>
      </c>
      <c r="K40" s="69">
        <f t="shared" si="1"/>
        <v>92.728659943237361</v>
      </c>
      <c r="L40" s="70"/>
    </row>
    <row r="41" spans="2:12" x14ac:dyDescent="0.25">
      <c r="B41" s="72" t="s">
        <v>2121</v>
      </c>
      <c r="C41" s="66" t="s">
        <v>2645</v>
      </c>
      <c r="D41" s="67">
        <v>3</v>
      </c>
      <c r="E41" s="67">
        <v>10</v>
      </c>
      <c r="F41" s="68">
        <v>26613987059.999992</v>
      </c>
      <c r="G41" s="68">
        <v>27244369078.415524</v>
      </c>
      <c r="H41" s="68">
        <v>27244369078.415524</v>
      </c>
      <c r="I41" s="68">
        <v>27553284741.188782</v>
      </c>
      <c r="J41" s="69">
        <f t="shared" si="0"/>
        <v>101.1338697617997</v>
      </c>
      <c r="K41" s="69">
        <f t="shared" si="1"/>
        <v>101.1338697617997</v>
      </c>
      <c r="L41" s="70"/>
    </row>
    <row r="42" spans="2:12" ht="27" x14ac:dyDescent="0.25">
      <c r="B42" s="72" t="s">
        <v>2168</v>
      </c>
      <c r="C42" s="66" t="s">
        <v>2646</v>
      </c>
      <c r="D42" s="67">
        <v>2</v>
      </c>
      <c r="E42" s="67">
        <v>4</v>
      </c>
      <c r="F42" s="68">
        <v>3039593643</v>
      </c>
      <c r="G42" s="68">
        <v>3039593643</v>
      </c>
      <c r="H42" s="68">
        <v>3039593643</v>
      </c>
      <c r="I42" s="68">
        <v>1154978444.6600001</v>
      </c>
      <c r="J42" s="69">
        <f t="shared" si="0"/>
        <v>37.997791162639302</v>
      </c>
      <c r="K42" s="69">
        <f t="shared" si="1"/>
        <v>37.997791162639302</v>
      </c>
      <c r="L42" s="70"/>
    </row>
    <row r="43" spans="2:12" x14ac:dyDescent="0.25">
      <c r="B43" s="72" t="s">
        <v>2659</v>
      </c>
      <c r="C43" s="66" t="s">
        <v>2647</v>
      </c>
      <c r="D43" s="67">
        <v>1</v>
      </c>
      <c r="E43" s="67">
        <v>6</v>
      </c>
      <c r="F43" s="68">
        <v>12700000</v>
      </c>
      <c r="G43" s="68">
        <v>7780080</v>
      </c>
      <c r="H43" s="68">
        <v>7780080</v>
      </c>
      <c r="I43" s="68">
        <v>7780080</v>
      </c>
      <c r="J43" s="69">
        <f t="shared" si="0"/>
        <v>100</v>
      </c>
      <c r="K43" s="69">
        <f t="shared" si="1"/>
        <v>100</v>
      </c>
      <c r="L43" s="70"/>
    </row>
    <row r="44" spans="2:12" ht="15.75" customHeight="1" thickBot="1" x14ac:dyDescent="0.3">
      <c r="B44" s="74" t="s">
        <v>2218</v>
      </c>
      <c r="C44" s="75" t="s">
        <v>2648</v>
      </c>
      <c r="D44" s="76">
        <v>8</v>
      </c>
      <c r="E44" s="76">
        <v>29</v>
      </c>
      <c r="F44" s="77">
        <v>6387579</v>
      </c>
      <c r="G44" s="77">
        <v>6387579.0200000005</v>
      </c>
      <c r="H44" s="77">
        <v>6387579.0200000005</v>
      </c>
      <c r="I44" s="77">
        <v>4357696.2299999995</v>
      </c>
      <c r="J44" s="78">
        <f t="shared" si="0"/>
        <v>68.221406206572439</v>
      </c>
      <c r="K44" s="78">
        <f t="shared" si="1"/>
        <v>68.221406206572439</v>
      </c>
      <c r="L44" s="70"/>
    </row>
    <row r="45" spans="2:12" ht="32.25" customHeight="1" thickTop="1" x14ac:dyDescent="0.25">
      <c r="B45" s="103" t="s">
        <v>2650</v>
      </c>
      <c r="C45" s="103"/>
      <c r="D45" s="103"/>
      <c r="E45" s="103"/>
      <c r="F45" s="103"/>
      <c r="G45" s="103"/>
      <c r="H45" s="103"/>
      <c r="I45" s="103"/>
      <c r="J45" s="103"/>
      <c r="K45" s="103"/>
    </row>
    <row r="46" spans="2:12" ht="15" customHeight="1" x14ac:dyDescent="0.25">
      <c r="B46" s="79" t="s">
        <v>2631</v>
      </c>
      <c r="D46" s="80"/>
      <c r="F46" s="81"/>
    </row>
    <row r="47" spans="2:12" x14ac:dyDescent="0.25">
      <c r="B47" s="79" t="s">
        <v>2632</v>
      </c>
      <c r="D47" s="80"/>
    </row>
    <row r="48" spans="2:12" x14ac:dyDescent="0.25">
      <c r="D48" s="80"/>
    </row>
    <row r="49" spans="4:16" s="83" customFormat="1" ht="25.15" hidden="1" customHeight="1" x14ac:dyDescent="0.25">
      <c r="D49" s="82"/>
      <c r="F49" s="83">
        <v>294812</v>
      </c>
      <c r="G49" s="83">
        <v>3097205</v>
      </c>
      <c r="H49" s="83">
        <v>3097205</v>
      </c>
      <c r="I49" s="83">
        <v>3035399</v>
      </c>
      <c r="M49" s="84"/>
      <c r="N49" s="84"/>
      <c r="O49" s="84"/>
      <c r="P49" s="84"/>
    </row>
    <row r="50" spans="4:16" x14ac:dyDescent="0.25">
      <c r="D50" s="80"/>
    </row>
    <row r="51" spans="4:16" x14ac:dyDescent="0.25">
      <c r="D51" s="80"/>
    </row>
    <row r="52" spans="4:16" x14ac:dyDescent="0.25">
      <c r="D52" s="80"/>
    </row>
    <row r="53" spans="4:16" x14ac:dyDescent="0.25">
      <c r="D53" s="80"/>
    </row>
    <row r="54" spans="4:16" x14ac:dyDescent="0.25">
      <c r="D54" s="80"/>
    </row>
    <row r="55" spans="4:16" x14ac:dyDescent="0.25">
      <c r="D55" s="80"/>
    </row>
    <row r="56" spans="4:16" x14ac:dyDescent="0.25">
      <c r="D56" s="80"/>
    </row>
    <row r="57" spans="4:16" x14ac:dyDescent="0.25">
      <c r="D57" s="80"/>
    </row>
    <row r="58" spans="4:16" x14ac:dyDescent="0.25">
      <c r="D58" s="80"/>
    </row>
    <row r="59" spans="4:16" x14ac:dyDescent="0.25">
      <c r="D59" s="80"/>
    </row>
    <row r="60" spans="4:16" x14ac:dyDescent="0.25">
      <c r="D60" s="80"/>
    </row>
    <row r="61" spans="4:16" x14ac:dyDescent="0.25">
      <c r="D61" s="80"/>
    </row>
    <row r="62" spans="4:16" x14ac:dyDescent="0.25">
      <c r="D62" s="80"/>
    </row>
    <row r="63" spans="4:16" x14ac:dyDescent="0.25">
      <c r="D63" s="80"/>
    </row>
    <row r="64" spans="4:16" x14ac:dyDescent="0.25">
      <c r="D64" s="80"/>
    </row>
    <row r="65" spans="4:4" x14ac:dyDescent="0.25">
      <c r="D65" s="80"/>
    </row>
    <row r="66" spans="4:4" x14ac:dyDescent="0.25">
      <c r="D66" s="80"/>
    </row>
    <row r="67" spans="4:4" x14ac:dyDescent="0.25">
      <c r="D67" s="80"/>
    </row>
    <row r="68" spans="4:4" x14ac:dyDescent="0.25">
      <c r="D68" s="80"/>
    </row>
    <row r="69" spans="4:4" x14ac:dyDescent="0.25">
      <c r="D69" s="80"/>
    </row>
    <row r="70" spans="4:4" x14ac:dyDescent="0.25">
      <c r="D70" s="80"/>
    </row>
    <row r="71" spans="4:4" x14ac:dyDescent="0.25">
      <c r="D71" s="80"/>
    </row>
    <row r="72" spans="4:4" x14ac:dyDescent="0.25">
      <c r="D72" s="80"/>
    </row>
    <row r="73" spans="4:4" x14ac:dyDescent="0.25">
      <c r="D73" s="80"/>
    </row>
    <row r="74" spans="4:4" x14ac:dyDescent="0.25">
      <c r="D74" s="80"/>
    </row>
    <row r="75" spans="4:4" x14ac:dyDescent="0.25">
      <c r="D75" s="80"/>
    </row>
    <row r="76" spans="4:4" x14ac:dyDescent="0.25">
      <c r="D76" s="80"/>
    </row>
    <row r="77" spans="4:4" x14ac:dyDescent="0.25">
      <c r="D77" s="80"/>
    </row>
    <row r="78" spans="4:4" x14ac:dyDescent="0.25">
      <c r="D78" s="80"/>
    </row>
    <row r="79" spans="4:4" x14ac:dyDescent="0.25">
      <c r="D79" s="80"/>
    </row>
    <row r="80" spans="4:4" x14ac:dyDescent="0.25">
      <c r="D80" s="80"/>
    </row>
    <row r="81" spans="4:4" x14ac:dyDescent="0.25">
      <c r="D81" s="80"/>
    </row>
    <row r="82" spans="4:4" x14ac:dyDescent="0.25">
      <c r="D82" s="80"/>
    </row>
    <row r="83" spans="4:4" x14ac:dyDescent="0.25">
      <c r="D83" s="80"/>
    </row>
    <row r="84" spans="4:4" x14ac:dyDescent="0.25">
      <c r="D84" s="80"/>
    </row>
  </sheetData>
  <mergeCells count="14">
    <mergeCell ref="I6:I7"/>
    <mergeCell ref="J6:K6"/>
    <mergeCell ref="B11:C11"/>
    <mergeCell ref="B45:K45"/>
    <mergeCell ref="A1:D1"/>
    <mergeCell ref="B3:K3"/>
    <mergeCell ref="B4:K4"/>
    <mergeCell ref="B5:C8"/>
    <mergeCell ref="D5:D8"/>
    <mergeCell ref="E5:E8"/>
    <mergeCell ref="F5:K5"/>
    <mergeCell ref="F6:F7"/>
    <mergeCell ref="G6:G7"/>
    <mergeCell ref="H6:H7"/>
  </mergeCells>
  <pageMargins left="0.70866141732283472" right="0.70866141732283472" top="0.74803149606299213" bottom="0.74803149606299213" header="0.31496062992125984" footer="0.31496062992125984"/>
  <pageSetup scale="51" orientation="landscape" r:id="rId1"/>
  <ignoredErrors>
    <ignoredError sqref="F11:I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showGridLines="0" view="pageBreakPreview" zoomScale="130" zoomScaleNormal="100" zoomScaleSheetLayoutView="130" workbookViewId="0">
      <selection sqref="A1:D1"/>
    </sheetView>
  </sheetViews>
  <sheetFormatPr baseColWidth="10" defaultColWidth="9.625" defaultRowHeight="15" x14ac:dyDescent="0.25"/>
  <cols>
    <col min="1" max="1" width="3" style="49" customWidth="1"/>
    <col min="2" max="2" width="3.375" style="49" customWidth="1"/>
    <col min="3" max="3" width="44.125" style="49" customWidth="1"/>
    <col min="4" max="4" width="14.375" style="49" customWidth="1"/>
    <col min="5" max="5" width="12.75" style="49" customWidth="1"/>
    <col min="6" max="7" width="12.125" style="49" customWidth="1"/>
    <col min="8" max="8" width="1.125" style="49" customWidth="1"/>
    <col min="9" max="10" width="12.125" style="49" customWidth="1"/>
    <col min="11" max="11" width="12.375" style="49" customWidth="1"/>
    <col min="12" max="12" width="13.375" style="49" customWidth="1"/>
    <col min="13" max="13" width="2.375" style="49" customWidth="1"/>
    <col min="14" max="16384" width="9.625" style="49"/>
  </cols>
  <sheetData>
    <row r="1" spans="1:15" ht="49.5" customHeight="1" x14ac:dyDescent="0.25">
      <c r="A1" s="104" t="s">
        <v>2612</v>
      </c>
      <c r="B1" s="104"/>
      <c r="C1" s="104"/>
      <c r="D1" s="104"/>
      <c r="E1" s="48" t="s">
        <v>2613</v>
      </c>
    </row>
    <row r="3" spans="1:15" ht="30.75" customHeight="1" thickBot="1" x14ac:dyDescent="0.3">
      <c r="B3" s="105" t="s">
        <v>2633</v>
      </c>
      <c r="C3" s="105"/>
      <c r="D3" s="105"/>
      <c r="E3" s="105"/>
      <c r="F3" s="105"/>
      <c r="G3" s="105"/>
      <c r="H3" s="105"/>
      <c r="I3" s="105"/>
      <c r="J3" s="105"/>
      <c r="K3" s="105"/>
      <c r="L3" s="105"/>
    </row>
    <row r="4" spans="1:15" ht="8.25" customHeight="1" x14ac:dyDescent="0.25">
      <c r="B4" s="85"/>
      <c r="C4" s="85"/>
      <c r="D4" s="85"/>
      <c r="E4" s="85"/>
      <c r="F4" s="85"/>
      <c r="G4" s="85"/>
      <c r="H4" s="85"/>
      <c r="I4" s="85"/>
      <c r="J4" s="85"/>
      <c r="K4" s="85"/>
      <c r="L4" s="85"/>
    </row>
    <row r="5" spans="1:15" ht="45.75" customHeight="1" x14ac:dyDescent="0.25">
      <c r="B5" s="108" t="s">
        <v>2634</v>
      </c>
      <c r="C5" s="108"/>
      <c r="D5" s="108"/>
      <c r="E5" s="108"/>
      <c r="F5" s="108"/>
      <c r="G5" s="108"/>
      <c r="H5" s="55"/>
      <c r="I5" s="110" t="str">
        <f>"Avances en "&amp;TEXT(I10+J10+K10+L10,"#,##0")&amp;" indicadores"&amp;CHAR(10)&amp;"por rangos de porcentaje"</f>
        <v>Avances en 436 indicadores
por rangos de porcentaje</v>
      </c>
      <c r="J5" s="108"/>
      <c r="K5" s="108"/>
      <c r="L5" s="108"/>
    </row>
    <row r="6" spans="1:15" ht="24" customHeight="1" x14ac:dyDescent="0.25">
      <c r="B6" s="107" t="s">
        <v>3</v>
      </c>
      <c r="C6" s="107"/>
      <c r="D6" s="100" t="s">
        <v>2630</v>
      </c>
      <c r="E6" s="100" t="s">
        <v>2635</v>
      </c>
      <c r="F6" s="100" t="s">
        <v>2636</v>
      </c>
      <c r="G6" s="100" t="s">
        <v>2637</v>
      </c>
      <c r="H6" s="52"/>
      <c r="I6" s="100" t="s">
        <v>2638</v>
      </c>
      <c r="J6" s="100" t="s">
        <v>2639</v>
      </c>
      <c r="K6" s="100" t="s">
        <v>2640</v>
      </c>
      <c r="L6" s="107" t="s">
        <v>2641</v>
      </c>
    </row>
    <row r="7" spans="1:15" s="53" customFormat="1" ht="35.25" customHeight="1" x14ac:dyDescent="0.2">
      <c r="A7" s="51"/>
      <c r="B7" s="107"/>
      <c r="C7" s="107"/>
      <c r="D7" s="100"/>
      <c r="E7" s="100"/>
      <c r="F7" s="100"/>
      <c r="G7" s="100"/>
      <c r="H7" s="52"/>
      <c r="I7" s="100"/>
      <c r="J7" s="107"/>
      <c r="K7" s="107"/>
      <c r="L7" s="107"/>
    </row>
    <row r="8" spans="1:15" s="53" customFormat="1" ht="8.25" customHeight="1" thickBot="1" x14ac:dyDescent="0.25">
      <c r="A8" s="51"/>
      <c r="B8" s="56"/>
      <c r="C8" s="56"/>
      <c r="D8" s="57"/>
      <c r="E8" s="57"/>
      <c r="F8" s="57"/>
      <c r="G8" s="57"/>
      <c r="H8" s="57"/>
      <c r="I8" s="57"/>
      <c r="J8" s="56"/>
      <c r="K8" s="56"/>
      <c r="L8" s="56"/>
    </row>
    <row r="9" spans="1:15" s="53" customFormat="1" ht="8.25" customHeight="1" thickBot="1" x14ac:dyDescent="0.25">
      <c r="A9" s="51"/>
      <c r="B9" s="86"/>
      <c r="C9" s="86"/>
      <c r="D9" s="87"/>
      <c r="E9" s="87"/>
      <c r="F9" s="87"/>
      <c r="G9" s="87"/>
      <c r="H9" s="87"/>
      <c r="I9" s="87"/>
      <c r="J9" s="86"/>
      <c r="K9" s="86"/>
      <c r="L9" s="86"/>
    </row>
    <row r="10" spans="1:15" x14ac:dyDescent="0.25">
      <c r="B10" s="111" t="s">
        <v>2642</v>
      </c>
      <c r="C10" s="111"/>
      <c r="D10" s="62">
        <f t="shared" ref="D10:L10" si="0">SUM(D12:D44)</f>
        <v>463</v>
      </c>
      <c r="E10" s="62">
        <f t="shared" si="0"/>
        <v>4</v>
      </c>
      <c r="F10" s="62">
        <f t="shared" si="0"/>
        <v>436</v>
      </c>
      <c r="G10" s="62">
        <f t="shared" si="0"/>
        <v>23</v>
      </c>
      <c r="H10" s="63">
        <f t="shared" si="0"/>
        <v>0</v>
      </c>
      <c r="I10" s="62">
        <f t="shared" si="0"/>
        <v>24</v>
      </c>
      <c r="J10" s="62">
        <f t="shared" si="0"/>
        <v>21</v>
      </c>
      <c r="K10" s="88">
        <f t="shared" si="0"/>
        <v>89</v>
      </c>
      <c r="L10" s="88">
        <f t="shared" si="0"/>
        <v>302</v>
      </c>
      <c r="N10" s="62"/>
      <c r="O10" s="81"/>
    </row>
    <row r="11" spans="1:15" x14ac:dyDescent="0.25">
      <c r="B11" s="111" t="s">
        <v>2643</v>
      </c>
      <c r="C11" s="111"/>
      <c r="D11" s="62"/>
      <c r="E11" s="67">
        <f>E10/$D$10*100</f>
        <v>0.86393088552915775</v>
      </c>
      <c r="F11" s="67">
        <f>F10/$D$10*100</f>
        <v>94.168466522678187</v>
      </c>
      <c r="G11" s="67">
        <f>G10/$D$10*100</f>
        <v>4.967602591792657</v>
      </c>
      <c r="H11" s="67"/>
      <c r="I11" s="62">
        <f>I10/($I$10+$J$10+$K$10+$L$10)*100</f>
        <v>5.5045871559633035</v>
      </c>
      <c r="J11" s="67">
        <f>J10/($I$10+$J$10+$K$10+$L$10)*100</f>
        <v>4.8165137614678901</v>
      </c>
      <c r="K11" s="67">
        <f>K10/($I$10+$J$10+$K$10+$L$10)*100</f>
        <v>20.412844036697248</v>
      </c>
      <c r="L11" s="67">
        <f>L10/($I$10+$J$10+$K$10+$L$10)*100</f>
        <v>69.266055045871553</v>
      </c>
      <c r="N11" s="62"/>
      <c r="O11" s="81"/>
    </row>
    <row r="12" spans="1:15" x14ac:dyDescent="0.25">
      <c r="B12" s="65">
        <v>1</v>
      </c>
      <c r="C12" s="66" t="s">
        <v>5</v>
      </c>
      <c r="D12" s="67">
        <v>5</v>
      </c>
      <c r="E12" s="67">
        <v>0</v>
      </c>
      <c r="F12" s="67">
        <v>5</v>
      </c>
      <c r="G12" s="67">
        <v>0</v>
      </c>
      <c r="H12" s="67" t="s">
        <v>47</v>
      </c>
      <c r="I12" s="67">
        <v>0</v>
      </c>
      <c r="J12" s="67">
        <v>0</v>
      </c>
      <c r="K12" s="67">
        <v>0</v>
      </c>
      <c r="L12" s="67">
        <v>5</v>
      </c>
      <c r="M12" s="70"/>
      <c r="N12" s="67"/>
      <c r="O12" s="81"/>
    </row>
    <row r="13" spans="1:15" x14ac:dyDescent="0.25">
      <c r="B13" s="65">
        <v>4</v>
      </c>
      <c r="C13" s="66" t="s">
        <v>88</v>
      </c>
      <c r="D13" s="67">
        <v>13</v>
      </c>
      <c r="E13" s="67">
        <v>0</v>
      </c>
      <c r="F13" s="67">
        <v>12</v>
      </c>
      <c r="G13" s="67">
        <v>1</v>
      </c>
      <c r="H13" s="67" t="s">
        <v>47</v>
      </c>
      <c r="I13" s="67">
        <v>1</v>
      </c>
      <c r="J13" s="67">
        <v>1</v>
      </c>
      <c r="K13" s="67">
        <v>2</v>
      </c>
      <c r="L13" s="67">
        <v>8</v>
      </c>
      <c r="M13" s="70"/>
      <c r="N13" s="67"/>
      <c r="O13" s="81"/>
    </row>
    <row r="14" spans="1:15" x14ac:dyDescent="0.25">
      <c r="B14" s="65">
        <v>5</v>
      </c>
      <c r="C14" s="66" t="s">
        <v>187</v>
      </c>
      <c r="D14" s="67">
        <v>6</v>
      </c>
      <c r="E14" s="67">
        <v>0</v>
      </c>
      <c r="F14" s="67">
        <v>6</v>
      </c>
      <c r="G14" s="67">
        <v>0</v>
      </c>
      <c r="H14" s="67" t="s">
        <v>47</v>
      </c>
      <c r="I14" s="67">
        <v>0</v>
      </c>
      <c r="J14" s="67">
        <v>1</v>
      </c>
      <c r="K14" s="67">
        <v>1</v>
      </c>
      <c r="L14" s="67">
        <v>4</v>
      </c>
      <c r="M14" s="70"/>
      <c r="N14" s="67"/>
      <c r="O14" s="81"/>
    </row>
    <row r="15" spans="1:15" x14ac:dyDescent="0.25">
      <c r="B15" s="65">
        <v>6</v>
      </c>
      <c r="C15" s="66" t="s">
        <v>233</v>
      </c>
      <c r="D15" s="67">
        <v>4</v>
      </c>
      <c r="E15" s="67">
        <v>0</v>
      </c>
      <c r="F15" s="67">
        <v>4</v>
      </c>
      <c r="G15" s="67">
        <v>0</v>
      </c>
      <c r="H15" s="67" t="s">
        <v>47</v>
      </c>
      <c r="I15" s="67">
        <v>0</v>
      </c>
      <c r="J15" s="67">
        <v>0</v>
      </c>
      <c r="K15" s="67">
        <v>0</v>
      </c>
      <c r="L15" s="67">
        <v>4</v>
      </c>
      <c r="M15" s="70"/>
      <c r="N15" s="67"/>
      <c r="O15" s="81"/>
    </row>
    <row r="16" spans="1:15" x14ac:dyDescent="0.25">
      <c r="B16" s="65">
        <v>7</v>
      </c>
      <c r="C16" s="66" t="s">
        <v>277</v>
      </c>
      <c r="D16" s="67">
        <v>10</v>
      </c>
      <c r="E16" s="67">
        <v>0</v>
      </c>
      <c r="F16" s="67">
        <v>10</v>
      </c>
      <c r="G16" s="67">
        <v>0</v>
      </c>
      <c r="H16" s="67" t="s">
        <v>47</v>
      </c>
      <c r="I16" s="67">
        <v>0</v>
      </c>
      <c r="J16" s="67">
        <v>0</v>
      </c>
      <c r="K16" s="67">
        <v>0</v>
      </c>
      <c r="L16" s="67">
        <v>10</v>
      </c>
      <c r="M16" s="70"/>
      <c r="N16" s="67"/>
      <c r="O16" s="81"/>
    </row>
    <row r="17" spans="2:15" ht="18.75" customHeight="1" x14ac:dyDescent="0.25">
      <c r="B17" s="65">
        <v>8</v>
      </c>
      <c r="C17" s="66" t="s">
        <v>2644</v>
      </c>
      <c r="D17" s="67">
        <v>9</v>
      </c>
      <c r="E17" s="67">
        <v>0</v>
      </c>
      <c r="F17" s="67">
        <v>9</v>
      </c>
      <c r="G17" s="67">
        <v>0</v>
      </c>
      <c r="H17" s="67" t="s">
        <v>47</v>
      </c>
      <c r="I17" s="67">
        <v>0</v>
      </c>
      <c r="J17" s="67">
        <v>1</v>
      </c>
      <c r="K17" s="67">
        <v>1</v>
      </c>
      <c r="L17" s="67">
        <v>7</v>
      </c>
      <c r="M17" s="70"/>
      <c r="N17" s="67"/>
      <c r="O17" s="81"/>
    </row>
    <row r="18" spans="2:15" x14ac:dyDescent="0.25">
      <c r="B18" s="65">
        <v>9</v>
      </c>
      <c r="C18" s="66" t="s">
        <v>411</v>
      </c>
      <c r="D18" s="67">
        <v>2</v>
      </c>
      <c r="E18" s="67">
        <v>0</v>
      </c>
      <c r="F18" s="67">
        <v>2</v>
      </c>
      <c r="G18" s="67">
        <v>0</v>
      </c>
      <c r="H18" s="67" t="s">
        <v>47</v>
      </c>
      <c r="I18" s="67">
        <v>0</v>
      </c>
      <c r="J18" s="67">
        <v>0</v>
      </c>
      <c r="K18" s="67">
        <v>0</v>
      </c>
      <c r="L18" s="67">
        <v>2</v>
      </c>
      <c r="M18" s="70"/>
      <c r="N18" s="67"/>
      <c r="O18" s="81"/>
    </row>
    <row r="19" spans="2:15" ht="18.75" customHeight="1" x14ac:dyDescent="0.25">
      <c r="B19" s="65">
        <v>10</v>
      </c>
      <c r="C19" s="66" t="s">
        <v>425</v>
      </c>
      <c r="D19" s="67">
        <v>2</v>
      </c>
      <c r="E19" s="67">
        <v>0</v>
      </c>
      <c r="F19" s="67">
        <v>2</v>
      </c>
      <c r="G19" s="67">
        <v>0</v>
      </c>
      <c r="H19" s="67" t="s">
        <v>47</v>
      </c>
      <c r="I19" s="67">
        <v>0</v>
      </c>
      <c r="J19" s="67">
        <v>0</v>
      </c>
      <c r="K19" s="67">
        <v>0</v>
      </c>
      <c r="L19" s="67">
        <v>2</v>
      </c>
      <c r="M19" s="70"/>
      <c r="N19" s="67"/>
      <c r="O19" s="81"/>
    </row>
    <row r="20" spans="2:15" x14ac:dyDescent="0.25">
      <c r="B20" s="65">
        <v>11</v>
      </c>
      <c r="C20" s="66" t="s">
        <v>455</v>
      </c>
      <c r="D20" s="67">
        <v>55</v>
      </c>
      <c r="E20" s="67">
        <v>3</v>
      </c>
      <c r="F20" s="67">
        <v>52</v>
      </c>
      <c r="G20" s="67">
        <v>0</v>
      </c>
      <c r="H20" s="67" t="s">
        <v>47</v>
      </c>
      <c r="I20" s="67">
        <v>2</v>
      </c>
      <c r="J20" s="67">
        <v>4</v>
      </c>
      <c r="K20" s="67">
        <v>13</v>
      </c>
      <c r="L20" s="67">
        <v>33</v>
      </c>
      <c r="M20" s="70"/>
      <c r="N20" s="67"/>
      <c r="O20" s="81"/>
    </row>
    <row r="21" spans="2:15" ht="18.75" customHeight="1" x14ac:dyDescent="0.25">
      <c r="B21" s="72">
        <v>12</v>
      </c>
      <c r="C21" s="66" t="s">
        <v>841</v>
      </c>
      <c r="D21" s="67">
        <v>117</v>
      </c>
      <c r="E21" s="67">
        <v>0</v>
      </c>
      <c r="F21" s="67">
        <v>117</v>
      </c>
      <c r="G21" s="67">
        <v>0</v>
      </c>
      <c r="H21" s="67" t="s">
        <v>47</v>
      </c>
      <c r="I21" s="67">
        <v>7</v>
      </c>
      <c r="J21" s="67">
        <v>4</v>
      </c>
      <c r="K21" s="67">
        <v>34</v>
      </c>
      <c r="L21" s="67">
        <v>72</v>
      </c>
      <c r="M21" s="70"/>
      <c r="N21" s="67"/>
      <c r="O21" s="81"/>
    </row>
    <row r="22" spans="2:15" x14ac:dyDescent="0.25">
      <c r="B22" s="72">
        <v>13</v>
      </c>
      <c r="C22" s="66" t="s">
        <v>1242</v>
      </c>
      <c r="D22" s="67">
        <v>3</v>
      </c>
      <c r="E22" s="67">
        <v>0</v>
      </c>
      <c r="F22" s="67">
        <v>3</v>
      </c>
      <c r="G22" s="67">
        <v>0</v>
      </c>
      <c r="H22" s="67" t="s">
        <v>47</v>
      </c>
      <c r="I22" s="67">
        <v>0</v>
      </c>
      <c r="J22" s="67">
        <v>0</v>
      </c>
      <c r="K22" s="67">
        <v>1</v>
      </c>
      <c r="L22" s="67">
        <v>2</v>
      </c>
      <c r="M22" s="70"/>
      <c r="N22" s="67"/>
      <c r="O22" s="81"/>
    </row>
    <row r="23" spans="2:15" x14ac:dyDescent="0.25">
      <c r="B23" s="72">
        <v>14</v>
      </c>
      <c r="C23" s="66" t="s">
        <v>1258</v>
      </c>
      <c r="D23" s="67">
        <v>22</v>
      </c>
      <c r="E23" s="67">
        <v>0</v>
      </c>
      <c r="F23" s="67">
        <v>22</v>
      </c>
      <c r="G23" s="67">
        <v>0</v>
      </c>
      <c r="H23" s="67" t="s">
        <v>47</v>
      </c>
      <c r="I23" s="67">
        <v>2</v>
      </c>
      <c r="J23" s="67">
        <v>3</v>
      </c>
      <c r="K23" s="67">
        <v>5</v>
      </c>
      <c r="L23" s="67">
        <v>12</v>
      </c>
      <c r="M23" s="70"/>
      <c r="N23" s="67"/>
      <c r="O23" s="81"/>
    </row>
    <row r="24" spans="2:15" x14ac:dyDescent="0.25">
      <c r="B24" s="72">
        <v>15</v>
      </c>
      <c r="C24" s="66" t="s">
        <v>1355</v>
      </c>
      <c r="D24" s="67">
        <v>6</v>
      </c>
      <c r="E24" s="67">
        <v>0</v>
      </c>
      <c r="F24" s="67">
        <v>5</v>
      </c>
      <c r="G24" s="67">
        <v>1</v>
      </c>
      <c r="H24" s="67" t="s">
        <v>47</v>
      </c>
      <c r="I24" s="67">
        <v>1</v>
      </c>
      <c r="J24" s="67">
        <v>0</v>
      </c>
      <c r="K24" s="67">
        <v>0</v>
      </c>
      <c r="L24" s="67">
        <v>4</v>
      </c>
      <c r="M24" s="70"/>
      <c r="N24" s="67"/>
      <c r="O24" s="81"/>
    </row>
    <row r="25" spans="2:15" x14ac:dyDescent="0.25">
      <c r="B25" s="72">
        <v>16</v>
      </c>
      <c r="C25" s="66" t="s">
        <v>1399</v>
      </c>
      <c r="D25" s="67">
        <v>6</v>
      </c>
      <c r="E25" s="67">
        <v>0</v>
      </c>
      <c r="F25" s="67">
        <v>6</v>
      </c>
      <c r="G25" s="67">
        <v>0</v>
      </c>
      <c r="H25" s="67" t="s">
        <v>47</v>
      </c>
      <c r="I25" s="67">
        <v>0</v>
      </c>
      <c r="J25" s="67">
        <v>0</v>
      </c>
      <c r="K25" s="67">
        <v>1</v>
      </c>
      <c r="L25" s="67">
        <v>5</v>
      </c>
      <c r="M25" s="70"/>
      <c r="N25" s="67"/>
      <c r="O25" s="81"/>
    </row>
    <row r="26" spans="2:15" x14ac:dyDescent="0.25">
      <c r="B26" s="72">
        <v>18</v>
      </c>
      <c r="C26" s="66" t="s">
        <v>1467</v>
      </c>
      <c r="D26" s="67">
        <v>17</v>
      </c>
      <c r="E26" s="67">
        <v>0</v>
      </c>
      <c r="F26" s="67">
        <v>16</v>
      </c>
      <c r="G26" s="67">
        <v>1</v>
      </c>
      <c r="H26" s="67" t="s">
        <v>47</v>
      </c>
      <c r="I26" s="67">
        <v>2</v>
      </c>
      <c r="J26" s="67">
        <v>1</v>
      </c>
      <c r="K26" s="67">
        <v>1</v>
      </c>
      <c r="L26" s="67">
        <v>12</v>
      </c>
      <c r="M26" s="70"/>
      <c r="N26" s="67"/>
      <c r="O26" s="81"/>
    </row>
    <row r="27" spans="2:15" x14ac:dyDescent="0.25">
      <c r="B27" s="72">
        <v>19</v>
      </c>
      <c r="C27" s="66" t="s">
        <v>1529</v>
      </c>
      <c r="D27" s="67">
        <v>1</v>
      </c>
      <c r="E27" s="67">
        <v>0</v>
      </c>
      <c r="F27" s="67">
        <v>1</v>
      </c>
      <c r="G27" s="67">
        <v>0</v>
      </c>
      <c r="H27" s="67" t="s">
        <v>47</v>
      </c>
      <c r="I27" s="67">
        <v>0</v>
      </c>
      <c r="J27" s="67">
        <v>0</v>
      </c>
      <c r="K27" s="67">
        <v>0</v>
      </c>
      <c r="L27" s="67">
        <v>1</v>
      </c>
      <c r="M27" s="70"/>
      <c r="N27" s="67"/>
      <c r="O27" s="81"/>
    </row>
    <row r="28" spans="2:15" x14ac:dyDescent="0.25">
      <c r="B28" s="72">
        <v>20</v>
      </c>
      <c r="C28" s="66" t="s">
        <v>1554</v>
      </c>
      <c r="D28" s="67">
        <v>6</v>
      </c>
      <c r="E28" s="67">
        <v>0</v>
      </c>
      <c r="F28" s="67">
        <v>6</v>
      </c>
      <c r="G28" s="67">
        <v>0</v>
      </c>
      <c r="H28" s="67" t="s">
        <v>47</v>
      </c>
      <c r="I28" s="67">
        <v>0</v>
      </c>
      <c r="J28" s="67">
        <v>0</v>
      </c>
      <c r="K28" s="67">
        <v>1</v>
      </c>
      <c r="L28" s="67">
        <v>5</v>
      </c>
      <c r="M28" s="70"/>
      <c r="N28" s="67"/>
      <c r="O28" s="81"/>
    </row>
    <row r="29" spans="2:15" x14ac:dyDescent="0.25">
      <c r="B29" s="72">
        <v>21</v>
      </c>
      <c r="C29" s="66" t="s">
        <v>1611</v>
      </c>
      <c r="D29" s="67">
        <v>6</v>
      </c>
      <c r="E29" s="67">
        <v>0</v>
      </c>
      <c r="F29" s="67">
        <v>2</v>
      </c>
      <c r="G29" s="67">
        <v>4</v>
      </c>
      <c r="H29" s="67" t="s">
        <v>47</v>
      </c>
      <c r="I29" s="67">
        <v>0</v>
      </c>
      <c r="J29" s="67">
        <v>0</v>
      </c>
      <c r="K29" s="67">
        <v>1</v>
      </c>
      <c r="L29" s="67">
        <v>1</v>
      </c>
      <c r="M29" s="70"/>
      <c r="N29" s="67"/>
      <c r="O29" s="81"/>
    </row>
    <row r="30" spans="2:15" x14ac:dyDescent="0.25">
      <c r="B30" s="72">
        <v>22</v>
      </c>
      <c r="C30" s="66" t="s">
        <v>1625</v>
      </c>
      <c r="D30" s="67">
        <v>23</v>
      </c>
      <c r="E30" s="67">
        <v>1</v>
      </c>
      <c r="F30" s="67">
        <v>20</v>
      </c>
      <c r="G30" s="67">
        <v>2</v>
      </c>
      <c r="H30" s="67" t="s">
        <v>47</v>
      </c>
      <c r="I30" s="67">
        <v>1</v>
      </c>
      <c r="J30" s="67">
        <v>1</v>
      </c>
      <c r="K30" s="67">
        <v>3</v>
      </c>
      <c r="L30" s="67">
        <v>15</v>
      </c>
      <c r="M30" s="70"/>
      <c r="N30" s="67"/>
      <c r="O30" s="81"/>
    </row>
    <row r="31" spans="2:15" x14ac:dyDescent="0.25">
      <c r="B31" s="72">
        <v>35</v>
      </c>
      <c r="C31" s="66" t="s">
        <v>1760</v>
      </c>
      <c r="D31" s="67">
        <v>19</v>
      </c>
      <c r="E31" s="67">
        <v>0</v>
      </c>
      <c r="F31" s="67">
        <v>19</v>
      </c>
      <c r="G31" s="67">
        <v>0</v>
      </c>
      <c r="H31" s="67" t="s">
        <v>47</v>
      </c>
      <c r="I31" s="67">
        <v>0</v>
      </c>
      <c r="J31" s="67">
        <v>0</v>
      </c>
      <c r="K31" s="67">
        <v>4</v>
      </c>
      <c r="L31" s="67">
        <v>15</v>
      </c>
      <c r="M31" s="70"/>
      <c r="N31" s="67"/>
      <c r="O31" s="81"/>
    </row>
    <row r="32" spans="2:15" x14ac:dyDescent="0.25">
      <c r="B32" s="72">
        <v>36</v>
      </c>
      <c r="C32" s="66" t="s">
        <v>1803</v>
      </c>
      <c r="D32" s="67">
        <v>3</v>
      </c>
      <c r="E32" s="67">
        <v>0</v>
      </c>
      <c r="F32" s="67">
        <v>3</v>
      </c>
      <c r="G32" s="67">
        <v>0</v>
      </c>
      <c r="H32" s="67" t="s">
        <v>47</v>
      </c>
      <c r="I32" s="67">
        <v>2</v>
      </c>
      <c r="J32" s="67">
        <v>0</v>
      </c>
      <c r="K32" s="67">
        <v>0</v>
      </c>
      <c r="L32" s="67">
        <v>1</v>
      </c>
      <c r="M32" s="70"/>
      <c r="N32" s="67"/>
      <c r="O32" s="81"/>
    </row>
    <row r="33" spans="2:15" x14ac:dyDescent="0.25">
      <c r="B33" s="72">
        <v>38</v>
      </c>
      <c r="C33" s="66" t="s">
        <v>1830</v>
      </c>
      <c r="D33" s="67">
        <v>8</v>
      </c>
      <c r="E33" s="67">
        <v>0</v>
      </c>
      <c r="F33" s="67">
        <v>8</v>
      </c>
      <c r="G33" s="67">
        <v>0</v>
      </c>
      <c r="H33" s="67" t="s">
        <v>47</v>
      </c>
      <c r="I33" s="67">
        <v>0</v>
      </c>
      <c r="J33" s="67">
        <v>0</v>
      </c>
      <c r="K33" s="67">
        <v>2</v>
      </c>
      <c r="L33" s="67">
        <v>6</v>
      </c>
      <c r="M33" s="70"/>
      <c r="N33" s="67"/>
      <c r="O33" s="81"/>
    </row>
    <row r="34" spans="2:15" x14ac:dyDescent="0.25">
      <c r="B34" s="72">
        <v>40</v>
      </c>
      <c r="C34" s="66" t="s">
        <v>1850</v>
      </c>
      <c r="D34" s="67">
        <v>9</v>
      </c>
      <c r="E34" s="67">
        <v>0</v>
      </c>
      <c r="F34" s="67">
        <v>9</v>
      </c>
      <c r="G34" s="67">
        <v>0</v>
      </c>
      <c r="H34" s="67" t="s">
        <v>47</v>
      </c>
      <c r="I34" s="67">
        <v>0</v>
      </c>
      <c r="J34" s="67">
        <v>0</v>
      </c>
      <c r="K34" s="67">
        <v>0</v>
      </c>
      <c r="L34" s="67">
        <v>9</v>
      </c>
      <c r="M34" s="70"/>
      <c r="N34" s="67"/>
      <c r="O34" s="81"/>
    </row>
    <row r="35" spans="2:15" x14ac:dyDescent="0.25">
      <c r="B35" s="72">
        <v>41</v>
      </c>
      <c r="C35" s="66" t="s">
        <v>1873</v>
      </c>
      <c r="D35" s="67">
        <v>11</v>
      </c>
      <c r="E35" s="67">
        <v>0</v>
      </c>
      <c r="F35" s="67">
        <v>9</v>
      </c>
      <c r="G35" s="67">
        <v>2</v>
      </c>
      <c r="H35" s="67" t="s">
        <v>47</v>
      </c>
      <c r="I35" s="67">
        <v>2</v>
      </c>
      <c r="J35" s="67">
        <v>1</v>
      </c>
      <c r="K35" s="67">
        <v>2</v>
      </c>
      <c r="L35" s="67">
        <v>4</v>
      </c>
      <c r="M35" s="70"/>
      <c r="N35" s="67"/>
      <c r="O35" s="81"/>
    </row>
    <row r="36" spans="2:15" x14ac:dyDescent="0.25">
      <c r="B36" s="72">
        <v>43</v>
      </c>
      <c r="C36" s="66" t="s">
        <v>1891</v>
      </c>
      <c r="D36" s="67">
        <v>5</v>
      </c>
      <c r="E36" s="67">
        <v>0</v>
      </c>
      <c r="F36" s="67">
        <v>5</v>
      </c>
      <c r="G36" s="67">
        <v>0</v>
      </c>
      <c r="H36" s="67" t="s">
        <v>47</v>
      </c>
      <c r="I36" s="67">
        <v>0</v>
      </c>
      <c r="J36" s="67">
        <v>0</v>
      </c>
      <c r="K36" s="67">
        <v>3</v>
      </c>
      <c r="L36" s="67">
        <v>2</v>
      </c>
      <c r="M36" s="70"/>
      <c r="N36" s="67"/>
      <c r="O36" s="81"/>
    </row>
    <row r="37" spans="2:15" x14ac:dyDescent="0.25">
      <c r="B37" s="72">
        <v>45</v>
      </c>
      <c r="C37" s="66" t="s">
        <v>1918</v>
      </c>
      <c r="D37" s="67">
        <v>6</v>
      </c>
      <c r="E37" s="67">
        <v>0</v>
      </c>
      <c r="F37" s="67">
        <v>4</v>
      </c>
      <c r="G37" s="67">
        <v>2</v>
      </c>
      <c r="H37" s="67" t="s">
        <v>47</v>
      </c>
      <c r="I37" s="67">
        <v>0</v>
      </c>
      <c r="J37" s="67">
        <v>0</v>
      </c>
      <c r="K37" s="67">
        <v>0</v>
      </c>
      <c r="L37" s="67">
        <v>4</v>
      </c>
      <c r="M37" s="70"/>
      <c r="N37" s="67"/>
      <c r="O37" s="81"/>
    </row>
    <row r="38" spans="2:15" x14ac:dyDescent="0.25">
      <c r="B38" s="72">
        <v>47</v>
      </c>
      <c r="C38" s="66" t="s">
        <v>1948</v>
      </c>
      <c r="D38" s="67">
        <v>17</v>
      </c>
      <c r="E38" s="67">
        <v>0</v>
      </c>
      <c r="F38" s="67">
        <v>17</v>
      </c>
      <c r="G38" s="67">
        <v>0</v>
      </c>
      <c r="H38" s="67" t="s">
        <v>47</v>
      </c>
      <c r="I38" s="67">
        <v>0</v>
      </c>
      <c r="J38" s="67">
        <v>0</v>
      </c>
      <c r="K38" s="67">
        <v>5</v>
      </c>
      <c r="L38" s="67">
        <v>12</v>
      </c>
      <c r="M38" s="70"/>
      <c r="N38" s="67"/>
      <c r="O38" s="81"/>
    </row>
    <row r="39" spans="2:15" x14ac:dyDescent="0.25">
      <c r="B39" s="72">
        <v>48</v>
      </c>
      <c r="C39" s="66" t="s">
        <v>2030</v>
      </c>
      <c r="D39" s="67">
        <v>3</v>
      </c>
      <c r="E39" s="67">
        <v>0</v>
      </c>
      <c r="F39" s="67">
        <v>3</v>
      </c>
      <c r="G39" s="67">
        <v>0</v>
      </c>
      <c r="H39" s="67" t="s">
        <v>47</v>
      </c>
      <c r="I39" s="67">
        <v>0</v>
      </c>
      <c r="J39" s="67">
        <v>1</v>
      </c>
      <c r="K39" s="67">
        <v>1</v>
      </c>
      <c r="L39" s="67">
        <v>1</v>
      </c>
      <c r="M39" s="70"/>
      <c r="N39" s="67"/>
      <c r="O39" s="81"/>
    </row>
    <row r="40" spans="2:15" x14ac:dyDescent="0.25">
      <c r="B40" s="72">
        <v>49</v>
      </c>
      <c r="C40" s="66" t="s">
        <v>2082</v>
      </c>
      <c r="D40" s="67">
        <v>20</v>
      </c>
      <c r="E40" s="67">
        <v>0</v>
      </c>
      <c r="F40" s="67">
        <v>18</v>
      </c>
      <c r="G40" s="67">
        <v>2</v>
      </c>
      <c r="H40" s="67" t="s">
        <v>47</v>
      </c>
      <c r="I40" s="67">
        <v>1</v>
      </c>
      <c r="J40" s="67">
        <v>2</v>
      </c>
      <c r="K40" s="67">
        <v>1</v>
      </c>
      <c r="L40" s="67">
        <v>14</v>
      </c>
      <c r="M40" s="70"/>
      <c r="N40" s="67"/>
      <c r="O40" s="81"/>
    </row>
    <row r="41" spans="2:15" x14ac:dyDescent="0.25">
      <c r="B41" s="72" t="s">
        <v>2121</v>
      </c>
      <c r="C41" s="66" t="s">
        <v>2139</v>
      </c>
      <c r="D41" s="67">
        <v>10</v>
      </c>
      <c r="E41" s="67">
        <v>0</v>
      </c>
      <c r="F41" s="67">
        <v>10</v>
      </c>
      <c r="G41" s="67">
        <v>0</v>
      </c>
      <c r="H41" s="67" t="s">
        <v>47</v>
      </c>
      <c r="I41" s="67">
        <v>0</v>
      </c>
      <c r="J41" s="67">
        <v>1</v>
      </c>
      <c r="K41" s="67">
        <v>4</v>
      </c>
      <c r="L41" s="67">
        <v>5</v>
      </c>
      <c r="M41" s="70"/>
      <c r="N41" s="67"/>
      <c r="O41" s="81"/>
    </row>
    <row r="42" spans="2:15" ht="25.5" x14ac:dyDescent="0.25">
      <c r="B42" s="72" t="s">
        <v>2168</v>
      </c>
      <c r="C42" s="66" t="s">
        <v>2181</v>
      </c>
      <c r="D42" s="67">
        <v>4</v>
      </c>
      <c r="E42" s="67">
        <v>0</v>
      </c>
      <c r="F42" s="67">
        <v>4</v>
      </c>
      <c r="G42" s="67">
        <v>0</v>
      </c>
      <c r="H42" s="67" t="s">
        <v>47</v>
      </c>
      <c r="I42" s="67">
        <v>0</v>
      </c>
      <c r="J42" s="67">
        <v>0</v>
      </c>
      <c r="K42" s="67">
        <v>1</v>
      </c>
      <c r="L42" s="67">
        <v>3</v>
      </c>
      <c r="M42" s="70"/>
      <c r="N42" s="67"/>
      <c r="O42" s="81"/>
    </row>
    <row r="43" spans="2:15" ht="15" customHeight="1" x14ac:dyDescent="0.25">
      <c r="B43" s="72" t="s">
        <v>2659</v>
      </c>
      <c r="C43" s="66" t="s">
        <v>2215</v>
      </c>
      <c r="D43" s="67">
        <v>6</v>
      </c>
      <c r="E43" s="67">
        <v>0</v>
      </c>
      <c r="F43" s="67">
        <v>6</v>
      </c>
      <c r="G43" s="67">
        <v>0</v>
      </c>
      <c r="H43" s="67" t="s">
        <v>47</v>
      </c>
      <c r="I43" s="67">
        <v>0</v>
      </c>
      <c r="J43" s="67">
        <v>0</v>
      </c>
      <c r="K43" s="67">
        <v>2</v>
      </c>
      <c r="L43" s="67">
        <v>4</v>
      </c>
      <c r="M43" s="70"/>
      <c r="N43" s="67"/>
      <c r="O43" s="81"/>
    </row>
    <row r="44" spans="2:15" ht="15.75" thickBot="1" x14ac:dyDescent="0.3">
      <c r="B44" s="89" t="s">
        <v>2218</v>
      </c>
      <c r="C44" s="90" t="s">
        <v>2236</v>
      </c>
      <c r="D44" s="91">
        <v>29</v>
      </c>
      <c r="E44" s="91">
        <v>0</v>
      </c>
      <c r="F44" s="91">
        <v>21</v>
      </c>
      <c r="G44" s="91">
        <v>8</v>
      </c>
      <c r="H44" s="91" t="s">
        <v>47</v>
      </c>
      <c r="I44" s="91">
        <v>3</v>
      </c>
      <c r="J44" s="91">
        <v>0</v>
      </c>
      <c r="K44" s="91">
        <v>0</v>
      </c>
      <c r="L44" s="91">
        <v>18</v>
      </c>
      <c r="M44" s="70"/>
      <c r="N44" s="67"/>
      <c r="O44" s="81"/>
    </row>
    <row r="45" spans="2:15" ht="0.75" customHeight="1" thickBot="1" x14ac:dyDescent="0.3">
      <c r="B45" s="109"/>
      <c r="C45" s="109"/>
      <c r="D45" s="109"/>
      <c r="E45" s="109"/>
      <c r="F45" s="109"/>
      <c r="G45" s="109"/>
      <c r="H45" s="109"/>
      <c r="I45" s="109"/>
      <c r="J45" s="109"/>
      <c r="K45" s="109"/>
      <c r="L45" s="109"/>
      <c r="N45" s="91"/>
    </row>
    <row r="46" spans="2:15" x14ac:dyDescent="0.25">
      <c r="B46" s="92" t="s">
        <v>2632</v>
      </c>
      <c r="C46" s="93"/>
      <c r="D46" s="94"/>
      <c r="E46" s="93"/>
      <c r="F46" s="93"/>
      <c r="G46" s="93"/>
      <c r="H46" s="93"/>
      <c r="I46" s="93"/>
      <c r="J46" s="93"/>
      <c r="K46" s="93"/>
      <c r="L46" s="93"/>
    </row>
    <row r="47" spans="2:15" x14ac:dyDescent="0.25">
      <c r="D47" s="80"/>
    </row>
    <row r="48" spans="2:15" x14ac:dyDescent="0.25">
      <c r="D48" s="80"/>
    </row>
    <row r="49" spans="4:4" x14ac:dyDescent="0.25">
      <c r="D49" s="80"/>
    </row>
    <row r="50" spans="4:4" x14ac:dyDescent="0.25">
      <c r="D50" s="80"/>
    </row>
    <row r="51" spans="4:4" x14ac:dyDescent="0.25">
      <c r="D51" s="80"/>
    </row>
    <row r="52" spans="4:4" x14ac:dyDescent="0.25">
      <c r="D52" s="80"/>
    </row>
    <row r="53" spans="4:4" x14ac:dyDescent="0.25">
      <c r="D53" s="80"/>
    </row>
    <row r="54" spans="4:4" x14ac:dyDescent="0.25">
      <c r="D54" s="80"/>
    </row>
    <row r="55" spans="4:4" x14ac:dyDescent="0.25">
      <c r="D55" s="80"/>
    </row>
    <row r="56" spans="4:4" x14ac:dyDescent="0.25">
      <c r="D56" s="80"/>
    </row>
    <row r="57" spans="4:4" x14ac:dyDescent="0.25">
      <c r="D57" s="80"/>
    </row>
    <row r="58" spans="4:4" x14ac:dyDescent="0.25">
      <c r="D58" s="80"/>
    </row>
    <row r="59" spans="4:4" x14ac:dyDescent="0.25">
      <c r="D59" s="80"/>
    </row>
    <row r="60" spans="4:4" x14ac:dyDescent="0.25">
      <c r="D60" s="80"/>
    </row>
    <row r="61" spans="4:4" x14ac:dyDescent="0.25">
      <c r="D61" s="80"/>
    </row>
    <row r="62" spans="4:4" x14ac:dyDescent="0.25">
      <c r="D62" s="80"/>
    </row>
    <row r="63" spans="4:4" x14ac:dyDescent="0.25">
      <c r="D63" s="80"/>
    </row>
    <row r="64" spans="4:4" x14ac:dyDescent="0.25">
      <c r="D64" s="80"/>
    </row>
    <row r="65" spans="4:4" x14ac:dyDescent="0.25">
      <c r="D65" s="80"/>
    </row>
    <row r="66" spans="4:4" x14ac:dyDescent="0.25">
      <c r="D66" s="80"/>
    </row>
    <row r="67" spans="4:4" x14ac:dyDescent="0.25">
      <c r="D67" s="80"/>
    </row>
    <row r="68" spans="4:4" x14ac:dyDescent="0.25">
      <c r="D68" s="80"/>
    </row>
    <row r="69" spans="4:4" x14ac:dyDescent="0.25">
      <c r="D69" s="80"/>
    </row>
    <row r="70" spans="4:4" x14ac:dyDescent="0.25">
      <c r="D70" s="80"/>
    </row>
    <row r="71" spans="4:4" x14ac:dyDescent="0.25">
      <c r="D71" s="80"/>
    </row>
    <row r="72" spans="4:4" x14ac:dyDescent="0.25">
      <c r="D72" s="80"/>
    </row>
    <row r="73" spans="4:4" x14ac:dyDescent="0.25">
      <c r="D73" s="80"/>
    </row>
    <row r="74" spans="4:4" x14ac:dyDescent="0.25">
      <c r="D74" s="80"/>
    </row>
    <row r="75" spans="4:4" x14ac:dyDescent="0.25">
      <c r="D75" s="80"/>
    </row>
    <row r="76" spans="4:4" x14ac:dyDescent="0.25">
      <c r="D76" s="80"/>
    </row>
    <row r="77" spans="4:4" x14ac:dyDescent="0.25">
      <c r="D77" s="80"/>
    </row>
    <row r="78" spans="4:4" x14ac:dyDescent="0.25">
      <c r="D78" s="80"/>
    </row>
    <row r="79" spans="4:4" x14ac:dyDescent="0.25">
      <c r="D79" s="80"/>
    </row>
    <row r="80" spans="4:4" x14ac:dyDescent="0.25">
      <c r="D80" s="80"/>
    </row>
    <row r="81" spans="4:4" x14ac:dyDescent="0.25">
      <c r="D81" s="80"/>
    </row>
    <row r="82" spans="4:4" x14ac:dyDescent="0.25">
      <c r="D82" s="80"/>
    </row>
    <row r="83" spans="4:4" x14ac:dyDescent="0.25">
      <c r="D83" s="80"/>
    </row>
    <row r="84" spans="4:4" x14ac:dyDescent="0.25">
      <c r="D84" s="80"/>
    </row>
    <row r="85" spans="4:4" x14ac:dyDescent="0.25">
      <c r="D85" s="80"/>
    </row>
    <row r="86" spans="4:4" x14ac:dyDescent="0.25">
      <c r="D86" s="80"/>
    </row>
  </sheetData>
  <mergeCells count="16">
    <mergeCell ref="B45:L45"/>
    <mergeCell ref="A1:D1"/>
    <mergeCell ref="B3:L3"/>
    <mergeCell ref="B5:G5"/>
    <mergeCell ref="I5:L5"/>
    <mergeCell ref="B6:C7"/>
    <mergeCell ref="D6:D7"/>
    <mergeCell ref="E6:E7"/>
    <mergeCell ref="F6:F7"/>
    <mergeCell ref="G6:G7"/>
    <mergeCell ref="I6:I7"/>
    <mergeCell ref="J6:J7"/>
    <mergeCell ref="K6:K7"/>
    <mergeCell ref="L6:L7"/>
    <mergeCell ref="B10:C10"/>
    <mergeCell ref="B11:C11"/>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v>
      </c>
      <c r="D4" s="164" t="s">
        <v>5</v>
      </c>
      <c r="E4" s="164"/>
      <c r="F4" s="164"/>
      <c r="G4" s="164"/>
      <c r="H4" s="165"/>
      <c r="J4" s="166" t="s">
        <v>6</v>
      </c>
      <c r="K4" s="164"/>
      <c r="L4" s="7" t="s">
        <v>7</v>
      </c>
      <c r="M4" s="167" t="s">
        <v>8</v>
      </c>
      <c r="N4" s="167"/>
      <c r="O4" s="167"/>
      <c r="P4" s="167"/>
      <c r="Q4" s="168"/>
      <c r="R4" s="8"/>
      <c r="S4" s="169" t="s">
        <v>2311</v>
      </c>
      <c r="T4" s="170"/>
      <c r="U4" s="170"/>
      <c r="V4" s="157" t="s">
        <v>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12</v>
      </c>
      <c r="D6" s="153" t="s">
        <v>13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v>
      </c>
      <c r="K8" s="14" t="s">
        <v>19</v>
      </c>
      <c r="L8" s="14" t="s">
        <v>20</v>
      </c>
      <c r="M8" s="14" t="s">
        <v>21</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05" customHeight="1" thickTop="1" thickBot="1" x14ac:dyDescent="0.25">
      <c r="B10" s="15" t="s">
        <v>22</v>
      </c>
      <c r="C10" s="157" t="s">
        <v>23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31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48</v>
      </c>
      <c r="C21" s="135"/>
      <c r="D21" s="135"/>
      <c r="E21" s="135"/>
      <c r="F21" s="135"/>
      <c r="G21" s="135"/>
      <c r="H21" s="135"/>
      <c r="I21" s="135"/>
      <c r="J21" s="135"/>
      <c r="K21" s="135"/>
      <c r="L21" s="135"/>
      <c r="M21" s="136" t="s">
        <v>12</v>
      </c>
      <c r="N21" s="136"/>
      <c r="O21" s="136" t="s">
        <v>49</v>
      </c>
      <c r="P21" s="136"/>
      <c r="Q21" s="136" t="s">
        <v>50</v>
      </c>
      <c r="R21" s="136"/>
      <c r="S21" s="22" t="s">
        <v>51</v>
      </c>
      <c r="T21" s="22" t="s">
        <v>51</v>
      </c>
      <c r="U21" s="22" t="s">
        <v>51</v>
      </c>
      <c r="V21" s="22">
        <f>+IF(ISERR(U21/T21*100),"N/A",ROUND(U21/T21*100,2))</f>
        <v>100</v>
      </c>
      <c r="W21" s="23">
        <f>+IF(ISERR(U21/S21*100),"N/A",ROUND(U21/S21*100,2))</f>
        <v>100</v>
      </c>
    </row>
    <row r="22" spans="2:27" ht="56.25" customHeight="1" x14ac:dyDescent="0.2">
      <c r="B22" s="134" t="s">
        <v>52</v>
      </c>
      <c r="C22" s="135"/>
      <c r="D22" s="135"/>
      <c r="E22" s="135"/>
      <c r="F22" s="135"/>
      <c r="G22" s="135"/>
      <c r="H22" s="135"/>
      <c r="I22" s="135"/>
      <c r="J22" s="135"/>
      <c r="K22" s="135"/>
      <c r="L22" s="135"/>
      <c r="M22" s="136" t="s">
        <v>12</v>
      </c>
      <c r="N22" s="136"/>
      <c r="O22" s="136" t="s">
        <v>49</v>
      </c>
      <c r="P22" s="136"/>
      <c r="Q22" s="136" t="s">
        <v>50</v>
      </c>
      <c r="R22" s="136"/>
      <c r="S22" s="22" t="s">
        <v>51</v>
      </c>
      <c r="T22" s="22" t="s">
        <v>51</v>
      </c>
      <c r="U22" s="22" t="s">
        <v>51</v>
      </c>
      <c r="V22" s="22">
        <f>+IF(ISERR(U22/T22*100),"N/A",ROUND(U22/T22*100,2))</f>
        <v>100</v>
      </c>
      <c r="W22" s="23">
        <f>+IF(ISERR(U22/S22*100),"N/A",ROUND(U22/S22*100,2))</f>
        <v>100</v>
      </c>
    </row>
    <row r="23" spans="2:27" ht="56.25" customHeight="1" x14ac:dyDescent="0.2">
      <c r="B23" s="134" t="s">
        <v>53</v>
      </c>
      <c r="C23" s="135"/>
      <c r="D23" s="135"/>
      <c r="E23" s="135"/>
      <c r="F23" s="135"/>
      <c r="G23" s="135"/>
      <c r="H23" s="135"/>
      <c r="I23" s="135"/>
      <c r="J23" s="135"/>
      <c r="K23" s="135"/>
      <c r="L23" s="135"/>
      <c r="M23" s="136" t="s">
        <v>12</v>
      </c>
      <c r="N23" s="136"/>
      <c r="O23" s="136" t="s">
        <v>49</v>
      </c>
      <c r="P23" s="136"/>
      <c r="Q23" s="136" t="s">
        <v>50</v>
      </c>
      <c r="R23" s="136"/>
      <c r="S23" s="22" t="s">
        <v>51</v>
      </c>
      <c r="T23" s="22" t="s">
        <v>51</v>
      </c>
      <c r="U23" s="22" t="s">
        <v>51</v>
      </c>
      <c r="V23" s="22">
        <f>+IF(ISERR(U23/T23*100),"N/A",ROUND(U23/T23*100,2))</f>
        <v>100</v>
      </c>
      <c r="W23" s="23">
        <f>+IF(ISERR(U23/S23*100),"N/A",ROUND(U23/S23*100,2))</f>
        <v>100</v>
      </c>
    </row>
    <row r="24" spans="2:27" ht="56.25" customHeight="1" x14ac:dyDescent="0.2">
      <c r="B24" s="134" t="s">
        <v>54</v>
      </c>
      <c r="C24" s="135"/>
      <c r="D24" s="135"/>
      <c r="E24" s="135"/>
      <c r="F24" s="135"/>
      <c r="G24" s="135"/>
      <c r="H24" s="135"/>
      <c r="I24" s="135"/>
      <c r="J24" s="135"/>
      <c r="K24" s="135"/>
      <c r="L24" s="135"/>
      <c r="M24" s="136" t="s">
        <v>12</v>
      </c>
      <c r="N24" s="136"/>
      <c r="O24" s="136" t="s">
        <v>49</v>
      </c>
      <c r="P24" s="136"/>
      <c r="Q24" s="136" t="s">
        <v>50</v>
      </c>
      <c r="R24" s="136"/>
      <c r="S24" s="22" t="s">
        <v>51</v>
      </c>
      <c r="T24" s="22" t="s">
        <v>51</v>
      </c>
      <c r="U24" s="22" t="s">
        <v>51</v>
      </c>
      <c r="V24" s="22">
        <f>+IF(ISERR(U24/T24*100),"N/A",ROUND(U24/T24*100,2))</f>
        <v>100</v>
      </c>
      <c r="W24" s="23">
        <f>+IF(ISERR(U24/S24*100),"N/A",ROUND(U24/S24*100,2))</f>
        <v>100</v>
      </c>
    </row>
    <row r="25" spans="2:27" ht="56.25" customHeight="1" thickBot="1" x14ac:dyDescent="0.25">
      <c r="B25" s="134" t="s">
        <v>55</v>
      </c>
      <c r="C25" s="135"/>
      <c r="D25" s="135"/>
      <c r="E25" s="135"/>
      <c r="F25" s="135"/>
      <c r="G25" s="135"/>
      <c r="H25" s="135"/>
      <c r="I25" s="135"/>
      <c r="J25" s="135"/>
      <c r="K25" s="135"/>
      <c r="L25" s="135"/>
      <c r="M25" s="136" t="s">
        <v>12</v>
      </c>
      <c r="N25" s="136"/>
      <c r="O25" s="136" t="s">
        <v>49</v>
      </c>
      <c r="P25" s="136"/>
      <c r="Q25" s="136" t="s">
        <v>50</v>
      </c>
      <c r="R25" s="136"/>
      <c r="S25" s="22" t="s">
        <v>51</v>
      </c>
      <c r="T25" s="22" t="s">
        <v>51</v>
      </c>
      <c r="U25" s="22" t="s">
        <v>51</v>
      </c>
      <c r="V25" s="22">
        <f>+IF(ISERR(U25/T25*100),"N/A",ROUND(U25/T25*100,2))</f>
        <v>100</v>
      </c>
      <c r="W25" s="23">
        <f>+IF(ISERR(U25/S25*100),"N/A",ROUND(U25/S25*100,2))</f>
        <v>100</v>
      </c>
    </row>
    <row r="26" spans="2:27" ht="21.75" customHeight="1" thickTop="1" thickBot="1" x14ac:dyDescent="0.25">
      <c r="B26" s="2" t="s">
        <v>56</v>
      </c>
      <c r="C26" s="3"/>
      <c r="D26" s="3"/>
      <c r="E26" s="3"/>
      <c r="F26" s="3"/>
      <c r="G26" s="3"/>
      <c r="H26" s="4"/>
      <c r="I26" s="4"/>
      <c r="J26" s="4"/>
      <c r="K26" s="4"/>
      <c r="L26" s="4"/>
      <c r="M26" s="4"/>
      <c r="N26" s="4"/>
      <c r="O26" s="4"/>
      <c r="P26" s="4"/>
      <c r="Q26" s="4"/>
      <c r="R26" s="4"/>
      <c r="S26" s="4"/>
      <c r="T26" s="4"/>
      <c r="U26" s="4"/>
      <c r="V26" s="4"/>
      <c r="W26" s="5"/>
      <c r="X26" s="13"/>
    </row>
    <row r="27" spans="2:27" ht="29.25" customHeight="1" thickTop="1" thickBot="1" x14ac:dyDescent="0.25">
      <c r="B27" s="118" t="s">
        <v>2611</v>
      </c>
      <c r="C27" s="119"/>
      <c r="D27" s="119"/>
      <c r="E27" s="119"/>
      <c r="F27" s="119"/>
      <c r="G27" s="119"/>
      <c r="H27" s="119"/>
      <c r="I27" s="119"/>
      <c r="J27" s="119"/>
      <c r="K27" s="119"/>
      <c r="L27" s="119"/>
      <c r="M27" s="119"/>
      <c r="N27" s="119"/>
      <c r="O27" s="119"/>
      <c r="P27" s="119"/>
      <c r="Q27" s="120"/>
      <c r="R27" s="24" t="s">
        <v>42</v>
      </c>
      <c r="S27" s="124" t="s">
        <v>43</v>
      </c>
      <c r="T27" s="124"/>
      <c r="U27" s="25" t="s">
        <v>57</v>
      </c>
      <c r="V27" s="125" t="s">
        <v>58</v>
      </c>
      <c r="W27" s="126"/>
    </row>
    <row r="28" spans="2:27" ht="30.75" customHeight="1" thickBot="1" x14ac:dyDescent="0.25">
      <c r="B28" s="121"/>
      <c r="C28" s="122"/>
      <c r="D28" s="122"/>
      <c r="E28" s="122"/>
      <c r="F28" s="122"/>
      <c r="G28" s="122"/>
      <c r="H28" s="122"/>
      <c r="I28" s="122"/>
      <c r="J28" s="122"/>
      <c r="K28" s="122"/>
      <c r="L28" s="122"/>
      <c r="M28" s="122"/>
      <c r="N28" s="122"/>
      <c r="O28" s="122"/>
      <c r="P28" s="122"/>
      <c r="Q28" s="123"/>
      <c r="R28" s="26" t="s">
        <v>59</v>
      </c>
      <c r="S28" s="26" t="s">
        <v>59</v>
      </c>
      <c r="T28" s="26" t="s">
        <v>49</v>
      </c>
      <c r="U28" s="26" t="s">
        <v>59</v>
      </c>
      <c r="V28" s="26" t="s">
        <v>60</v>
      </c>
      <c r="W28" s="27" t="s">
        <v>61</v>
      </c>
      <c r="Y28" s="13"/>
    </row>
    <row r="29" spans="2:27" ht="23.25" customHeight="1" thickBot="1" x14ac:dyDescent="0.25">
      <c r="B29" s="127" t="s">
        <v>62</v>
      </c>
      <c r="C29" s="128"/>
      <c r="D29" s="128"/>
      <c r="E29" s="28" t="s">
        <v>63</v>
      </c>
      <c r="F29" s="28"/>
      <c r="G29" s="28"/>
      <c r="H29" s="29"/>
      <c r="I29" s="29"/>
      <c r="J29" s="29"/>
      <c r="K29" s="29"/>
      <c r="L29" s="29"/>
      <c r="M29" s="29"/>
      <c r="N29" s="29"/>
      <c r="O29" s="29"/>
      <c r="P29" s="30"/>
      <c r="Q29" s="30"/>
      <c r="R29" s="31" t="s">
        <v>9</v>
      </c>
      <c r="S29" s="31" t="s">
        <v>10</v>
      </c>
      <c r="T29" s="30"/>
      <c r="U29" s="31" t="s">
        <v>64</v>
      </c>
      <c r="V29" s="30"/>
      <c r="W29" s="32">
        <f>+IF(ISERR(U29/R29*100),"N/A",ROUND(U29/R29*100,2))</f>
        <v>56.33</v>
      </c>
    </row>
    <row r="30" spans="2:27" ht="26.25" customHeight="1" thickBot="1" x14ac:dyDescent="0.25">
      <c r="B30" s="129" t="s">
        <v>65</v>
      </c>
      <c r="C30" s="130"/>
      <c r="D30" s="130"/>
      <c r="E30" s="33" t="s">
        <v>63</v>
      </c>
      <c r="F30" s="33"/>
      <c r="G30" s="33"/>
      <c r="H30" s="34"/>
      <c r="I30" s="34"/>
      <c r="J30" s="34"/>
      <c r="K30" s="34"/>
      <c r="L30" s="34"/>
      <c r="M30" s="34"/>
      <c r="N30" s="34"/>
      <c r="O30" s="34"/>
      <c r="P30" s="35"/>
      <c r="Q30" s="35"/>
      <c r="R30" s="36" t="s">
        <v>64</v>
      </c>
      <c r="S30" s="36" t="s">
        <v>64</v>
      </c>
      <c r="T30" s="36">
        <f>+IF(ISERR(S30/R30*100),"N/A",ROUND(S30/R30*100,2))</f>
        <v>100</v>
      </c>
      <c r="U30" s="36" t="s">
        <v>64</v>
      </c>
      <c r="V30" s="36">
        <f>+IF(ISERR(U30/S30*100),"N/A",ROUND(U30/S30*100,2))</f>
        <v>100</v>
      </c>
      <c r="W30" s="37">
        <f>+IF(ISERR(U30/R30*100),"N/A",ROUND(U30/R30*100,2))</f>
        <v>100</v>
      </c>
    </row>
    <row r="31" spans="2:27" ht="22.5" customHeight="1" thickTop="1" thickBot="1" x14ac:dyDescent="0.25">
      <c r="B31" s="2" t="s">
        <v>66</v>
      </c>
      <c r="C31" s="3"/>
      <c r="D31" s="3"/>
      <c r="E31" s="3"/>
      <c r="F31" s="3"/>
      <c r="G31" s="3"/>
      <c r="H31" s="4"/>
      <c r="I31" s="4"/>
      <c r="J31" s="4"/>
      <c r="K31" s="4"/>
      <c r="L31" s="4"/>
      <c r="M31" s="4"/>
      <c r="N31" s="4"/>
      <c r="O31" s="4"/>
      <c r="P31" s="4"/>
      <c r="Q31" s="4"/>
      <c r="R31" s="4"/>
      <c r="S31" s="4"/>
      <c r="T31" s="4"/>
      <c r="U31" s="4"/>
      <c r="V31" s="4"/>
      <c r="W31" s="5"/>
    </row>
    <row r="32" spans="2:27" ht="37.5" customHeight="1" thickTop="1" x14ac:dyDescent="0.2">
      <c r="B32" s="112" t="s">
        <v>2607</v>
      </c>
      <c r="C32" s="113"/>
      <c r="D32" s="113"/>
      <c r="E32" s="113"/>
      <c r="F32" s="113"/>
      <c r="G32" s="113"/>
      <c r="H32" s="113"/>
      <c r="I32" s="113"/>
      <c r="J32" s="113"/>
      <c r="K32" s="113"/>
      <c r="L32" s="113"/>
      <c r="M32" s="113"/>
      <c r="N32" s="113"/>
      <c r="O32" s="113"/>
      <c r="P32" s="113"/>
      <c r="Q32" s="113"/>
      <c r="R32" s="113"/>
      <c r="S32" s="113"/>
      <c r="T32" s="113"/>
      <c r="U32" s="113"/>
      <c r="V32" s="113"/>
      <c r="W32" s="114"/>
    </row>
    <row r="33" spans="2:23" ht="35.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2608</v>
      </c>
      <c r="C34" s="113"/>
      <c r="D34" s="113"/>
      <c r="E34" s="113"/>
      <c r="F34" s="113"/>
      <c r="G34" s="113"/>
      <c r="H34" s="113"/>
      <c r="I34" s="113"/>
      <c r="J34" s="113"/>
      <c r="K34" s="113"/>
      <c r="L34" s="113"/>
      <c r="M34" s="113"/>
      <c r="N34" s="113"/>
      <c r="O34" s="113"/>
      <c r="P34" s="113"/>
      <c r="Q34" s="113"/>
      <c r="R34" s="113"/>
      <c r="S34" s="113"/>
      <c r="T34" s="113"/>
      <c r="U34" s="113"/>
      <c r="V34" s="113"/>
      <c r="W34" s="114"/>
    </row>
    <row r="35" spans="2:23" ht="9"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2609</v>
      </c>
      <c r="C36" s="113"/>
      <c r="D36" s="113"/>
      <c r="E36" s="113"/>
      <c r="F36" s="113"/>
      <c r="G36" s="113"/>
      <c r="H36" s="113"/>
      <c r="I36" s="113"/>
      <c r="J36" s="113"/>
      <c r="K36" s="113"/>
      <c r="L36" s="113"/>
      <c r="M36" s="113"/>
      <c r="N36" s="113"/>
      <c r="O36" s="113"/>
      <c r="P36" s="113"/>
      <c r="Q36" s="113"/>
      <c r="R36" s="113"/>
      <c r="S36" s="113"/>
      <c r="T36" s="113"/>
      <c r="U36" s="113"/>
      <c r="V36" s="113"/>
      <c r="W36" s="114"/>
    </row>
    <row r="37" spans="2:23" ht="3.75" customHeight="1" thickBot="1" x14ac:dyDescent="0.25">
      <c r="B37" s="115"/>
      <c r="C37" s="116"/>
      <c r="D37" s="116"/>
      <c r="E37" s="116"/>
      <c r="F37" s="116"/>
      <c r="G37" s="116"/>
      <c r="H37" s="116"/>
      <c r="I37" s="116"/>
      <c r="J37" s="116"/>
      <c r="K37" s="116"/>
      <c r="L37" s="116"/>
      <c r="M37" s="116"/>
      <c r="N37" s="116"/>
      <c r="O37" s="116"/>
      <c r="P37" s="116"/>
      <c r="Q37" s="116"/>
      <c r="R37" s="116"/>
      <c r="S37" s="116"/>
      <c r="T37" s="116"/>
      <c r="U37" s="116"/>
      <c r="V37" s="116"/>
      <c r="W37" s="117"/>
    </row>
  </sheetData>
  <mergeCells count="6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89</v>
      </c>
      <c r="D4" s="164" t="s">
        <v>88</v>
      </c>
      <c r="E4" s="164"/>
      <c r="F4" s="164"/>
      <c r="G4" s="164"/>
      <c r="H4" s="165"/>
      <c r="J4" s="166" t="s">
        <v>6</v>
      </c>
      <c r="K4" s="164"/>
      <c r="L4" s="7" t="s">
        <v>87</v>
      </c>
      <c r="M4" s="167" t="s">
        <v>86</v>
      </c>
      <c r="N4" s="167"/>
      <c r="O4" s="167"/>
      <c r="P4" s="167"/>
      <c r="Q4" s="168"/>
      <c r="R4" s="8"/>
      <c r="S4" s="169" t="s">
        <v>2311</v>
      </c>
      <c r="T4" s="170"/>
      <c r="U4" s="170"/>
      <c r="V4" s="157" t="s">
        <v>85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71</v>
      </c>
      <c r="D6" s="153" t="s">
        <v>84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83</v>
      </c>
      <c r="K8" s="14" t="s">
        <v>82</v>
      </c>
      <c r="L8" s="14" t="s">
        <v>81</v>
      </c>
      <c r="M8" s="14" t="s">
        <v>80</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79</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78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77</v>
      </c>
      <c r="C21" s="135"/>
      <c r="D21" s="135"/>
      <c r="E21" s="135"/>
      <c r="F21" s="135"/>
      <c r="G21" s="135"/>
      <c r="H21" s="135"/>
      <c r="I21" s="135"/>
      <c r="J21" s="135"/>
      <c r="K21" s="135"/>
      <c r="L21" s="135"/>
      <c r="M21" s="136" t="s">
        <v>71</v>
      </c>
      <c r="N21" s="136"/>
      <c r="O21" s="136" t="s">
        <v>49</v>
      </c>
      <c r="P21" s="136"/>
      <c r="Q21" s="136" t="s">
        <v>50</v>
      </c>
      <c r="R21" s="136"/>
      <c r="S21" s="22" t="s">
        <v>51</v>
      </c>
      <c r="T21" s="22" t="s">
        <v>51</v>
      </c>
      <c r="U21" s="22" t="s">
        <v>51</v>
      </c>
      <c r="V21" s="22">
        <f>+IF(ISERR(U21/T21*100),"N/A",ROUND(U21/T21*100,2))</f>
        <v>100</v>
      </c>
      <c r="W21" s="23">
        <f>+IF(ISERR(U21/S21*100),"N/A",ROUND(U21/S21*100,2))</f>
        <v>100</v>
      </c>
    </row>
    <row r="22" spans="2:27" ht="56.25" customHeight="1" x14ac:dyDescent="0.2">
      <c r="B22" s="134" t="s">
        <v>76</v>
      </c>
      <c r="C22" s="135"/>
      <c r="D22" s="135"/>
      <c r="E22" s="135"/>
      <c r="F22" s="135"/>
      <c r="G22" s="135"/>
      <c r="H22" s="135"/>
      <c r="I22" s="135"/>
      <c r="J22" s="135"/>
      <c r="K22" s="135"/>
      <c r="L22" s="135"/>
      <c r="M22" s="136" t="s">
        <v>71</v>
      </c>
      <c r="N22" s="136"/>
      <c r="O22" s="136" t="s">
        <v>49</v>
      </c>
      <c r="P22" s="136"/>
      <c r="Q22" s="136" t="s">
        <v>61</v>
      </c>
      <c r="R22" s="136"/>
      <c r="S22" s="22" t="s">
        <v>51</v>
      </c>
      <c r="T22" s="22" t="s">
        <v>51</v>
      </c>
      <c r="U22" s="22" t="s">
        <v>75</v>
      </c>
      <c r="V22" s="22">
        <f>+IF(ISERR(U22/T22*100),"N/A",ROUND(U22/T22*100,2))</f>
        <v>71.61</v>
      </c>
      <c r="W22" s="23">
        <f>+IF(ISERR(U22/S22*100),"N/A",ROUND(U22/S22*100,2))</f>
        <v>71.61</v>
      </c>
    </row>
    <row r="23" spans="2:27" ht="56.25" customHeight="1" x14ac:dyDescent="0.2">
      <c r="B23" s="134" t="s">
        <v>74</v>
      </c>
      <c r="C23" s="135"/>
      <c r="D23" s="135"/>
      <c r="E23" s="135"/>
      <c r="F23" s="135"/>
      <c r="G23" s="135"/>
      <c r="H23" s="135"/>
      <c r="I23" s="135"/>
      <c r="J23" s="135"/>
      <c r="K23" s="135"/>
      <c r="L23" s="135"/>
      <c r="M23" s="136" t="s">
        <v>71</v>
      </c>
      <c r="N23" s="136"/>
      <c r="O23" s="136" t="s">
        <v>49</v>
      </c>
      <c r="P23" s="136"/>
      <c r="Q23" s="136" t="s">
        <v>50</v>
      </c>
      <c r="R23" s="136"/>
      <c r="S23" s="22" t="s">
        <v>51</v>
      </c>
      <c r="T23" s="22" t="s">
        <v>51</v>
      </c>
      <c r="U23" s="22" t="s">
        <v>51</v>
      </c>
      <c r="V23" s="22">
        <f>+IF(ISERR(U23/T23*100),"N/A",ROUND(U23/T23*100,2))</f>
        <v>100</v>
      </c>
      <c r="W23" s="23">
        <f>+IF(ISERR(U23/S23*100),"N/A",ROUND(U23/S23*100,2))</f>
        <v>100</v>
      </c>
    </row>
    <row r="24" spans="2:27" ht="56.25" customHeight="1" x14ac:dyDescent="0.2">
      <c r="B24" s="134" t="s">
        <v>73</v>
      </c>
      <c r="C24" s="135"/>
      <c r="D24" s="135"/>
      <c r="E24" s="135"/>
      <c r="F24" s="135"/>
      <c r="G24" s="135"/>
      <c r="H24" s="135"/>
      <c r="I24" s="135"/>
      <c r="J24" s="135"/>
      <c r="K24" s="135"/>
      <c r="L24" s="135"/>
      <c r="M24" s="136" t="s">
        <v>71</v>
      </c>
      <c r="N24" s="136"/>
      <c r="O24" s="136" t="s">
        <v>49</v>
      </c>
      <c r="P24" s="136"/>
      <c r="Q24" s="136" t="s">
        <v>50</v>
      </c>
      <c r="R24" s="136"/>
      <c r="S24" s="22" t="s">
        <v>51</v>
      </c>
      <c r="T24" s="22" t="s">
        <v>51</v>
      </c>
      <c r="U24" s="22" t="s">
        <v>51</v>
      </c>
      <c r="V24" s="22">
        <f>+IF(ISERR(U24/T24*100),"N/A",ROUND(U24/T24*100,2))</f>
        <v>100</v>
      </c>
      <c r="W24" s="23">
        <f>+IF(ISERR(U24/S24*100),"N/A",ROUND(U24/S24*100,2))</f>
        <v>100</v>
      </c>
    </row>
    <row r="25" spans="2:27" ht="56.25" customHeight="1" thickBot="1" x14ac:dyDescent="0.25">
      <c r="B25" s="134" t="s">
        <v>72</v>
      </c>
      <c r="C25" s="135"/>
      <c r="D25" s="135"/>
      <c r="E25" s="135"/>
      <c r="F25" s="135"/>
      <c r="G25" s="135"/>
      <c r="H25" s="135"/>
      <c r="I25" s="135"/>
      <c r="J25" s="135"/>
      <c r="K25" s="135"/>
      <c r="L25" s="135"/>
      <c r="M25" s="136" t="s">
        <v>71</v>
      </c>
      <c r="N25" s="136"/>
      <c r="O25" s="136" t="s">
        <v>49</v>
      </c>
      <c r="P25" s="136"/>
      <c r="Q25" s="136" t="s">
        <v>50</v>
      </c>
      <c r="R25" s="136"/>
      <c r="S25" s="22" t="s">
        <v>51</v>
      </c>
      <c r="T25" s="22" t="s">
        <v>51</v>
      </c>
      <c r="U25" s="22" t="s">
        <v>51</v>
      </c>
      <c r="V25" s="22">
        <f>+IF(ISERR(U25/T25*100),"N/A",ROUND(U25/T25*100,2))</f>
        <v>100</v>
      </c>
      <c r="W25" s="23">
        <f>+IF(ISERR(U25/S25*100),"N/A",ROUND(U25/S25*100,2))</f>
        <v>100</v>
      </c>
    </row>
    <row r="26" spans="2:27" ht="21.75" customHeight="1" thickTop="1" thickBot="1" x14ac:dyDescent="0.25">
      <c r="B26" s="2" t="s">
        <v>56</v>
      </c>
      <c r="C26" s="3"/>
      <c r="D26" s="3"/>
      <c r="E26" s="3"/>
      <c r="F26" s="3"/>
      <c r="G26" s="3"/>
      <c r="H26" s="4"/>
      <c r="I26" s="4"/>
      <c r="J26" s="4"/>
      <c r="K26" s="4"/>
      <c r="L26" s="4"/>
      <c r="M26" s="4"/>
      <c r="N26" s="4"/>
      <c r="O26" s="4"/>
      <c r="P26" s="4"/>
      <c r="Q26" s="4"/>
      <c r="R26" s="4"/>
      <c r="S26" s="4"/>
      <c r="T26" s="4"/>
      <c r="U26" s="4"/>
      <c r="V26" s="4"/>
      <c r="W26" s="5"/>
      <c r="X26" s="13"/>
    </row>
    <row r="27" spans="2:27" ht="29.25" customHeight="1" thickTop="1" thickBot="1" x14ac:dyDescent="0.25">
      <c r="B27" s="118" t="s">
        <v>2611</v>
      </c>
      <c r="C27" s="119"/>
      <c r="D27" s="119"/>
      <c r="E27" s="119"/>
      <c r="F27" s="119"/>
      <c r="G27" s="119"/>
      <c r="H27" s="119"/>
      <c r="I27" s="119"/>
      <c r="J27" s="119"/>
      <c r="K27" s="119"/>
      <c r="L27" s="119"/>
      <c r="M27" s="119"/>
      <c r="N27" s="119"/>
      <c r="O27" s="119"/>
      <c r="P27" s="119"/>
      <c r="Q27" s="120"/>
      <c r="R27" s="24" t="s">
        <v>42</v>
      </c>
      <c r="S27" s="124" t="s">
        <v>43</v>
      </c>
      <c r="T27" s="124"/>
      <c r="U27" s="25" t="s">
        <v>57</v>
      </c>
      <c r="V27" s="125" t="s">
        <v>58</v>
      </c>
      <c r="W27" s="126"/>
    </row>
    <row r="28" spans="2:27" ht="30.75" customHeight="1" thickBot="1" x14ac:dyDescent="0.25">
      <c r="B28" s="121"/>
      <c r="C28" s="122"/>
      <c r="D28" s="122"/>
      <c r="E28" s="122"/>
      <c r="F28" s="122"/>
      <c r="G28" s="122"/>
      <c r="H28" s="122"/>
      <c r="I28" s="122"/>
      <c r="J28" s="122"/>
      <c r="K28" s="122"/>
      <c r="L28" s="122"/>
      <c r="M28" s="122"/>
      <c r="N28" s="122"/>
      <c r="O28" s="122"/>
      <c r="P28" s="122"/>
      <c r="Q28" s="123"/>
      <c r="R28" s="26" t="s">
        <v>59</v>
      </c>
      <c r="S28" s="26" t="s">
        <v>59</v>
      </c>
      <c r="T28" s="26" t="s">
        <v>49</v>
      </c>
      <c r="U28" s="26" t="s">
        <v>59</v>
      </c>
      <c r="V28" s="26" t="s">
        <v>60</v>
      </c>
      <c r="W28" s="27" t="s">
        <v>61</v>
      </c>
      <c r="Y28" s="13"/>
    </row>
    <row r="29" spans="2:27" ht="23.25" customHeight="1" thickBot="1" x14ac:dyDescent="0.25">
      <c r="B29" s="127" t="s">
        <v>62</v>
      </c>
      <c r="C29" s="128"/>
      <c r="D29" s="128"/>
      <c r="E29" s="28" t="s">
        <v>69</v>
      </c>
      <c r="F29" s="28"/>
      <c r="G29" s="28"/>
      <c r="H29" s="29"/>
      <c r="I29" s="29"/>
      <c r="J29" s="29"/>
      <c r="K29" s="29"/>
      <c r="L29" s="29"/>
      <c r="M29" s="29"/>
      <c r="N29" s="29"/>
      <c r="O29" s="29"/>
      <c r="P29" s="30"/>
      <c r="Q29" s="30"/>
      <c r="R29" s="31" t="s">
        <v>70</v>
      </c>
      <c r="S29" s="31" t="s">
        <v>10</v>
      </c>
      <c r="T29" s="30"/>
      <c r="U29" s="31" t="s">
        <v>67</v>
      </c>
      <c r="V29" s="30"/>
      <c r="W29" s="32">
        <f>+IF(ISERR(U29/R29*100),"N/A",ROUND(U29/R29*100,2))</f>
        <v>85.57</v>
      </c>
    </row>
    <row r="30" spans="2:27" ht="26.25" customHeight="1" thickBot="1" x14ac:dyDescent="0.25">
      <c r="B30" s="129" t="s">
        <v>65</v>
      </c>
      <c r="C30" s="130"/>
      <c r="D30" s="130"/>
      <c r="E30" s="33" t="s">
        <v>69</v>
      </c>
      <c r="F30" s="33"/>
      <c r="G30" s="33"/>
      <c r="H30" s="34"/>
      <c r="I30" s="34"/>
      <c r="J30" s="34"/>
      <c r="K30" s="34"/>
      <c r="L30" s="34"/>
      <c r="M30" s="34"/>
      <c r="N30" s="34"/>
      <c r="O30" s="34"/>
      <c r="P30" s="35"/>
      <c r="Q30" s="35"/>
      <c r="R30" s="36" t="s">
        <v>68</v>
      </c>
      <c r="S30" s="36" t="s">
        <v>68</v>
      </c>
      <c r="T30" s="36">
        <f>+IF(ISERR(S30/R30*100),"N/A",ROUND(S30/R30*100,2))</f>
        <v>100</v>
      </c>
      <c r="U30" s="36" t="s">
        <v>67</v>
      </c>
      <c r="V30" s="36">
        <f>+IF(ISERR(U30/S30*100),"N/A",ROUND(U30/S30*100,2))</f>
        <v>95.21</v>
      </c>
      <c r="W30" s="37">
        <f>+IF(ISERR(U30/R30*100),"N/A",ROUND(U30/R30*100,2))</f>
        <v>95.21</v>
      </c>
    </row>
    <row r="31" spans="2:27" ht="22.5" customHeight="1" thickTop="1" thickBot="1" x14ac:dyDescent="0.25">
      <c r="B31" s="2" t="s">
        <v>66</v>
      </c>
      <c r="C31" s="3"/>
      <c r="D31" s="3"/>
      <c r="E31" s="3"/>
      <c r="F31" s="3"/>
      <c r="G31" s="3"/>
      <c r="H31" s="4"/>
      <c r="I31" s="4"/>
      <c r="J31" s="4"/>
      <c r="K31" s="4"/>
      <c r="L31" s="4"/>
      <c r="M31" s="4"/>
      <c r="N31" s="4"/>
      <c r="O31" s="4"/>
      <c r="P31" s="4"/>
      <c r="Q31" s="4"/>
      <c r="R31" s="4"/>
      <c r="S31" s="4"/>
      <c r="T31" s="4"/>
      <c r="U31" s="4"/>
      <c r="V31" s="4"/>
      <c r="W31" s="5"/>
    </row>
    <row r="32" spans="2:27" ht="37.5" customHeight="1" thickTop="1" x14ac:dyDescent="0.2">
      <c r="B32" s="112" t="s">
        <v>2604</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14.7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2605</v>
      </c>
      <c r="C34" s="113"/>
      <c r="D34" s="113"/>
      <c r="E34" s="113"/>
      <c r="F34" s="113"/>
      <c r="G34" s="113"/>
      <c r="H34" s="113"/>
      <c r="I34" s="113"/>
      <c r="J34" s="113"/>
      <c r="K34" s="113"/>
      <c r="L34" s="113"/>
      <c r="M34" s="113"/>
      <c r="N34" s="113"/>
      <c r="O34" s="113"/>
      <c r="P34" s="113"/>
      <c r="Q34" s="113"/>
      <c r="R34" s="113"/>
      <c r="S34" s="113"/>
      <c r="T34" s="113"/>
      <c r="U34" s="113"/>
      <c r="V34" s="113"/>
      <c r="W34" s="114"/>
    </row>
    <row r="35" spans="2:23" ht="8.25"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2606</v>
      </c>
      <c r="C36" s="113"/>
      <c r="D36" s="113"/>
      <c r="E36" s="113"/>
      <c r="F36" s="113"/>
      <c r="G36" s="113"/>
      <c r="H36" s="113"/>
      <c r="I36" s="113"/>
      <c r="J36" s="113"/>
      <c r="K36" s="113"/>
      <c r="L36" s="113"/>
      <c r="M36" s="113"/>
      <c r="N36" s="113"/>
      <c r="O36" s="113"/>
      <c r="P36" s="113"/>
      <c r="Q36" s="113"/>
      <c r="R36" s="113"/>
      <c r="S36" s="113"/>
      <c r="T36" s="113"/>
      <c r="U36" s="113"/>
      <c r="V36" s="113"/>
      <c r="W36" s="114"/>
    </row>
    <row r="37" spans="2:23" ht="8.25" customHeight="1" thickBot="1" x14ac:dyDescent="0.25">
      <c r="B37" s="115"/>
      <c r="C37" s="116"/>
      <c r="D37" s="116"/>
      <c r="E37" s="116"/>
      <c r="F37" s="116"/>
      <c r="G37" s="116"/>
      <c r="H37" s="116"/>
      <c r="I37" s="116"/>
      <c r="J37" s="116"/>
      <c r="K37" s="116"/>
      <c r="L37" s="116"/>
      <c r="M37" s="116"/>
      <c r="N37" s="116"/>
      <c r="O37" s="116"/>
      <c r="P37" s="116"/>
      <c r="Q37" s="116"/>
      <c r="R37" s="116"/>
      <c r="S37" s="116"/>
      <c r="T37" s="116"/>
      <c r="U37" s="116"/>
      <c r="V37" s="116"/>
      <c r="W37" s="117"/>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89</v>
      </c>
      <c r="D4" s="164" t="s">
        <v>88</v>
      </c>
      <c r="E4" s="164"/>
      <c r="F4" s="164"/>
      <c r="G4" s="164"/>
      <c r="H4" s="165"/>
      <c r="J4" s="166" t="s">
        <v>6</v>
      </c>
      <c r="K4" s="164"/>
      <c r="L4" s="7" t="s">
        <v>103</v>
      </c>
      <c r="M4" s="167" t="s">
        <v>102</v>
      </c>
      <c r="N4" s="167"/>
      <c r="O4" s="167"/>
      <c r="P4" s="167"/>
      <c r="Q4" s="168"/>
      <c r="R4" s="8"/>
      <c r="S4" s="169" t="s">
        <v>2311</v>
      </c>
      <c r="T4" s="170"/>
      <c r="U4" s="170"/>
      <c r="V4" s="157" t="s">
        <v>91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93</v>
      </c>
      <c r="D6" s="153" t="s">
        <v>101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100</v>
      </c>
      <c r="K8" s="14" t="s">
        <v>99</v>
      </c>
      <c r="L8" s="14" t="s">
        <v>98</v>
      </c>
      <c r="M8" s="14" t="s">
        <v>97</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75" customHeight="1" thickTop="1" thickBot="1" x14ac:dyDescent="0.25">
      <c r="B10" s="15" t="s">
        <v>22</v>
      </c>
      <c r="C10" s="157" t="s">
        <v>96</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95</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94</v>
      </c>
      <c r="C21" s="135"/>
      <c r="D21" s="135"/>
      <c r="E21" s="135"/>
      <c r="F21" s="135"/>
      <c r="G21" s="135"/>
      <c r="H21" s="135"/>
      <c r="I21" s="135"/>
      <c r="J21" s="135"/>
      <c r="K21" s="135"/>
      <c r="L21" s="135"/>
      <c r="M21" s="136" t="s">
        <v>93</v>
      </c>
      <c r="N21" s="136"/>
      <c r="O21" s="136" t="s">
        <v>49</v>
      </c>
      <c r="P21" s="136"/>
      <c r="Q21" s="136" t="s">
        <v>50</v>
      </c>
      <c r="R21" s="136"/>
      <c r="S21" s="22" t="s">
        <v>51</v>
      </c>
      <c r="T21" s="22" t="s">
        <v>51</v>
      </c>
      <c r="U21" s="22" t="s">
        <v>51</v>
      </c>
      <c r="V21" s="22">
        <f>+IF(ISERR(U21/T21*100),"N/A",ROUND(U21/T21*100,2))</f>
        <v>100</v>
      </c>
      <c r="W21" s="23">
        <f>+IF(ISERR(U21/S21*100),"N/A",ROUND(U21/S21*100,2))</f>
        <v>100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92</v>
      </c>
      <c r="F25" s="28"/>
      <c r="G25" s="28"/>
      <c r="H25" s="29"/>
      <c r="I25" s="29"/>
      <c r="J25" s="29"/>
      <c r="K25" s="29"/>
      <c r="L25" s="29"/>
      <c r="M25" s="29"/>
      <c r="N25" s="29"/>
      <c r="O25" s="29"/>
      <c r="P25" s="30"/>
      <c r="Q25" s="30"/>
      <c r="R25" s="31" t="s">
        <v>91</v>
      </c>
      <c r="S25" s="31" t="s">
        <v>10</v>
      </c>
      <c r="T25" s="30"/>
      <c r="U25" s="31" t="s">
        <v>90</v>
      </c>
      <c r="V25" s="30"/>
      <c r="W25" s="32">
        <f>+IF(ISERR(U25/R25*100),"N/A",ROUND(U25/R25*100,2))</f>
        <v>100</v>
      </c>
    </row>
    <row r="26" spans="2:27" ht="26.25" customHeight="1" thickBot="1" x14ac:dyDescent="0.25">
      <c r="B26" s="129" t="s">
        <v>65</v>
      </c>
      <c r="C26" s="130"/>
      <c r="D26" s="130"/>
      <c r="E26" s="33" t="s">
        <v>92</v>
      </c>
      <c r="F26" s="33"/>
      <c r="G26" s="33"/>
      <c r="H26" s="34"/>
      <c r="I26" s="34"/>
      <c r="J26" s="34"/>
      <c r="K26" s="34"/>
      <c r="L26" s="34"/>
      <c r="M26" s="34"/>
      <c r="N26" s="34"/>
      <c r="O26" s="34"/>
      <c r="P26" s="35"/>
      <c r="Q26" s="35"/>
      <c r="R26" s="36" t="s">
        <v>91</v>
      </c>
      <c r="S26" s="36" t="s">
        <v>90</v>
      </c>
      <c r="T26" s="36">
        <f>+IF(ISERR(S26/R26*100),"N/A",ROUND(S26/R26*100,2))</f>
        <v>100</v>
      </c>
      <c r="U26" s="36" t="s">
        <v>90</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2601</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3.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2602</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0.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2603</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1.25"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89</v>
      </c>
      <c r="D4" s="164" t="s">
        <v>88</v>
      </c>
      <c r="E4" s="164"/>
      <c r="F4" s="164"/>
      <c r="G4" s="164"/>
      <c r="H4" s="165"/>
      <c r="J4" s="166" t="s">
        <v>6</v>
      </c>
      <c r="K4" s="164"/>
      <c r="L4" s="7" t="s">
        <v>118</v>
      </c>
      <c r="M4" s="167" t="s">
        <v>117</v>
      </c>
      <c r="N4" s="167"/>
      <c r="O4" s="167"/>
      <c r="P4" s="167"/>
      <c r="Q4" s="168"/>
      <c r="R4" s="8"/>
      <c r="S4" s="169" t="s">
        <v>2311</v>
      </c>
      <c r="T4" s="170"/>
      <c r="U4" s="170"/>
      <c r="V4" s="157" t="s">
        <v>116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109</v>
      </c>
      <c r="D6" s="153" t="s">
        <v>115</v>
      </c>
      <c r="E6" s="153"/>
      <c r="F6" s="153"/>
      <c r="G6" s="153"/>
      <c r="H6" s="153"/>
      <c r="J6" s="171" t="s">
        <v>14</v>
      </c>
      <c r="K6" s="171"/>
      <c r="L6" s="171" t="s">
        <v>15</v>
      </c>
      <c r="M6" s="171"/>
      <c r="N6" s="156" t="s">
        <v>10</v>
      </c>
      <c r="O6" s="156"/>
      <c r="P6" s="156"/>
      <c r="Q6" s="156"/>
      <c r="R6" s="156"/>
      <c r="S6" s="156"/>
      <c r="T6" s="156"/>
      <c r="U6" s="156"/>
      <c r="V6" s="156"/>
      <c r="W6" s="156"/>
    </row>
    <row r="7" spans="1:25" ht="44.25" customHeight="1" thickBot="1" x14ac:dyDescent="0.25">
      <c r="B7" s="11"/>
      <c r="C7" s="10">
        <v>915</v>
      </c>
      <c r="D7" s="155" t="s">
        <v>2651</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114</v>
      </c>
      <c r="K8" s="14" t="s">
        <v>82</v>
      </c>
      <c r="L8" s="14" t="s">
        <v>113</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112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111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110</v>
      </c>
      <c r="C21" s="135"/>
      <c r="D21" s="135"/>
      <c r="E21" s="135"/>
      <c r="F21" s="135"/>
      <c r="G21" s="135"/>
      <c r="H21" s="135"/>
      <c r="I21" s="135"/>
      <c r="J21" s="135"/>
      <c r="K21" s="135"/>
      <c r="L21" s="135"/>
      <c r="M21" s="136" t="s">
        <v>109</v>
      </c>
      <c r="N21" s="136"/>
      <c r="O21" s="136" t="s">
        <v>49</v>
      </c>
      <c r="P21" s="136"/>
      <c r="Q21" s="136" t="s">
        <v>50</v>
      </c>
      <c r="R21" s="136"/>
      <c r="S21" s="22" t="s">
        <v>51</v>
      </c>
      <c r="T21" s="22" t="s">
        <v>51</v>
      </c>
      <c r="U21" s="22" t="s">
        <v>108</v>
      </c>
      <c r="V21" s="22">
        <f>+IF(ISERR(U21/T21*100),"N/A",ROUND(U21/T21*100,2))</f>
        <v>43</v>
      </c>
      <c r="W21" s="23">
        <f>+IF(ISERR(U21/S21*100),"N/A",ROUND(U21/S21*100,2))</f>
        <v>43</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106</v>
      </c>
      <c r="F25" s="28"/>
      <c r="G25" s="28"/>
      <c r="H25" s="29"/>
      <c r="I25" s="29"/>
      <c r="J25" s="29"/>
      <c r="K25" s="29"/>
      <c r="L25" s="29"/>
      <c r="M25" s="29"/>
      <c r="N25" s="29"/>
      <c r="O25" s="29"/>
      <c r="P25" s="30"/>
      <c r="Q25" s="30"/>
      <c r="R25" s="31" t="s">
        <v>107</v>
      </c>
      <c r="S25" s="31" t="s">
        <v>10</v>
      </c>
      <c r="T25" s="30"/>
      <c r="U25" s="31" t="s">
        <v>104</v>
      </c>
      <c r="V25" s="30"/>
      <c r="W25" s="32">
        <f>+IF(ISERR(U25/R25*100),"N/A",ROUND(U25/R25*100,2))</f>
        <v>22.98</v>
      </c>
    </row>
    <row r="26" spans="2:27" ht="26.25" customHeight="1" x14ac:dyDescent="0.2">
      <c r="B26" s="129" t="s">
        <v>65</v>
      </c>
      <c r="C26" s="130"/>
      <c r="D26" s="130"/>
      <c r="E26" s="33" t="s">
        <v>106</v>
      </c>
      <c r="F26" s="33"/>
      <c r="G26" s="33"/>
      <c r="H26" s="34"/>
      <c r="I26" s="34"/>
      <c r="J26" s="34"/>
      <c r="K26" s="34"/>
      <c r="L26" s="34"/>
      <c r="M26" s="34"/>
      <c r="N26" s="34"/>
      <c r="O26" s="34"/>
      <c r="P26" s="35"/>
      <c r="Q26" s="35"/>
      <c r="R26" s="36" t="s">
        <v>105</v>
      </c>
      <c r="S26" s="36" t="s">
        <v>105</v>
      </c>
      <c r="T26" s="36">
        <f>+IF(ISERR(S26/R26*100),"N/A",ROUND(S26/R26*100,2))</f>
        <v>100</v>
      </c>
      <c r="U26" s="36" t="s">
        <v>104</v>
      </c>
      <c r="V26" s="36">
        <f>+IF(ISERR(U26/S26*100),"N/A",ROUND(U26/S26*100,2))</f>
        <v>66.069999999999993</v>
      </c>
      <c r="W26" s="37">
        <f>+IF(ISERR(U26/R26*100),"N/A",ROUND(U26/R26*100,2))</f>
        <v>66.069999999999993</v>
      </c>
    </row>
    <row r="27" spans="2:27" s="96" customFormat="1" ht="23.25" customHeight="1" thickBot="1" x14ac:dyDescent="0.25">
      <c r="B27" s="127" t="s">
        <v>62</v>
      </c>
      <c r="C27" s="128"/>
      <c r="D27" s="128"/>
      <c r="E27" s="97" t="s">
        <v>2652</v>
      </c>
      <c r="F27" s="97"/>
      <c r="G27" s="97"/>
      <c r="H27" s="29"/>
      <c r="I27" s="29"/>
      <c r="J27" s="29"/>
      <c r="K27" s="29"/>
      <c r="L27" s="29"/>
      <c r="M27" s="29"/>
      <c r="N27" s="29"/>
      <c r="O27" s="29"/>
      <c r="P27" s="30"/>
      <c r="Q27" s="30"/>
      <c r="R27" s="31">
        <v>0</v>
      </c>
      <c r="S27" s="31" t="s">
        <v>10</v>
      </c>
      <c r="T27" s="30"/>
      <c r="U27" s="31">
        <v>178.97289090000001</v>
      </c>
      <c r="V27" s="30"/>
      <c r="W27" s="32" t="str">
        <f>+IF(ISERR(U27/R27*100),"N/A",ROUND(U27/R27*100,2))</f>
        <v>N/A</v>
      </c>
    </row>
    <row r="28" spans="2:27" s="96" customFormat="1" ht="26.25" customHeight="1" thickBot="1" x14ac:dyDescent="0.25">
      <c r="B28" s="129" t="s">
        <v>65</v>
      </c>
      <c r="C28" s="130"/>
      <c r="D28" s="130"/>
      <c r="E28" s="98" t="s">
        <v>2652</v>
      </c>
      <c r="F28" s="98"/>
      <c r="G28" s="98"/>
      <c r="H28" s="34"/>
      <c r="I28" s="34"/>
      <c r="J28" s="34"/>
      <c r="K28" s="34"/>
      <c r="L28" s="34"/>
      <c r="M28" s="34"/>
      <c r="N28" s="34"/>
      <c r="O28" s="34"/>
      <c r="P28" s="35"/>
      <c r="Q28" s="35"/>
      <c r="R28" s="36">
        <v>178.97289090000001</v>
      </c>
      <c r="S28" s="36">
        <v>178.97289090000001</v>
      </c>
      <c r="T28" s="36">
        <f>+IF(ISERR(S28/R28*100),"N/A",ROUND(S28/R28*100,2))</f>
        <v>100</v>
      </c>
      <c r="U28" s="36">
        <v>178.97289090000001</v>
      </c>
      <c r="V28" s="36">
        <f>+IF(ISERR(U28/S28*100),"N/A",ROUND(U28/S28*100,2))</f>
        <v>100</v>
      </c>
      <c r="W28" s="37">
        <f>+IF(ISERR(U28/R28*100),"N/A",ROUND(U28/R28*100,2))</f>
        <v>100</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2598</v>
      </c>
      <c r="C30" s="113"/>
      <c r="D30" s="113"/>
      <c r="E30" s="113"/>
      <c r="F30" s="113"/>
      <c r="G30" s="113"/>
      <c r="H30" s="113"/>
      <c r="I30" s="113"/>
      <c r="J30" s="113"/>
      <c r="K30" s="113"/>
      <c r="L30" s="113"/>
      <c r="M30" s="113"/>
      <c r="N30" s="113"/>
      <c r="O30" s="113"/>
      <c r="P30" s="113"/>
      <c r="Q30" s="113"/>
      <c r="R30" s="113"/>
      <c r="S30" s="113"/>
      <c r="T30" s="113"/>
      <c r="U30" s="113"/>
      <c r="V30" s="113"/>
      <c r="W30" s="114"/>
    </row>
    <row r="31" spans="2:27" ht="49.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2599</v>
      </c>
      <c r="C32" s="113"/>
      <c r="D32" s="113"/>
      <c r="E32" s="113"/>
      <c r="F32" s="113"/>
      <c r="G32" s="113"/>
      <c r="H32" s="113"/>
      <c r="I32" s="113"/>
      <c r="J32" s="113"/>
      <c r="K32" s="113"/>
      <c r="L32" s="113"/>
      <c r="M32" s="113"/>
      <c r="N32" s="113"/>
      <c r="O32" s="113"/>
      <c r="P32" s="113"/>
      <c r="Q32" s="113"/>
      <c r="R32" s="113"/>
      <c r="S32" s="113"/>
      <c r="T32" s="113"/>
      <c r="U32" s="113"/>
      <c r="V32" s="113"/>
      <c r="W32" s="114"/>
    </row>
    <row r="33" spans="2:23" ht="51"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2600</v>
      </c>
      <c r="C34" s="113"/>
      <c r="D34" s="113"/>
      <c r="E34" s="113"/>
      <c r="F34" s="113"/>
      <c r="G34" s="113"/>
      <c r="H34" s="113"/>
      <c r="I34" s="113"/>
      <c r="J34" s="113"/>
      <c r="K34" s="113"/>
      <c r="L34" s="113"/>
      <c r="M34" s="113"/>
      <c r="N34" s="113"/>
      <c r="O34" s="113"/>
      <c r="P34" s="113"/>
      <c r="Q34" s="113"/>
      <c r="R34" s="113"/>
      <c r="S34" s="113"/>
      <c r="T34" s="113"/>
      <c r="U34" s="113"/>
      <c r="V34" s="113"/>
      <c r="W34" s="114"/>
    </row>
    <row r="35" spans="2:23" ht="63.75"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3">
    <mergeCell ref="B32:W33"/>
    <mergeCell ref="B34:W35"/>
    <mergeCell ref="B23:Q24"/>
    <mergeCell ref="S23:T23"/>
    <mergeCell ref="V23:W23"/>
    <mergeCell ref="B25:D25"/>
    <mergeCell ref="B26:D26"/>
    <mergeCell ref="B30:W31"/>
    <mergeCell ref="B27:D27"/>
    <mergeCell ref="B28:D28"/>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89</v>
      </c>
      <c r="D4" s="164" t="s">
        <v>88</v>
      </c>
      <c r="E4" s="164"/>
      <c r="F4" s="164"/>
      <c r="G4" s="164"/>
      <c r="H4" s="165"/>
      <c r="J4" s="166" t="s">
        <v>6</v>
      </c>
      <c r="K4" s="164"/>
      <c r="L4" s="7" t="s">
        <v>130</v>
      </c>
      <c r="M4" s="167" t="s">
        <v>129</v>
      </c>
      <c r="N4" s="167"/>
      <c r="O4" s="167"/>
      <c r="P4" s="167"/>
      <c r="Q4" s="168"/>
      <c r="R4" s="8"/>
      <c r="S4" s="169" t="s">
        <v>2311</v>
      </c>
      <c r="T4" s="170"/>
      <c r="U4" s="170"/>
      <c r="V4" s="157" t="s">
        <v>128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121</v>
      </c>
      <c r="D6" s="153" t="s">
        <v>127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126</v>
      </c>
      <c r="M8" s="14" t="s">
        <v>125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124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123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122</v>
      </c>
      <c r="C21" s="135"/>
      <c r="D21" s="135"/>
      <c r="E21" s="135"/>
      <c r="F21" s="135"/>
      <c r="G21" s="135"/>
      <c r="H21" s="135"/>
      <c r="I21" s="135"/>
      <c r="J21" s="135"/>
      <c r="K21" s="135"/>
      <c r="L21" s="135"/>
      <c r="M21" s="136" t="s">
        <v>121</v>
      </c>
      <c r="N21" s="136"/>
      <c r="O21" s="136" t="s">
        <v>49</v>
      </c>
      <c r="P21" s="136"/>
      <c r="Q21" s="136" t="s">
        <v>61</v>
      </c>
      <c r="R21" s="136"/>
      <c r="S21" s="22" t="s">
        <v>51</v>
      </c>
      <c r="T21" s="22" t="s">
        <v>51</v>
      </c>
      <c r="U21" s="22" t="s">
        <v>51</v>
      </c>
      <c r="V21" s="22">
        <f>+IF(ISERR(U21/T21*100),"N/A",ROUND(U21/T21*100,2))</f>
        <v>100</v>
      </c>
      <c r="W21" s="23">
        <f>+IF(ISERR(U21/S21*100),"N/A",ROUND(U21/S21*100,2))</f>
        <v>100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120</v>
      </c>
      <c r="F25" s="28"/>
      <c r="G25" s="28"/>
      <c r="H25" s="29"/>
      <c r="I25" s="29"/>
      <c r="J25" s="29"/>
      <c r="K25" s="29"/>
      <c r="L25" s="29"/>
      <c r="M25" s="29"/>
      <c r="N25" s="29"/>
      <c r="O25" s="29"/>
      <c r="P25" s="30"/>
      <c r="Q25" s="30"/>
      <c r="R25" s="31" t="s">
        <v>119</v>
      </c>
      <c r="S25" s="31" t="s">
        <v>10</v>
      </c>
      <c r="T25" s="30"/>
      <c r="U25" s="31" t="s">
        <v>119</v>
      </c>
      <c r="V25" s="30"/>
      <c r="W25" s="32">
        <f>+IF(ISERR(U25/R25*100),"N/A",ROUND(U25/R25*100,2))</f>
        <v>100</v>
      </c>
    </row>
    <row r="26" spans="2:27" ht="26.25" customHeight="1" thickBot="1" x14ac:dyDescent="0.25">
      <c r="B26" s="129" t="s">
        <v>65</v>
      </c>
      <c r="C26" s="130"/>
      <c r="D26" s="130"/>
      <c r="E26" s="33" t="s">
        <v>120</v>
      </c>
      <c r="F26" s="33"/>
      <c r="G26" s="33"/>
      <c r="H26" s="34"/>
      <c r="I26" s="34"/>
      <c r="J26" s="34"/>
      <c r="K26" s="34"/>
      <c r="L26" s="34"/>
      <c r="M26" s="34"/>
      <c r="N26" s="34"/>
      <c r="O26" s="34"/>
      <c r="P26" s="35"/>
      <c r="Q26" s="35"/>
      <c r="R26" s="36" t="s">
        <v>119</v>
      </c>
      <c r="S26" s="36" t="s">
        <v>119</v>
      </c>
      <c r="T26" s="36">
        <f>+IF(ISERR(S26/R26*100),"N/A",ROUND(S26/R26*100,2))</f>
        <v>100</v>
      </c>
      <c r="U26" s="36" t="s">
        <v>119</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2595</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2596</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2597</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89</v>
      </c>
      <c r="D4" s="164" t="s">
        <v>88</v>
      </c>
      <c r="E4" s="164"/>
      <c r="F4" s="164"/>
      <c r="G4" s="164"/>
      <c r="H4" s="165"/>
      <c r="J4" s="166" t="s">
        <v>6</v>
      </c>
      <c r="K4" s="164"/>
      <c r="L4" s="7" t="s">
        <v>145</v>
      </c>
      <c r="M4" s="167" t="s">
        <v>144</v>
      </c>
      <c r="N4" s="167"/>
      <c r="O4" s="167"/>
      <c r="P4" s="167"/>
      <c r="Q4" s="168"/>
      <c r="R4" s="8"/>
      <c r="S4" s="169" t="s">
        <v>2311</v>
      </c>
      <c r="T4" s="170"/>
      <c r="U4" s="170"/>
      <c r="V4" s="157" t="s">
        <v>143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71</v>
      </c>
      <c r="D6" s="153" t="s">
        <v>84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142</v>
      </c>
      <c r="K8" s="14" t="s">
        <v>82</v>
      </c>
      <c r="L8" s="14" t="s">
        <v>141</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140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78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139</v>
      </c>
      <c r="C21" s="135"/>
      <c r="D21" s="135"/>
      <c r="E21" s="135"/>
      <c r="F21" s="135"/>
      <c r="G21" s="135"/>
      <c r="H21" s="135"/>
      <c r="I21" s="135"/>
      <c r="J21" s="135"/>
      <c r="K21" s="135"/>
      <c r="L21" s="135"/>
      <c r="M21" s="136" t="s">
        <v>71</v>
      </c>
      <c r="N21" s="136"/>
      <c r="O21" s="136" t="s">
        <v>49</v>
      </c>
      <c r="P21" s="136"/>
      <c r="Q21" s="136" t="s">
        <v>61</v>
      </c>
      <c r="R21" s="136"/>
      <c r="S21" s="22" t="s">
        <v>51</v>
      </c>
      <c r="T21" s="22" t="s">
        <v>51</v>
      </c>
      <c r="U21" s="22" t="s">
        <v>138</v>
      </c>
      <c r="V21" s="22">
        <f>+IF(ISERR(U21/T21*100),"N/A",ROUND(U21/T21*100,2))</f>
        <v>100.23</v>
      </c>
      <c r="W21" s="23">
        <f>+IF(ISERR(U21/S21*100),"N/A",ROUND(U21/S21*100,2))</f>
        <v>100.23</v>
      </c>
    </row>
    <row r="22" spans="2:27" ht="56.25" customHeight="1" thickBot="1" x14ac:dyDescent="0.25">
      <c r="B22" s="134" t="s">
        <v>137</v>
      </c>
      <c r="C22" s="135"/>
      <c r="D22" s="135"/>
      <c r="E22" s="135"/>
      <c r="F22" s="135"/>
      <c r="G22" s="135"/>
      <c r="H22" s="135"/>
      <c r="I22" s="135"/>
      <c r="J22" s="135"/>
      <c r="K22" s="135"/>
      <c r="L22" s="135"/>
      <c r="M22" s="136" t="s">
        <v>71</v>
      </c>
      <c r="N22" s="136"/>
      <c r="O22" s="136" t="s">
        <v>49</v>
      </c>
      <c r="P22" s="136"/>
      <c r="Q22" s="136" t="s">
        <v>61</v>
      </c>
      <c r="R22" s="136"/>
      <c r="S22" s="22" t="s">
        <v>136</v>
      </c>
      <c r="T22" s="22" t="s">
        <v>135</v>
      </c>
      <c r="U22" s="22" t="s">
        <v>134</v>
      </c>
      <c r="V22" s="22">
        <f>+IF(ISERR(U22/T22*100),"N/A",ROUND(U22/T22*100,2))</f>
        <v>176.74</v>
      </c>
      <c r="W22" s="23">
        <f>+IF(ISERR(U22/S22*100),"N/A",ROUND(U22/S22*100,2))</f>
        <v>190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69</v>
      </c>
      <c r="F26" s="28"/>
      <c r="G26" s="28"/>
      <c r="H26" s="29"/>
      <c r="I26" s="29"/>
      <c r="J26" s="29"/>
      <c r="K26" s="29"/>
      <c r="L26" s="29"/>
      <c r="M26" s="29"/>
      <c r="N26" s="29"/>
      <c r="O26" s="29"/>
      <c r="P26" s="30"/>
      <c r="Q26" s="30"/>
      <c r="R26" s="31" t="s">
        <v>133</v>
      </c>
      <c r="S26" s="31" t="s">
        <v>10</v>
      </c>
      <c r="T26" s="30"/>
      <c r="U26" s="31" t="s">
        <v>131</v>
      </c>
      <c r="V26" s="30"/>
      <c r="W26" s="32">
        <f>+IF(ISERR(U26/R26*100),"N/A",ROUND(U26/R26*100,2))</f>
        <v>100.03</v>
      </c>
    </row>
    <row r="27" spans="2:27" ht="26.25" customHeight="1" thickBot="1" x14ac:dyDescent="0.25">
      <c r="B27" s="129" t="s">
        <v>65</v>
      </c>
      <c r="C27" s="130"/>
      <c r="D27" s="130"/>
      <c r="E27" s="33" t="s">
        <v>69</v>
      </c>
      <c r="F27" s="33"/>
      <c r="G27" s="33"/>
      <c r="H27" s="34"/>
      <c r="I27" s="34"/>
      <c r="J27" s="34"/>
      <c r="K27" s="34"/>
      <c r="L27" s="34"/>
      <c r="M27" s="34"/>
      <c r="N27" s="34"/>
      <c r="O27" s="34"/>
      <c r="P27" s="35"/>
      <c r="Q27" s="35"/>
      <c r="R27" s="36" t="s">
        <v>132</v>
      </c>
      <c r="S27" s="36" t="s">
        <v>132</v>
      </c>
      <c r="T27" s="36">
        <f>+IF(ISERR(S27/R27*100),"N/A",ROUND(S27/R27*100,2))</f>
        <v>100</v>
      </c>
      <c r="U27" s="36" t="s">
        <v>131</v>
      </c>
      <c r="V27" s="36">
        <f>+IF(ISERR(U27/S27*100),"N/A",ROUND(U27/S27*100,2))</f>
        <v>99.78</v>
      </c>
      <c r="W27" s="37">
        <f>+IF(ISERR(U27/R27*100),"N/A",ROUND(U27/R27*100,2))</f>
        <v>99.78</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2592</v>
      </c>
      <c r="C29" s="113"/>
      <c r="D29" s="113"/>
      <c r="E29" s="113"/>
      <c r="F29" s="113"/>
      <c r="G29" s="113"/>
      <c r="H29" s="113"/>
      <c r="I29" s="113"/>
      <c r="J29" s="113"/>
      <c r="K29" s="113"/>
      <c r="L29" s="113"/>
      <c r="M29" s="113"/>
      <c r="N29" s="113"/>
      <c r="O29" s="113"/>
      <c r="P29" s="113"/>
      <c r="Q29" s="113"/>
      <c r="R29" s="113"/>
      <c r="S29" s="113"/>
      <c r="T29" s="113"/>
      <c r="U29" s="113"/>
      <c r="V29" s="113"/>
      <c r="W29" s="114"/>
    </row>
    <row r="30" spans="2:27" ht="90.7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2593</v>
      </c>
      <c r="C31" s="113"/>
      <c r="D31" s="113"/>
      <c r="E31" s="113"/>
      <c r="F31" s="113"/>
      <c r="G31" s="113"/>
      <c r="H31" s="113"/>
      <c r="I31" s="113"/>
      <c r="J31" s="113"/>
      <c r="K31" s="113"/>
      <c r="L31" s="113"/>
      <c r="M31" s="113"/>
      <c r="N31" s="113"/>
      <c r="O31" s="113"/>
      <c r="P31" s="113"/>
      <c r="Q31" s="113"/>
      <c r="R31" s="113"/>
      <c r="S31" s="113"/>
      <c r="T31" s="113"/>
      <c r="U31" s="113"/>
      <c r="V31" s="113"/>
      <c r="W31" s="114"/>
    </row>
    <row r="32" spans="2:27" ht="50.2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2594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8.5" customHeight="1" thickTop="1" thickBot="1" x14ac:dyDescent="0.25">
      <c r="B4" s="6" t="s">
        <v>3</v>
      </c>
      <c r="C4" s="7" t="s">
        <v>89</v>
      </c>
      <c r="D4" s="164" t="s">
        <v>88</v>
      </c>
      <c r="E4" s="164"/>
      <c r="F4" s="164"/>
      <c r="G4" s="164"/>
      <c r="H4" s="165"/>
      <c r="J4" s="166" t="s">
        <v>6</v>
      </c>
      <c r="K4" s="164"/>
      <c r="L4" s="7" t="s">
        <v>165</v>
      </c>
      <c r="M4" s="167" t="s">
        <v>164</v>
      </c>
      <c r="N4" s="167"/>
      <c r="O4" s="167"/>
      <c r="P4" s="167"/>
      <c r="Q4" s="168"/>
      <c r="R4" s="8"/>
      <c r="S4" s="169" t="s">
        <v>2311</v>
      </c>
      <c r="T4" s="170"/>
      <c r="U4" s="170"/>
      <c r="V4" s="157" t="s">
        <v>163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71</v>
      </c>
      <c r="D6" s="153" t="s">
        <v>84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162</v>
      </c>
      <c r="K8" s="14" t="s">
        <v>82</v>
      </c>
      <c r="L8" s="14" t="s">
        <v>161</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160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78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159</v>
      </c>
      <c r="C21" s="135"/>
      <c r="D21" s="135"/>
      <c r="E21" s="135"/>
      <c r="F21" s="135"/>
      <c r="G21" s="135"/>
      <c r="H21" s="135"/>
      <c r="I21" s="135"/>
      <c r="J21" s="135"/>
      <c r="K21" s="135"/>
      <c r="L21" s="135"/>
      <c r="M21" s="136" t="s">
        <v>71</v>
      </c>
      <c r="N21" s="136"/>
      <c r="O21" s="136" t="s">
        <v>49</v>
      </c>
      <c r="P21" s="136"/>
      <c r="Q21" s="136" t="s">
        <v>155</v>
      </c>
      <c r="R21" s="136"/>
      <c r="S21" s="22" t="s">
        <v>51</v>
      </c>
      <c r="T21" s="22" t="s">
        <v>51</v>
      </c>
      <c r="U21" s="22" t="s">
        <v>158</v>
      </c>
      <c r="V21" s="22">
        <f>+IF(ISERR(U21/T21*100),"N/A",ROUND(U21/T21*100,2))</f>
        <v>94.87</v>
      </c>
      <c r="W21" s="23">
        <f>+IF(ISERR(U21/S21*100),"N/A",ROUND(U21/S21*100,2))</f>
        <v>94.87</v>
      </c>
    </row>
    <row r="22" spans="2:27" ht="56.25" customHeight="1" x14ac:dyDescent="0.2">
      <c r="B22" s="134" t="s">
        <v>157</v>
      </c>
      <c r="C22" s="135"/>
      <c r="D22" s="135"/>
      <c r="E22" s="135"/>
      <c r="F22" s="135"/>
      <c r="G22" s="135"/>
      <c r="H22" s="135"/>
      <c r="I22" s="135"/>
      <c r="J22" s="135"/>
      <c r="K22" s="135"/>
      <c r="L22" s="135"/>
      <c r="M22" s="136" t="s">
        <v>71</v>
      </c>
      <c r="N22" s="136"/>
      <c r="O22" s="136" t="s">
        <v>156</v>
      </c>
      <c r="P22" s="136"/>
      <c r="Q22" s="136" t="s">
        <v>155</v>
      </c>
      <c r="R22" s="136"/>
      <c r="S22" s="22" t="s">
        <v>51</v>
      </c>
      <c r="T22" s="22" t="s">
        <v>51</v>
      </c>
      <c r="U22" s="22" t="s">
        <v>154</v>
      </c>
      <c r="V22" s="22">
        <f>+IF(ISERR(U22/T22*100),"N/A",ROUND(U22/T22*100,2))</f>
        <v>88.15</v>
      </c>
      <c r="W22" s="23">
        <f>+IF(ISERR(U22/S22*100),"N/A",ROUND(U22/S22*100,2))</f>
        <v>88.15</v>
      </c>
    </row>
    <row r="23" spans="2:27" ht="56.25" customHeight="1" thickBot="1" x14ac:dyDescent="0.25">
      <c r="B23" s="134" t="s">
        <v>153</v>
      </c>
      <c r="C23" s="135"/>
      <c r="D23" s="135"/>
      <c r="E23" s="135"/>
      <c r="F23" s="135"/>
      <c r="G23" s="135"/>
      <c r="H23" s="135"/>
      <c r="I23" s="135"/>
      <c r="J23" s="135"/>
      <c r="K23" s="135"/>
      <c r="L23" s="135"/>
      <c r="M23" s="136" t="s">
        <v>71</v>
      </c>
      <c r="N23" s="136"/>
      <c r="O23" s="136" t="s">
        <v>152</v>
      </c>
      <c r="P23" s="136"/>
      <c r="Q23" s="136" t="s">
        <v>61</v>
      </c>
      <c r="R23" s="136"/>
      <c r="S23" s="22" t="s">
        <v>151</v>
      </c>
      <c r="T23" s="22" t="s">
        <v>150</v>
      </c>
      <c r="U23" s="22" t="s">
        <v>149</v>
      </c>
      <c r="V23" s="22">
        <f>+IF(ISERR(U23/T23*100),"N/A",ROUND(U23/T23*100,2))</f>
        <v>0</v>
      </c>
      <c r="W23" s="23">
        <f>+IF(ISERR(U23/S23*100),"N/A",ROUND(U23/S23*100,2))</f>
        <v>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69</v>
      </c>
      <c r="F27" s="28"/>
      <c r="G27" s="28"/>
      <c r="H27" s="29"/>
      <c r="I27" s="29"/>
      <c r="J27" s="29"/>
      <c r="K27" s="29"/>
      <c r="L27" s="29"/>
      <c r="M27" s="29"/>
      <c r="N27" s="29"/>
      <c r="O27" s="29"/>
      <c r="P27" s="30"/>
      <c r="Q27" s="30"/>
      <c r="R27" s="31" t="s">
        <v>148</v>
      </c>
      <c r="S27" s="31" t="s">
        <v>10</v>
      </c>
      <c r="T27" s="30"/>
      <c r="U27" s="31" t="s">
        <v>146</v>
      </c>
      <c r="V27" s="30"/>
      <c r="W27" s="32">
        <f>+IF(ISERR(U27/R27*100),"N/A",ROUND(U27/R27*100,2))</f>
        <v>92.44</v>
      </c>
    </row>
    <row r="28" spans="2:27" ht="26.25" customHeight="1" thickBot="1" x14ac:dyDescent="0.25">
      <c r="B28" s="129" t="s">
        <v>65</v>
      </c>
      <c r="C28" s="130"/>
      <c r="D28" s="130"/>
      <c r="E28" s="33" t="s">
        <v>69</v>
      </c>
      <c r="F28" s="33"/>
      <c r="G28" s="33"/>
      <c r="H28" s="34"/>
      <c r="I28" s="34"/>
      <c r="J28" s="34"/>
      <c r="K28" s="34"/>
      <c r="L28" s="34"/>
      <c r="M28" s="34"/>
      <c r="N28" s="34"/>
      <c r="O28" s="34"/>
      <c r="P28" s="35"/>
      <c r="Q28" s="35"/>
      <c r="R28" s="36" t="s">
        <v>147</v>
      </c>
      <c r="S28" s="36" t="s">
        <v>147</v>
      </c>
      <c r="T28" s="36">
        <f>+IF(ISERR(S28/R28*100),"N/A",ROUND(S28/R28*100,2))</f>
        <v>100</v>
      </c>
      <c r="U28" s="36" t="s">
        <v>146</v>
      </c>
      <c r="V28" s="36">
        <f>+IF(ISERR(U28/S28*100),"N/A",ROUND(U28/S28*100,2))</f>
        <v>92.53</v>
      </c>
      <c r="W28" s="37">
        <f>+IF(ISERR(U28/R28*100),"N/A",ROUND(U28/R28*100,2))</f>
        <v>92.53</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2589</v>
      </c>
      <c r="C30" s="113"/>
      <c r="D30" s="113"/>
      <c r="E30" s="113"/>
      <c r="F30" s="113"/>
      <c r="G30" s="113"/>
      <c r="H30" s="113"/>
      <c r="I30" s="113"/>
      <c r="J30" s="113"/>
      <c r="K30" s="113"/>
      <c r="L30" s="113"/>
      <c r="M30" s="113"/>
      <c r="N30" s="113"/>
      <c r="O30" s="113"/>
      <c r="P30" s="113"/>
      <c r="Q30" s="113"/>
      <c r="R30" s="113"/>
      <c r="S30" s="113"/>
      <c r="T30" s="113"/>
      <c r="U30" s="113"/>
      <c r="V30" s="113"/>
      <c r="W30" s="114"/>
    </row>
    <row r="31" spans="2:27" ht="64.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2590</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0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2591</v>
      </c>
      <c r="C34" s="113"/>
      <c r="D34" s="113"/>
      <c r="E34" s="113"/>
      <c r="F34" s="113"/>
      <c r="G34" s="113"/>
      <c r="H34" s="113"/>
      <c r="I34" s="113"/>
      <c r="J34" s="113"/>
      <c r="K34" s="113"/>
      <c r="L34" s="113"/>
      <c r="M34" s="113"/>
      <c r="N34" s="113"/>
      <c r="O34" s="113"/>
      <c r="P34" s="113"/>
      <c r="Q34" s="113"/>
      <c r="R34" s="113"/>
      <c r="S34" s="113"/>
      <c r="T34" s="113"/>
      <c r="U34" s="113"/>
      <c r="V34" s="113"/>
      <c r="W34" s="114"/>
    </row>
    <row r="35" spans="2:23" ht="50.25"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188</v>
      </c>
      <c r="D4" s="164" t="s">
        <v>187</v>
      </c>
      <c r="E4" s="164"/>
      <c r="F4" s="164"/>
      <c r="G4" s="164"/>
      <c r="H4" s="165"/>
      <c r="J4" s="166" t="s">
        <v>6</v>
      </c>
      <c r="K4" s="164"/>
      <c r="L4" s="7" t="s">
        <v>186</v>
      </c>
      <c r="M4" s="167" t="s">
        <v>185</v>
      </c>
      <c r="N4" s="167"/>
      <c r="O4" s="167"/>
      <c r="P4" s="167"/>
      <c r="Q4" s="168"/>
      <c r="R4" s="8"/>
      <c r="S4" s="169" t="s">
        <v>2311</v>
      </c>
      <c r="T4" s="170"/>
      <c r="U4" s="170"/>
      <c r="V4" s="157" t="s">
        <v>168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170</v>
      </c>
      <c r="D6" s="153" t="s">
        <v>184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183</v>
      </c>
      <c r="K8" s="14" t="s">
        <v>182</v>
      </c>
      <c r="L8" s="14" t="s">
        <v>181</v>
      </c>
      <c r="M8" s="14" t="s">
        <v>180</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179</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178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177</v>
      </c>
      <c r="C21" s="135"/>
      <c r="D21" s="135"/>
      <c r="E21" s="135"/>
      <c r="F21" s="135"/>
      <c r="G21" s="135"/>
      <c r="H21" s="135"/>
      <c r="I21" s="135"/>
      <c r="J21" s="135"/>
      <c r="K21" s="135"/>
      <c r="L21" s="135"/>
      <c r="M21" s="136" t="s">
        <v>170</v>
      </c>
      <c r="N21" s="136"/>
      <c r="O21" s="136" t="s">
        <v>49</v>
      </c>
      <c r="P21" s="136"/>
      <c r="Q21" s="136" t="s">
        <v>50</v>
      </c>
      <c r="R21" s="136"/>
      <c r="S21" s="22" t="s">
        <v>51</v>
      </c>
      <c r="T21" s="22" t="s">
        <v>51</v>
      </c>
      <c r="U21" s="22" t="s">
        <v>176</v>
      </c>
      <c r="V21" s="22">
        <f>+IF(ISERR(U21/T21*100),"N/A",ROUND(U21/T21*100,2))</f>
        <v>97.47</v>
      </c>
      <c r="W21" s="23">
        <f>+IF(ISERR(U21/S21*100),"N/A",ROUND(U21/S21*100,2))</f>
        <v>97.47</v>
      </c>
    </row>
    <row r="22" spans="2:27" ht="56.25" customHeight="1" x14ac:dyDescent="0.2">
      <c r="B22" s="134" t="s">
        <v>175</v>
      </c>
      <c r="C22" s="135"/>
      <c r="D22" s="135"/>
      <c r="E22" s="135"/>
      <c r="F22" s="135"/>
      <c r="G22" s="135"/>
      <c r="H22" s="135"/>
      <c r="I22" s="135"/>
      <c r="J22" s="135"/>
      <c r="K22" s="135"/>
      <c r="L22" s="135"/>
      <c r="M22" s="136" t="s">
        <v>170</v>
      </c>
      <c r="N22" s="136"/>
      <c r="O22" s="136" t="s">
        <v>49</v>
      </c>
      <c r="P22" s="136"/>
      <c r="Q22" s="136" t="s">
        <v>50</v>
      </c>
      <c r="R22" s="136"/>
      <c r="S22" s="22" t="s">
        <v>51</v>
      </c>
      <c r="T22" s="22" t="s">
        <v>51</v>
      </c>
      <c r="U22" s="22" t="s">
        <v>174</v>
      </c>
      <c r="V22" s="22">
        <f>+IF(ISERR(U22/T22*100),"N/A",ROUND(U22/T22*100,2))</f>
        <v>72.88</v>
      </c>
      <c r="W22" s="23">
        <f>+IF(ISERR(U22/S22*100),"N/A",ROUND(U22/S22*100,2))</f>
        <v>72.88</v>
      </c>
    </row>
    <row r="23" spans="2:27" ht="56.25" customHeight="1" x14ac:dyDescent="0.2">
      <c r="B23" s="134" t="s">
        <v>173</v>
      </c>
      <c r="C23" s="135"/>
      <c r="D23" s="135"/>
      <c r="E23" s="135"/>
      <c r="F23" s="135"/>
      <c r="G23" s="135"/>
      <c r="H23" s="135"/>
      <c r="I23" s="135"/>
      <c r="J23" s="135"/>
      <c r="K23" s="135"/>
      <c r="L23" s="135"/>
      <c r="M23" s="136" t="s">
        <v>170</v>
      </c>
      <c r="N23" s="136"/>
      <c r="O23" s="136" t="s">
        <v>49</v>
      </c>
      <c r="P23" s="136"/>
      <c r="Q23" s="136" t="s">
        <v>50</v>
      </c>
      <c r="R23" s="136"/>
      <c r="S23" s="22" t="s">
        <v>51</v>
      </c>
      <c r="T23" s="22" t="s">
        <v>51</v>
      </c>
      <c r="U23" s="22" t="s">
        <v>172</v>
      </c>
      <c r="V23" s="22">
        <f>+IF(ISERR(U23/T23*100),"N/A",ROUND(U23/T23*100,2))</f>
        <v>152.08000000000001</v>
      </c>
      <c r="W23" s="23">
        <f>+IF(ISERR(U23/S23*100),"N/A",ROUND(U23/S23*100,2))</f>
        <v>152.08000000000001</v>
      </c>
    </row>
    <row r="24" spans="2:27" ht="56.25" customHeight="1" thickBot="1" x14ac:dyDescent="0.25">
      <c r="B24" s="134" t="s">
        <v>171</v>
      </c>
      <c r="C24" s="135"/>
      <c r="D24" s="135"/>
      <c r="E24" s="135"/>
      <c r="F24" s="135"/>
      <c r="G24" s="135"/>
      <c r="H24" s="135"/>
      <c r="I24" s="135"/>
      <c r="J24" s="135"/>
      <c r="K24" s="135"/>
      <c r="L24" s="135"/>
      <c r="M24" s="136" t="s">
        <v>170</v>
      </c>
      <c r="N24" s="136"/>
      <c r="O24" s="136" t="s">
        <v>49</v>
      </c>
      <c r="P24" s="136"/>
      <c r="Q24" s="136" t="s">
        <v>50</v>
      </c>
      <c r="R24" s="136"/>
      <c r="S24" s="22" t="s">
        <v>51</v>
      </c>
      <c r="T24" s="22" t="s">
        <v>51</v>
      </c>
      <c r="U24" s="22" t="s">
        <v>169</v>
      </c>
      <c r="V24" s="22">
        <f>+IF(ISERR(U24/T24*100),"N/A",ROUND(U24/T24*100,2))</f>
        <v>124.57</v>
      </c>
      <c r="W24" s="23">
        <f>+IF(ISERR(U24/S24*100),"N/A",ROUND(U24/S24*100,2))</f>
        <v>124.57</v>
      </c>
    </row>
    <row r="25" spans="2:27" ht="21.75" customHeight="1" thickTop="1" thickBot="1" x14ac:dyDescent="0.25">
      <c r="B25" s="2" t="s">
        <v>56</v>
      </c>
      <c r="C25" s="3"/>
      <c r="D25" s="3"/>
      <c r="E25" s="3"/>
      <c r="F25" s="3"/>
      <c r="G25" s="3"/>
      <c r="H25" s="4"/>
      <c r="I25" s="4"/>
      <c r="J25" s="4"/>
      <c r="K25" s="4"/>
      <c r="L25" s="4"/>
      <c r="M25" s="4"/>
      <c r="N25" s="4"/>
      <c r="O25" s="4"/>
      <c r="P25" s="4"/>
      <c r="Q25" s="4"/>
      <c r="R25" s="4"/>
      <c r="S25" s="4"/>
      <c r="T25" s="4"/>
      <c r="U25" s="4"/>
      <c r="V25" s="4"/>
      <c r="W25" s="5"/>
      <c r="X25" s="13"/>
    </row>
    <row r="26" spans="2:27" ht="29.25" customHeight="1" thickTop="1" thickBot="1" x14ac:dyDescent="0.25">
      <c r="B26" s="118" t="s">
        <v>2611</v>
      </c>
      <c r="C26" s="119"/>
      <c r="D26" s="119"/>
      <c r="E26" s="119"/>
      <c r="F26" s="119"/>
      <c r="G26" s="119"/>
      <c r="H26" s="119"/>
      <c r="I26" s="119"/>
      <c r="J26" s="119"/>
      <c r="K26" s="119"/>
      <c r="L26" s="119"/>
      <c r="M26" s="119"/>
      <c r="N26" s="119"/>
      <c r="O26" s="119"/>
      <c r="P26" s="119"/>
      <c r="Q26" s="120"/>
      <c r="R26" s="24" t="s">
        <v>42</v>
      </c>
      <c r="S26" s="124" t="s">
        <v>43</v>
      </c>
      <c r="T26" s="124"/>
      <c r="U26" s="25" t="s">
        <v>57</v>
      </c>
      <c r="V26" s="125" t="s">
        <v>58</v>
      </c>
      <c r="W26" s="126"/>
    </row>
    <row r="27" spans="2:27" ht="30.75" customHeight="1" thickBot="1" x14ac:dyDescent="0.25">
      <c r="B27" s="121"/>
      <c r="C27" s="122"/>
      <c r="D27" s="122"/>
      <c r="E27" s="122"/>
      <c r="F27" s="122"/>
      <c r="G27" s="122"/>
      <c r="H27" s="122"/>
      <c r="I27" s="122"/>
      <c r="J27" s="122"/>
      <c r="K27" s="122"/>
      <c r="L27" s="122"/>
      <c r="M27" s="122"/>
      <c r="N27" s="122"/>
      <c r="O27" s="122"/>
      <c r="P27" s="122"/>
      <c r="Q27" s="123"/>
      <c r="R27" s="26" t="s">
        <v>59</v>
      </c>
      <c r="S27" s="26" t="s">
        <v>59</v>
      </c>
      <c r="T27" s="26" t="s">
        <v>49</v>
      </c>
      <c r="U27" s="26" t="s">
        <v>59</v>
      </c>
      <c r="V27" s="26" t="s">
        <v>60</v>
      </c>
      <c r="W27" s="27" t="s">
        <v>61</v>
      </c>
      <c r="Y27" s="13"/>
    </row>
    <row r="28" spans="2:27" ht="23.25" customHeight="1" thickBot="1" x14ac:dyDescent="0.25">
      <c r="B28" s="127" t="s">
        <v>62</v>
      </c>
      <c r="C28" s="128"/>
      <c r="D28" s="128"/>
      <c r="E28" s="28" t="s">
        <v>167</v>
      </c>
      <c r="F28" s="28"/>
      <c r="G28" s="28"/>
      <c r="H28" s="29"/>
      <c r="I28" s="29"/>
      <c r="J28" s="29"/>
      <c r="K28" s="29"/>
      <c r="L28" s="29"/>
      <c r="M28" s="29"/>
      <c r="N28" s="29"/>
      <c r="O28" s="29"/>
      <c r="P28" s="30"/>
      <c r="Q28" s="30"/>
      <c r="R28" s="31" t="s">
        <v>168</v>
      </c>
      <c r="S28" s="31" t="s">
        <v>10</v>
      </c>
      <c r="T28" s="30"/>
      <c r="U28" s="31" t="s">
        <v>166</v>
      </c>
      <c r="V28" s="30"/>
      <c r="W28" s="32">
        <f>+IF(ISERR(U28/R28*100),"N/A",ROUND(U28/R28*100,2))</f>
        <v>100.17</v>
      </c>
    </row>
    <row r="29" spans="2:27" ht="26.25" customHeight="1" thickBot="1" x14ac:dyDescent="0.25">
      <c r="B29" s="129" t="s">
        <v>65</v>
      </c>
      <c r="C29" s="130"/>
      <c r="D29" s="130"/>
      <c r="E29" s="33" t="s">
        <v>167</v>
      </c>
      <c r="F29" s="33"/>
      <c r="G29" s="33"/>
      <c r="H29" s="34"/>
      <c r="I29" s="34"/>
      <c r="J29" s="34"/>
      <c r="K29" s="34"/>
      <c r="L29" s="34"/>
      <c r="M29" s="34"/>
      <c r="N29" s="34"/>
      <c r="O29" s="34"/>
      <c r="P29" s="35"/>
      <c r="Q29" s="35"/>
      <c r="R29" s="36" t="s">
        <v>166</v>
      </c>
      <c r="S29" s="36" t="s">
        <v>166</v>
      </c>
      <c r="T29" s="36">
        <f>+IF(ISERR(S29/R29*100),"N/A",ROUND(S29/R29*100,2))</f>
        <v>100</v>
      </c>
      <c r="U29" s="36" t="s">
        <v>166</v>
      </c>
      <c r="V29" s="36">
        <f>+IF(ISERR(U29/S29*100),"N/A",ROUND(U29/S29*100,2))</f>
        <v>100</v>
      </c>
      <c r="W29" s="37">
        <f>+IF(ISERR(U29/R29*100),"N/A",ROUND(U29/R29*100,2))</f>
        <v>100</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2586</v>
      </c>
      <c r="C31" s="113"/>
      <c r="D31" s="113"/>
      <c r="E31" s="113"/>
      <c r="F31" s="113"/>
      <c r="G31" s="113"/>
      <c r="H31" s="113"/>
      <c r="I31" s="113"/>
      <c r="J31" s="113"/>
      <c r="K31" s="113"/>
      <c r="L31" s="113"/>
      <c r="M31" s="113"/>
      <c r="N31" s="113"/>
      <c r="O31" s="113"/>
      <c r="P31" s="113"/>
      <c r="Q31" s="113"/>
      <c r="R31" s="113"/>
      <c r="S31" s="113"/>
      <c r="T31" s="113"/>
      <c r="U31" s="113"/>
      <c r="V31" s="113"/>
      <c r="W31" s="114"/>
    </row>
    <row r="32" spans="2:27" ht="66"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2587</v>
      </c>
      <c r="C33" s="113"/>
      <c r="D33" s="113"/>
      <c r="E33" s="113"/>
      <c r="F33" s="113"/>
      <c r="G33" s="113"/>
      <c r="H33" s="113"/>
      <c r="I33" s="113"/>
      <c r="J33" s="113"/>
      <c r="K33" s="113"/>
      <c r="L33" s="113"/>
      <c r="M33" s="113"/>
      <c r="N33" s="113"/>
      <c r="O33" s="113"/>
      <c r="P33" s="113"/>
      <c r="Q33" s="113"/>
      <c r="R33" s="113"/>
      <c r="S33" s="113"/>
      <c r="T33" s="113"/>
      <c r="U33" s="113"/>
      <c r="V33" s="113"/>
      <c r="W33" s="114"/>
    </row>
    <row r="34" spans="2:23" ht="88.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2588</v>
      </c>
      <c r="C35" s="113"/>
      <c r="D35" s="113"/>
      <c r="E35" s="113"/>
      <c r="F35" s="113"/>
      <c r="G35" s="113"/>
      <c r="H35" s="113"/>
      <c r="I35" s="113"/>
      <c r="J35" s="113"/>
      <c r="K35" s="113"/>
      <c r="L35" s="113"/>
      <c r="M35" s="113"/>
      <c r="N35" s="113"/>
      <c r="O35" s="113"/>
      <c r="P35" s="113"/>
      <c r="Q35" s="113"/>
      <c r="R35" s="113"/>
      <c r="S35" s="113"/>
      <c r="T35" s="113"/>
      <c r="U35" s="113"/>
      <c r="V35" s="113"/>
      <c r="W35" s="114"/>
    </row>
    <row r="36" spans="2:23" ht="90.75"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188</v>
      </c>
      <c r="D4" s="164" t="s">
        <v>187</v>
      </c>
      <c r="E4" s="164"/>
      <c r="F4" s="164"/>
      <c r="G4" s="164"/>
      <c r="H4" s="165"/>
      <c r="J4" s="166" t="s">
        <v>6</v>
      </c>
      <c r="K4" s="164"/>
      <c r="L4" s="7" t="s">
        <v>203</v>
      </c>
      <c r="M4" s="167" t="s">
        <v>202</v>
      </c>
      <c r="N4" s="167"/>
      <c r="O4" s="167"/>
      <c r="P4" s="167"/>
      <c r="Q4" s="168"/>
      <c r="R4" s="8"/>
      <c r="S4" s="169" t="s">
        <v>2311</v>
      </c>
      <c r="T4" s="170"/>
      <c r="U4" s="170"/>
      <c r="V4" s="157" t="s">
        <v>191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194</v>
      </c>
      <c r="D6" s="153" t="s">
        <v>201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200</v>
      </c>
      <c r="K8" s="14" t="s">
        <v>199</v>
      </c>
      <c r="L8" s="14" t="s">
        <v>198</v>
      </c>
      <c r="M8" s="14" t="s">
        <v>197</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196</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178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195</v>
      </c>
      <c r="C21" s="135"/>
      <c r="D21" s="135"/>
      <c r="E21" s="135"/>
      <c r="F21" s="135"/>
      <c r="G21" s="135"/>
      <c r="H21" s="135"/>
      <c r="I21" s="135"/>
      <c r="J21" s="135"/>
      <c r="K21" s="135"/>
      <c r="L21" s="135"/>
      <c r="M21" s="136" t="s">
        <v>194</v>
      </c>
      <c r="N21" s="136"/>
      <c r="O21" s="136" t="s">
        <v>49</v>
      </c>
      <c r="P21" s="136"/>
      <c r="Q21" s="136" t="s">
        <v>50</v>
      </c>
      <c r="R21" s="136"/>
      <c r="S21" s="22" t="s">
        <v>51</v>
      </c>
      <c r="T21" s="22" t="s">
        <v>51</v>
      </c>
      <c r="U21" s="22" t="s">
        <v>193</v>
      </c>
      <c r="V21" s="22">
        <f>+IF(ISERR(U21/T21*100),"N/A",ROUND(U21/T21*100,2))</f>
        <v>126.04</v>
      </c>
      <c r="W21" s="23">
        <f>+IF(ISERR(U21/S21*100),"N/A",ROUND(U21/S21*100,2))</f>
        <v>126.04</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192</v>
      </c>
      <c r="F25" s="28"/>
      <c r="G25" s="28"/>
      <c r="H25" s="29"/>
      <c r="I25" s="29"/>
      <c r="J25" s="29"/>
      <c r="K25" s="29"/>
      <c r="L25" s="29"/>
      <c r="M25" s="29"/>
      <c r="N25" s="29"/>
      <c r="O25" s="29"/>
      <c r="P25" s="30"/>
      <c r="Q25" s="30"/>
      <c r="R25" s="31" t="s">
        <v>191</v>
      </c>
      <c r="S25" s="31" t="s">
        <v>10</v>
      </c>
      <c r="T25" s="30"/>
      <c r="U25" s="31" t="s">
        <v>189</v>
      </c>
      <c r="V25" s="30"/>
      <c r="W25" s="32">
        <f>+IF(ISERR(U25/R25*100),"N/A",ROUND(U25/R25*100,2))</f>
        <v>55.25</v>
      </c>
    </row>
    <row r="26" spans="2:27" ht="26.25" customHeight="1" thickBot="1" x14ac:dyDescent="0.25">
      <c r="B26" s="129" t="s">
        <v>65</v>
      </c>
      <c r="C26" s="130"/>
      <c r="D26" s="130"/>
      <c r="E26" s="33" t="s">
        <v>192</v>
      </c>
      <c r="F26" s="33"/>
      <c r="G26" s="33"/>
      <c r="H26" s="34"/>
      <c r="I26" s="34"/>
      <c r="J26" s="34"/>
      <c r="K26" s="34"/>
      <c r="L26" s="34"/>
      <c r="M26" s="34"/>
      <c r="N26" s="34"/>
      <c r="O26" s="34"/>
      <c r="P26" s="35"/>
      <c r="Q26" s="35"/>
      <c r="R26" s="36" t="s">
        <v>191</v>
      </c>
      <c r="S26" s="36" t="s">
        <v>190</v>
      </c>
      <c r="T26" s="36">
        <f>+IF(ISERR(S26/R26*100),"N/A",ROUND(S26/R26*100,2))</f>
        <v>100</v>
      </c>
      <c r="U26" s="36" t="s">
        <v>189</v>
      </c>
      <c r="V26" s="36">
        <f>+IF(ISERR(U26/S26*100),"N/A",ROUND(U26/S26*100,2))</f>
        <v>55.25</v>
      </c>
      <c r="W26" s="37">
        <f>+IF(ISERR(U26/R26*100),"N/A",ROUND(U26/R26*100,2))</f>
        <v>55.25</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2583</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2584</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2585</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188</v>
      </c>
      <c r="D4" s="164" t="s">
        <v>187</v>
      </c>
      <c r="E4" s="164"/>
      <c r="F4" s="164"/>
      <c r="G4" s="164"/>
      <c r="H4" s="165"/>
      <c r="J4" s="166" t="s">
        <v>6</v>
      </c>
      <c r="K4" s="164"/>
      <c r="L4" s="7" t="s">
        <v>214</v>
      </c>
      <c r="M4" s="167" t="s">
        <v>213</v>
      </c>
      <c r="N4" s="167"/>
      <c r="O4" s="167"/>
      <c r="P4" s="167"/>
      <c r="Q4" s="168"/>
      <c r="R4" s="8"/>
      <c r="S4" s="169" t="s">
        <v>2311</v>
      </c>
      <c r="T4" s="170"/>
      <c r="U4" s="170"/>
      <c r="V4" s="157" t="s">
        <v>207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209</v>
      </c>
      <c r="D6" s="153" t="s">
        <v>212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211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178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210</v>
      </c>
      <c r="C21" s="135"/>
      <c r="D21" s="135"/>
      <c r="E21" s="135"/>
      <c r="F21" s="135"/>
      <c r="G21" s="135"/>
      <c r="H21" s="135"/>
      <c r="I21" s="135"/>
      <c r="J21" s="135"/>
      <c r="K21" s="135"/>
      <c r="L21" s="135"/>
      <c r="M21" s="136" t="s">
        <v>209</v>
      </c>
      <c r="N21" s="136"/>
      <c r="O21" s="136" t="s">
        <v>49</v>
      </c>
      <c r="P21" s="136"/>
      <c r="Q21" s="136" t="s">
        <v>50</v>
      </c>
      <c r="R21" s="136"/>
      <c r="S21" s="22" t="s">
        <v>208</v>
      </c>
      <c r="T21" s="22" t="s">
        <v>51</v>
      </c>
      <c r="U21" s="22" t="s">
        <v>51</v>
      </c>
      <c r="V21" s="22">
        <f>+IF(ISERR(U21/T21*100),"N/A",ROUND(U21/T21*100,2))</f>
        <v>100</v>
      </c>
      <c r="W21" s="23">
        <f>+IF(ISERR(U21/S21*100),"N/A",ROUND(U21/S21*100,2))</f>
        <v>555.55999999999995</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206</v>
      </c>
      <c r="F25" s="28"/>
      <c r="G25" s="28"/>
      <c r="H25" s="29"/>
      <c r="I25" s="29"/>
      <c r="J25" s="29"/>
      <c r="K25" s="29"/>
      <c r="L25" s="29"/>
      <c r="M25" s="29"/>
      <c r="N25" s="29"/>
      <c r="O25" s="29"/>
      <c r="P25" s="30"/>
      <c r="Q25" s="30"/>
      <c r="R25" s="31" t="s">
        <v>207</v>
      </c>
      <c r="S25" s="31" t="s">
        <v>10</v>
      </c>
      <c r="T25" s="30"/>
      <c r="U25" s="31" t="s">
        <v>204</v>
      </c>
      <c r="V25" s="30"/>
      <c r="W25" s="32">
        <f>+IF(ISERR(U25/R25*100),"N/A",ROUND(U25/R25*100,2))</f>
        <v>28</v>
      </c>
    </row>
    <row r="26" spans="2:27" ht="26.25" customHeight="1" thickBot="1" x14ac:dyDescent="0.25">
      <c r="B26" s="129" t="s">
        <v>65</v>
      </c>
      <c r="C26" s="130"/>
      <c r="D26" s="130"/>
      <c r="E26" s="33" t="s">
        <v>206</v>
      </c>
      <c r="F26" s="33"/>
      <c r="G26" s="33"/>
      <c r="H26" s="34"/>
      <c r="I26" s="34"/>
      <c r="J26" s="34"/>
      <c r="K26" s="34"/>
      <c r="L26" s="34"/>
      <c r="M26" s="34"/>
      <c r="N26" s="34"/>
      <c r="O26" s="34"/>
      <c r="P26" s="35"/>
      <c r="Q26" s="35"/>
      <c r="R26" s="36" t="s">
        <v>205</v>
      </c>
      <c r="S26" s="36" t="s">
        <v>205</v>
      </c>
      <c r="T26" s="36">
        <f>+IF(ISERR(S26/R26*100),"N/A",ROUND(S26/R26*100,2))</f>
        <v>100</v>
      </c>
      <c r="U26" s="36" t="s">
        <v>204</v>
      </c>
      <c r="V26" s="36">
        <f>+IF(ISERR(U26/S26*100),"N/A",ROUND(U26/S26*100,2))</f>
        <v>29.17</v>
      </c>
      <c r="W26" s="37">
        <f>+IF(ISERR(U26/R26*100),"N/A",ROUND(U26/R26*100,2))</f>
        <v>29.17</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2580</v>
      </c>
      <c r="C28" s="113"/>
      <c r="D28" s="113"/>
      <c r="E28" s="113"/>
      <c r="F28" s="113"/>
      <c r="G28" s="113"/>
      <c r="H28" s="113"/>
      <c r="I28" s="113"/>
      <c r="J28" s="113"/>
      <c r="K28" s="113"/>
      <c r="L28" s="113"/>
      <c r="M28" s="113"/>
      <c r="N28" s="113"/>
      <c r="O28" s="113"/>
      <c r="P28" s="113"/>
      <c r="Q28" s="113"/>
      <c r="R28" s="113"/>
      <c r="S28" s="113"/>
      <c r="T28" s="113"/>
      <c r="U28" s="113"/>
      <c r="V28" s="113"/>
      <c r="W28" s="114"/>
    </row>
    <row r="29" spans="2:27" ht="38.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2581</v>
      </c>
      <c r="C30" s="113"/>
      <c r="D30" s="113"/>
      <c r="E30" s="113"/>
      <c r="F30" s="113"/>
      <c r="G30" s="113"/>
      <c r="H30" s="113"/>
      <c r="I30" s="113"/>
      <c r="J30" s="113"/>
      <c r="K30" s="113"/>
      <c r="L30" s="113"/>
      <c r="M30" s="113"/>
      <c r="N30" s="113"/>
      <c r="O30" s="113"/>
      <c r="P30" s="113"/>
      <c r="Q30" s="113"/>
      <c r="R30" s="113"/>
      <c r="S30" s="113"/>
      <c r="T30" s="113"/>
      <c r="U30" s="113"/>
      <c r="V30" s="113"/>
      <c r="W30" s="114"/>
    </row>
    <row r="31" spans="2:27" ht="23.2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2582</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234</v>
      </c>
      <c r="D4" s="164" t="s">
        <v>233</v>
      </c>
      <c r="E4" s="164"/>
      <c r="F4" s="164"/>
      <c r="G4" s="164"/>
      <c r="H4" s="165"/>
      <c r="J4" s="166" t="s">
        <v>6</v>
      </c>
      <c r="K4" s="164"/>
      <c r="L4" s="7" t="s">
        <v>203</v>
      </c>
      <c r="M4" s="167" t="s">
        <v>202</v>
      </c>
      <c r="N4" s="167"/>
      <c r="O4" s="167"/>
      <c r="P4" s="167"/>
      <c r="Q4" s="168"/>
      <c r="R4" s="8"/>
      <c r="S4" s="169" t="s">
        <v>2311</v>
      </c>
      <c r="T4" s="170"/>
      <c r="U4" s="170"/>
      <c r="V4" s="157" t="s">
        <v>191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218</v>
      </c>
      <c r="D6" s="153" t="s">
        <v>232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231</v>
      </c>
      <c r="K8" s="14" t="s">
        <v>230</v>
      </c>
      <c r="L8" s="14" t="s">
        <v>229</v>
      </c>
      <c r="M8" s="14" t="s">
        <v>228</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79.25" customHeight="1" thickTop="1" thickBot="1" x14ac:dyDescent="0.25">
      <c r="B10" s="15" t="s">
        <v>22</v>
      </c>
      <c r="C10" s="157" t="s">
        <v>227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226</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225</v>
      </c>
      <c r="C21" s="135"/>
      <c r="D21" s="135"/>
      <c r="E21" s="135"/>
      <c r="F21" s="135"/>
      <c r="G21" s="135"/>
      <c r="H21" s="135"/>
      <c r="I21" s="135"/>
      <c r="J21" s="135"/>
      <c r="K21" s="135"/>
      <c r="L21" s="135"/>
      <c r="M21" s="136" t="s">
        <v>218</v>
      </c>
      <c r="N21" s="136"/>
      <c r="O21" s="136" t="s">
        <v>49</v>
      </c>
      <c r="P21" s="136"/>
      <c r="Q21" s="136" t="s">
        <v>155</v>
      </c>
      <c r="R21" s="136"/>
      <c r="S21" s="22" t="s">
        <v>51</v>
      </c>
      <c r="T21" s="22" t="s">
        <v>51</v>
      </c>
      <c r="U21" s="22" t="s">
        <v>224</v>
      </c>
      <c r="V21" s="22">
        <f>+IF(ISERR(U21/T21*100),"N/A",ROUND(U21/T21*100,2))</f>
        <v>125</v>
      </c>
      <c r="W21" s="23">
        <f>+IF(ISERR(U21/S21*100),"N/A",ROUND(U21/S21*100,2))</f>
        <v>125</v>
      </c>
    </row>
    <row r="22" spans="2:27" ht="56.25" customHeight="1" x14ac:dyDescent="0.2">
      <c r="B22" s="134" t="s">
        <v>223</v>
      </c>
      <c r="C22" s="135"/>
      <c r="D22" s="135"/>
      <c r="E22" s="135"/>
      <c r="F22" s="135"/>
      <c r="G22" s="135"/>
      <c r="H22" s="135"/>
      <c r="I22" s="135"/>
      <c r="J22" s="135"/>
      <c r="K22" s="135"/>
      <c r="L22" s="135"/>
      <c r="M22" s="136" t="s">
        <v>218</v>
      </c>
      <c r="N22" s="136"/>
      <c r="O22" s="136" t="s">
        <v>49</v>
      </c>
      <c r="P22" s="136"/>
      <c r="Q22" s="136" t="s">
        <v>50</v>
      </c>
      <c r="R22" s="136"/>
      <c r="S22" s="22" t="s">
        <v>51</v>
      </c>
      <c r="T22" s="22" t="s">
        <v>51</v>
      </c>
      <c r="U22" s="22" t="s">
        <v>222</v>
      </c>
      <c r="V22" s="22">
        <f>+IF(ISERR(U22/T22*100),"N/A",ROUND(U22/T22*100,2))</f>
        <v>119</v>
      </c>
      <c r="W22" s="23">
        <f>+IF(ISERR(U22/S22*100),"N/A",ROUND(U22/S22*100,2))</f>
        <v>119</v>
      </c>
    </row>
    <row r="23" spans="2:27" ht="56.25" customHeight="1" x14ac:dyDescent="0.2">
      <c r="B23" s="134" t="s">
        <v>221</v>
      </c>
      <c r="C23" s="135"/>
      <c r="D23" s="135"/>
      <c r="E23" s="135"/>
      <c r="F23" s="135"/>
      <c r="G23" s="135"/>
      <c r="H23" s="135"/>
      <c r="I23" s="135"/>
      <c r="J23" s="135"/>
      <c r="K23" s="135"/>
      <c r="L23" s="135"/>
      <c r="M23" s="136" t="s">
        <v>218</v>
      </c>
      <c r="N23" s="136"/>
      <c r="O23" s="136" t="s">
        <v>49</v>
      </c>
      <c r="P23" s="136"/>
      <c r="Q23" s="136" t="s">
        <v>50</v>
      </c>
      <c r="R23" s="136"/>
      <c r="S23" s="22" t="s">
        <v>51</v>
      </c>
      <c r="T23" s="22" t="s">
        <v>51</v>
      </c>
      <c r="U23" s="22" t="s">
        <v>220</v>
      </c>
      <c r="V23" s="22">
        <f>+IF(ISERR(U23/T23*100),"N/A",ROUND(U23/T23*100,2))</f>
        <v>160</v>
      </c>
      <c r="W23" s="23">
        <f>+IF(ISERR(U23/S23*100),"N/A",ROUND(U23/S23*100,2))</f>
        <v>160</v>
      </c>
    </row>
    <row r="24" spans="2:27" ht="56.25" customHeight="1" thickBot="1" x14ac:dyDescent="0.25">
      <c r="B24" s="134" t="s">
        <v>219</v>
      </c>
      <c r="C24" s="135"/>
      <c r="D24" s="135"/>
      <c r="E24" s="135"/>
      <c r="F24" s="135"/>
      <c r="G24" s="135"/>
      <c r="H24" s="135"/>
      <c r="I24" s="135"/>
      <c r="J24" s="135"/>
      <c r="K24" s="135"/>
      <c r="L24" s="135"/>
      <c r="M24" s="136" t="s">
        <v>218</v>
      </c>
      <c r="N24" s="136"/>
      <c r="O24" s="136" t="s">
        <v>49</v>
      </c>
      <c r="P24" s="136"/>
      <c r="Q24" s="136" t="s">
        <v>50</v>
      </c>
      <c r="R24" s="136"/>
      <c r="S24" s="22" t="s">
        <v>51</v>
      </c>
      <c r="T24" s="22" t="s">
        <v>51</v>
      </c>
      <c r="U24" s="22" t="s">
        <v>217</v>
      </c>
      <c r="V24" s="22">
        <f>+IF(ISERR(U24/T24*100),"N/A",ROUND(U24/T24*100,2))</f>
        <v>145</v>
      </c>
      <c r="W24" s="23">
        <f>+IF(ISERR(U24/S24*100),"N/A",ROUND(U24/S24*100,2))</f>
        <v>145</v>
      </c>
    </row>
    <row r="25" spans="2:27" ht="21.75" customHeight="1" thickTop="1" thickBot="1" x14ac:dyDescent="0.25">
      <c r="B25" s="2" t="s">
        <v>56</v>
      </c>
      <c r="C25" s="3"/>
      <c r="D25" s="3"/>
      <c r="E25" s="3"/>
      <c r="F25" s="3"/>
      <c r="G25" s="3"/>
      <c r="H25" s="4"/>
      <c r="I25" s="4"/>
      <c r="J25" s="4"/>
      <c r="K25" s="4"/>
      <c r="L25" s="4"/>
      <c r="M25" s="4"/>
      <c r="N25" s="4"/>
      <c r="O25" s="4"/>
      <c r="P25" s="4"/>
      <c r="Q25" s="4"/>
      <c r="R25" s="4"/>
      <c r="S25" s="4"/>
      <c r="T25" s="4"/>
      <c r="U25" s="4"/>
      <c r="V25" s="4"/>
      <c r="W25" s="5"/>
      <c r="X25" s="13"/>
    </row>
    <row r="26" spans="2:27" ht="29.25" customHeight="1" thickTop="1" thickBot="1" x14ac:dyDescent="0.25">
      <c r="B26" s="118" t="s">
        <v>2611</v>
      </c>
      <c r="C26" s="119"/>
      <c r="D26" s="119"/>
      <c r="E26" s="119"/>
      <c r="F26" s="119"/>
      <c r="G26" s="119"/>
      <c r="H26" s="119"/>
      <c r="I26" s="119"/>
      <c r="J26" s="119"/>
      <c r="K26" s="119"/>
      <c r="L26" s="119"/>
      <c r="M26" s="119"/>
      <c r="N26" s="119"/>
      <c r="O26" s="119"/>
      <c r="P26" s="119"/>
      <c r="Q26" s="120"/>
      <c r="R26" s="24" t="s">
        <v>42</v>
      </c>
      <c r="S26" s="124" t="s">
        <v>43</v>
      </c>
      <c r="T26" s="124"/>
      <c r="U26" s="25" t="s">
        <v>57</v>
      </c>
      <c r="V26" s="125" t="s">
        <v>58</v>
      </c>
      <c r="W26" s="126"/>
    </row>
    <row r="27" spans="2:27" ht="30.75" customHeight="1" thickBot="1" x14ac:dyDescent="0.25">
      <c r="B27" s="121"/>
      <c r="C27" s="122"/>
      <c r="D27" s="122"/>
      <c r="E27" s="122"/>
      <c r="F27" s="122"/>
      <c r="G27" s="122"/>
      <c r="H27" s="122"/>
      <c r="I27" s="122"/>
      <c r="J27" s="122"/>
      <c r="K27" s="122"/>
      <c r="L27" s="122"/>
      <c r="M27" s="122"/>
      <c r="N27" s="122"/>
      <c r="O27" s="122"/>
      <c r="P27" s="122"/>
      <c r="Q27" s="123"/>
      <c r="R27" s="26" t="s">
        <v>59</v>
      </c>
      <c r="S27" s="26" t="s">
        <v>59</v>
      </c>
      <c r="T27" s="26" t="s">
        <v>49</v>
      </c>
      <c r="U27" s="26" t="s">
        <v>59</v>
      </c>
      <c r="V27" s="26" t="s">
        <v>60</v>
      </c>
      <c r="W27" s="27" t="s">
        <v>61</v>
      </c>
      <c r="Y27" s="13"/>
    </row>
    <row r="28" spans="2:27" ht="23.25" customHeight="1" thickBot="1" x14ac:dyDescent="0.25">
      <c r="B28" s="127" t="s">
        <v>62</v>
      </c>
      <c r="C28" s="128"/>
      <c r="D28" s="128"/>
      <c r="E28" s="28" t="s">
        <v>216</v>
      </c>
      <c r="F28" s="28"/>
      <c r="G28" s="28"/>
      <c r="H28" s="29"/>
      <c r="I28" s="29"/>
      <c r="J28" s="29"/>
      <c r="K28" s="29"/>
      <c r="L28" s="29"/>
      <c r="M28" s="29"/>
      <c r="N28" s="29"/>
      <c r="O28" s="29"/>
      <c r="P28" s="30"/>
      <c r="Q28" s="30"/>
      <c r="R28" s="31" t="s">
        <v>191</v>
      </c>
      <c r="S28" s="31" t="s">
        <v>10</v>
      </c>
      <c r="T28" s="30"/>
      <c r="U28" s="31" t="s">
        <v>215</v>
      </c>
      <c r="V28" s="30"/>
      <c r="W28" s="32">
        <f>+IF(ISERR(U28/R28*100),"N/A",ROUND(U28/R28*100,2))</f>
        <v>18.5</v>
      </c>
    </row>
    <row r="29" spans="2:27" ht="26.25" customHeight="1" thickBot="1" x14ac:dyDescent="0.25">
      <c r="B29" s="129" t="s">
        <v>65</v>
      </c>
      <c r="C29" s="130"/>
      <c r="D29" s="130"/>
      <c r="E29" s="33" t="s">
        <v>216</v>
      </c>
      <c r="F29" s="33"/>
      <c r="G29" s="33"/>
      <c r="H29" s="34"/>
      <c r="I29" s="34"/>
      <c r="J29" s="34"/>
      <c r="K29" s="34"/>
      <c r="L29" s="34"/>
      <c r="M29" s="34"/>
      <c r="N29" s="34"/>
      <c r="O29" s="34"/>
      <c r="P29" s="35"/>
      <c r="Q29" s="35"/>
      <c r="R29" s="36" t="s">
        <v>215</v>
      </c>
      <c r="S29" s="36" t="s">
        <v>215</v>
      </c>
      <c r="T29" s="36">
        <f>+IF(ISERR(S29/R29*100),"N/A",ROUND(S29/R29*100,2))</f>
        <v>100</v>
      </c>
      <c r="U29" s="36" t="s">
        <v>215</v>
      </c>
      <c r="V29" s="36">
        <f>+IF(ISERR(U29/S29*100),"N/A",ROUND(U29/S29*100,2))</f>
        <v>100</v>
      </c>
      <c r="W29" s="37">
        <f>+IF(ISERR(U29/R29*100),"N/A",ROUND(U29/R29*100,2))</f>
        <v>100</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2577</v>
      </c>
      <c r="C31" s="113"/>
      <c r="D31" s="113"/>
      <c r="E31" s="113"/>
      <c r="F31" s="113"/>
      <c r="G31" s="113"/>
      <c r="H31" s="113"/>
      <c r="I31" s="113"/>
      <c r="J31" s="113"/>
      <c r="K31" s="113"/>
      <c r="L31" s="113"/>
      <c r="M31" s="113"/>
      <c r="N31" s="113"/>
      <c r="O31" s="113"/>
      <c r="P31" s="113"/>
      <c r="Q31" s="113"/>
      <c r="R31" s="113"/>
      <c r="S31" s="113"/>
      <c r="T31" s="113"/>
      <c r="U31" s="113"/>
      <c r="V31" s="113"/>
      <c r="W31" s="114"/>
    </row>
    <row r="32" spans="2:27" ht="75.7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2578</v>
      </c>
      <c r="C33" s="113"/>
      <c r="D33" s="113"/>
      <c r="E33" s="113"/>
      <c r="F33" s="113"/>
      <c r="G33" s="113"/>
      <c r="H33" s="113"/>
      <c r="I33" s="113"/>
      <c r="J33" s="113"/>
      <c r="K33" s="113"/>
      <c r="L33" s="113"/>
      <c r="M33" s="113"/>
      <c r="N33" s="113"/>
      <c r="O33" s="113"/>
      <c r="P33" s="113"/>
      <c r="Q33" s="113"/>
      <c r="R33" s="113"/>
      <c r="S33" s="113"/>
      <c r="T33" s="113"/>
      <c r="U33" s="113"/>
      <c r="V33" s="113"/>
      <c r="W33" s="114"/>
    </row>
    <row r="34" spans="2:23" ht="53.2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2579</v>
      </c>
      <c r="C35" s="113"/>
      <c r="D35" s="113"/>
      <c r="E35" s="113"/>
      <c r="F35" s="113"/>
      <c r="G35" s="113"/>
      <c r="H35" s="113"/>
      <c r="I35" s="113"/>
      <c r="J35" s="113"/>
      <c r="K35" s="113"/>
      <c r="L35" s="113"/>
      <c r="M35" s="113"/>
      <c r="N35" s="113"/>
      <c r="O35" s="113"/>
      <c r="P35" s="113"/>
      <c r="Q35" s="113"/>
      <c r="R35" s="113"/>
      <c r="S35" s="113"/>
      <c r="T35" s="113"/>
      <c r="U35" s="113"/>
      <c r="V35" s="113"/>
      <c r="W35" s="114"/>
    </row>
    <row r="36" spans="2:23" ht="72"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8"/>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278</v>
      </c>
      <c r="D4" s="164" t="s">
        <v>277</v>
      </c>
      <c r="E4" s="164"/>
      <c r="F4" s="164"/>
      <c r="G4" s="164"/>
      <c r="H4" s="165"/>
      <c r="J4" s="166" t="s">
        <v>6</v>
      </c>
      <c r="K4" s="164"/>
      <c r="L4" s="7" t="s">
        <v>276</v>
      </c>
      <c r="M4" s="167" t="s">
        <v>275</v>
      </c>
      <c r="N4" s="167"/>
      <c r="O4" s="167"/>
      <c r="P4" s="167"/>
      <c r="Q4" s="168"/>
      <c r="R4" s="8"/>
      <c r="S4" s="169" t="s">
        <v>2311</v>
      </c>
      <c r="T4" s="170"/>
      <c r="U4" s="170"/>
      <c r="V4" s="157" t="s">
        <v>274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42.75" customHeight="1" thickBot="1" x14ac:dyDescent="0.25">
      <c r="B6" s="9" t="s">
        <v>11</v>
      </c>
      <c r="C6" s="10" t="s">
        <v>261</v>
      </c>
      <c r="D6" s="153" t="s">
        <v>273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259</v>
      </c>
      <c r="D7" s="155" t="s">
        <v>272</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256</v>
      </c>
      <c r="D8" s="155" t="s">
        <v>271</v>
      </c>
      <c r="E8" s="155"/>
      <c r="F8" s="155"/>
      <c r="G8" s="155"/>
      <c r="H8" s="155"/>
      <c r="J8" s="14" t="s">
        <v>270</v>
      </c>
      <c r="K8" s="14" t="s">
        <v>269</v>
      </c>
      <c r="L8" s="14" t="s">
        <v>82</v>
      </c>
      <c r="M8" s="14" t="s">
        <v>82</v>
      </c>
      <c r="N8" s="13"/>
      <c r="P8" s="156" t="s">
        <v>10</v>
      </c>
      <c r="Q8" s="156"/>
      <c r="R8" s="156"/>
      <c r="S8" s="156"/>
      <c r="T8" s="156"/>
      <c r="U8" s="156"/>
      <c r="V8" s="156"/>
      <c r="W8" s="156"/>
    </row>
    <row r="9" spans="1:25" ht="30" customHeight="1" x14ac:dyDescent="0.2">
      <c r="B9" s="11"/>
      <c r="C9" s="10" t="s">
        <v>254</v>
      </c>
      <c r="D9" s="155" t="s">
        <v>268</v>
      </c>
      <c r="E9" s="155"/>
      <c r="F9" s="155"/>
      <c r="G9" s="155"/>
      <c r="H9" s="155"/>
      <c r="I9" s="155" t="s">
        <v>10</v>
      </c>
      <c r="J9" s="155"/>
      <c r="K9" s="155"/>
      <c r="L9" s="155"/>
      <c r="M9" s="155"/>
      <c r="N9" s="155"/>
      <c r="O9" s="155"/>
      <c r="P9" s="155"/>
      <c r="Q9" s="155"/>
      <c r="R9" s="155"/>
      <c r="S9" s="155"/>
      <c r="T9" s="155"/>
      <c r="U9" s="155"/>
      <c r="V9" s="155"/>
      <c r="W9" s="156"/>
    </row>
    <row r="10" spans="1:25" ht="30" customHeight="1" x14ac:dyDescent="0.2">
      <c r="B10" s="11"/>
      <c r="C10" s="10" t="s">
        <v>250</v>
      </c>
      <c r="D10" s="155" t="s">
        <v>267</v>
      </c>
      <c r="E10" s="155"/>
      <c r="F10" s="155"/>
      <c r="G10" s="155"/>
      <c r="H10" s="155"/>
      <c r="I10" s="156" t="s">
        <v>10</v>
      </c>
      <c r="J10" s="156"/>
      <c r="K10" s="156"/>
      <c r="L10" s="156"/>
      <c r="M10" s="156"/>
      <c r="N10" s="156"/>
      <c r="O10" s="156"/>
      <c r="P10" s="156"/>
      <c r="Q10" s="156"/>
      <c r="R10" s="156"/>
      <c r="S10" s="156"/>
      <c r="T10" s="156"/>
      <c r="U10" s="156"/>
      <c r="V10" s="156"/>
      <c r="W10" s="156"/>
    </row>
    <row r="11" spans="1:25" ht="25.5" customHeight="1" thickBot="1" x14ac:dyDescent="0.25">
      <c r="B11" s="11"/>
      <c r="C11" s="156" t="s">
        <v>10</v>
      </c>
      <c r="D11" s="156"/>
      <c r="E11" s="156"/>
      <c r="F11" s="156"/>
      <c r="G11" s="156"/>
      <c r="H11" s="156"/>
      <c r="I11" s="156"/>
      <c r="J11" s="156"/>
      <c r="K11" s="156"/>
      <c r="L11" s="156"/>
      <c r="M11" s="156"/>
      <c r="N11" s="156"/>
      <c r="O11" s="156"/>
      <c r="P11" s="156"/>
      <c r="Q11" s="156"/>
      <c r="R11" s="156"/>
      <c r="S11" s="156"/>
      <c r="T11" s="156"/>
      <c r="U11" s="156"/>
      <c r="V11" s="156"/>
      <c r="W11" s="156"/>
    </row>
    <row r="12" spans="1:25" ht="66.75" customHeight="1" thickTop="1" thickBot="1" x14ac:dyDescent="0.25">
      <c r="B12" s="15" t="s">
        <v>22</v>
      </c>
      <c r="C12" s="157" t="s">
        <v>266</v>
      </c>
      <c r="D12" s="157"/>
      <c r="E12" s="157"/>
      <c r="F12" s="157"/>
      <c r="G12" s="157"/>
      <c r="H12" s="157"/>
      <c r="I12" s="157"/>
      <c r="J12" s="157"/>
      <c r="K12" s="157"/>
      <c r="L12" s="157"/>
      <c r="M12" s="157"/>
      <c r="N12" s="157"/>
      <c r="O12" s="157"/>
      <c r="P12" s="157"/>
      <c r="Q12" s="157"/>
      <c r="R12" s="157"/>
      <c r="S12" s="157"/>
      <c r="T12" s="157"/>
      <c r="U12" s="157"/>
      <c r="V12" s="157"/>
      <c r="W12" s="158"/>
    </row>
    <row r="13" spans="1:25" ht="9" customHeight="1" thickTop="1" thickBot="1" x14ac:dyDescent="0.25"/>
    <row r="14" spans="1:25" ht="21.75" customHeight="1" thickTop="1" thickBot="1" x14ac:dyDescent="0.25">
      <c r="B14" s="2" t="s">
        <v>24</v>
      </c>
      <c r="C14" s="3"/>
      <c r="D14" s="3"/>
      <c r="E14" s="3"/>
      <c r="F14" s="3"/>
      <c r="G14" s="3"/>
      <c r="H14" s="4"/>
      <c r="I14" s="4"/>
      <c r="J14" s="4"/>
      <c r="K14" s="4"/>
      <c r="L14" s="4"/>
      <c r="M14" s="4"/>
      <c r="N14" s="4"/>
      <c r="O14" s="4"/>
      <c r="P14" s="4"/>
      <c r="Q14" s="4"/>
      <c r="R14" s="4"/>
      <c r="S14" s="4"/>
      <c r="T14" s="4"/>
      <c r="U14" s="4"/>
      <c r="V14" s="4"/>
      <c r="W14" s="5"/>
    </row>
    <row r="15" spans="1:25" ht="19.5" customHeight="1" thickTop="1" x14ac:dyDescent="0.2">
      <c r="B15" s="159" t="s">
        <v>25</v>
      </c>
      <c r="C15" s="160"/>
      <c r="D15" s="160"/>
      <c r="E15" s="160"/>
      <c r="F15" s="160"/>
      <c r="G15" s="160"/>
      <c r="H15" s="160"/>
      <c r="I15" s="160"/>
      <c r="J15" s="18"/>
      <c r="K15" s="160" t="s">
        <v>26</v>
      </c>
      <c r="L15" s="160"/>
      <c r="M15" s="160"/>
      <c r="N15" s="160"/>
      <c r="O15" s="160"/>
      <c r="P15" s="160"/>
      <c r="Q15" s="160"/>
      <c r="R15" s="19"/>
      <c r="S15" s="160" t="s">
        <v>27</v>
      </c>
      <c r="T15" s="160"/>
      <c r="U15" s="160"/>
      <c r="V15" s="160"/>
      <c r="W15" s="161"/>
    </row>
    <row r="16" spans="1:25" ht="69" customHeight="1" x14ac:dyDescent="0.2">
      <c r="B16" s="9" t="s">
        <v>28</v>
      </c>
      <c r="C16" s="153" t="s">
        <v>10</v>
      </c>
      <c r="D16" s="153"/>
      <c r="E16" s="153"/>
      <c r="F16" s="153"/>
      <c r="G16" s="153"/>
      <c r="H16" s="153"/>
      <c r="I16" s="153"/>
      <c r="J16" s="16"/>
      <c r="K16" s="16" t="s">
        <v>29</v>
      </c>
      <c r="L16" s="153" t="s">
        <v>10</v>
      </c>
      <c r="M16" s="153"/>
      <c r="N16" s="153"/>
      <c r="O16" s="153"/>
      <c r="P16" s="153"/>
      <c r="Q16" s="153"/>
      <c r="S16" s="16" t="s">
        <v>30</v>
      </c>
      <c r="T16" s="154" t="s">
        <v>265</v>
      </c>
      <c r="U16" s="154"/>
      <c r="V16" s="154"/>
      <c r="W16" s="154"/>
    </row>
    <row r="17" spans="2:27" ht="86.25" customHeight="1" x14ac:dyDescent="0.2">
      <c r="B17" s="9" t="s">
        <v>32</v>
      </c>
      <c r="C17" s="153" t="s">
        <v>10</v>
      </c>
      <c r="D17" s="153"/>
      <c r="E17" s="153"/>
      <c r="F17" s="153"/>
      <c r="G17" s="153"/>
      <c r="H17" s="153"/>
      <c r="I17" s="153"/>
      <c r="J17" s="16"/>
      <c r="K17" s="16" t="s">
        <v>32</v>
      </c>
      <c r="L17" s="153" t="s">
        <v>10</v>
      </c>
      <c r="M17" s="153"/>
      <c r="N17" s="153"/>
      <c r="O17" s="153"/>
      <c r="P17" s="153"/>
      <c r="Q17" s="153"/>
      <c r="S17" s="16" t="s">
        <v>33</v>
      </c>
      <c r="T17" s="154" t="s">
        <v>10</v>
      </c>
      <c r="U17" s="154"/>
      <c r="V17" s="154"/>
      <c r="W17" s="154"/>
    </row>
    <row r="18" spans="2:27" ht="25.5" customHeight="1" thickBot="1" x14ac:dyDescent="0.25">
      <c r="B18" s="20" t="s">
        <v>34</v>
      </c>
      <c r="C18" s="137" t="s">
        <v>10</v>
      </c>
      <c r="D18" s="137"/>
      <c r="E18" s="137"/>
      <c r="F18" s="137"/>
      <c r="G18" s="137"/>
      <c r="H18" s="137"/>
      <c r="I18" s="137"/>
      <c r="J18" s="137"/>
      <c r="K18" s="137"/>
      <c r="L18" s="137"/>
      <c r="M18" s="137"/>
      <c r="N18" s="137"/>
      <c r="O18" s="137"/>
      <c r="P18" s="137"/>
      <c r="Q18" s="137"/>
      <c r="R18" s="137"/>
      <c r="S18" s="137"/>
      <c r="T18" s="137"/>
      <c r="U18" s="137"/>
      <c r="V18" s="137"/>
      <c r="W18" s="138"/>
    </row>
    <row r="19" spans="2:27" ht="21.75" customHeight="1" thickTop="1" thickBot="1" x14ac:dyDescent="0.25">
      <c r="B19" s="2" t="s">
        <v>35</v>
      </c>
      <c r="C19" s="3"/>
      <c r="D19" s="3"/>
      <c r="E19" s="3"/>
      <c r="F19" s="3"/>
      <c r="G19" s="3"/>
      <c r="H19" s="4"/>
      <c r="I19" s="4"/>
      <c r="J19" s="4"/>
      <c r="K19" s="4"/>
      <c r="L19" s="4"/>
      <c r="M19" s="4"/>
      <c r="N19" s="4"/>
      <c r="O19" s="4"/>
      <c r="P19" s="4"/>
      <c r="Q19" s="4"/>
      <c r="R19" s="4"/>
      <c r="S19" s="4"/>
      <c r="T19" s="4"/>
      <c r="U19" s="4"/>
      <c r="V19" s="4"/>
      <c r="W19" s="5"/>
    </row>
    <row r="20" spans="2:27" ht="25.5" customHeight="1" thickTop="1" thickBot="1" x14ac:dyDescent="0.25">
      <c r="B20" s="139" t="s">
        <v>36</v>
      </c>
      <c r="C20" s="140"/>
      <c r="D20" s="140"/>
      <c r="E20" s="140"/>
      <c r="F20" s="140"/>
      <c r="G20" s="140"/>
      <c r="H20" s="140"/>
      <c r="I20" s="140"/>
      <c r="J20" s="140"/>
      <c r="K20" s="140"/>
      <c r="L20" s="140"/>
      <c r="M20" s="140"/>
      <c r="N20" s="140"/>
      <c r="O20" s="140"/>
      <c r="P20" s="140"/>
      <c r="Q20" s="140"/>
      <c r="R20" s="140"/>
      <c r="S20" s="140"/>
      <c r="T20" s="141"/>
      <c r="U20" s="125" t="s">
        <v>37</v>
      </c>
      <c r="V20" s="124"/>
      <c r="W20" s="126"/>
    </row>
    <row r="21" spans="2:27" ht="14.25" customHeight="1" x14ac:dyDescent="0.2">
      <c r="B21" s="142" t="s">
        <v>38</v>
      </c>
      <c r="C21" s="143"/>
      <c r="D21" s="143"/>
      <c r="E21" s="143"/>
      <c r="F21" s="143"/>
      <c r="G21" s="143"/>
      <c r="H21" s="143"/>
      <c r="I21" s="143"/>
      <c r="J21" s="143"/>
      <c r="K21" s="143"/>
      <c r="L21" s="143"/>
      <c r="M21" s="143" t="s">
        <v>39</v>
      </c>
      <c r="N21" s="143"/>
      <c r="O21" s="143" t="s">
        <v>40</v>
      </c>
      <c r="P21" s="143"/>
      <c r="Q21" s="143" t="s">
        <v>41</v>
      </c>
      <c r="R21" s="143"/>
      <c r="S21" s="143" t="s">
        <v>42</v>
      </c>
      <c r="T21" s="146" t="s">
        <v>43</v>
      </c>
      <c r="U21" s="148" t="s">
        <v>44</v>
      </c>
      <c r="V21" s="150" t="s">
        <v>45</v>
      </c>
      <c r="W21" s="151" t="s">
        <v>46</v>
      </c>
    </row>
    <row r="22" spans="2:27" ht="27" customHeight="1" thickBot="1" x14ac:dyDescent="0.25">
      <c r="B22" s="144"/>
      <c r="C22" s="145"/>
      <c r="D22" s="145"/>
      <c r="E22" s="145"/>
      <c r="F22" s="145"/>
      <c r="G22" s="145"/>
      <c r="H22" s="145"/>
      <c r="I22" s="145"/>
      <c r="J22" s="145"/>
      <c r="K22" s="145"/>
      <c r="L22" s="145"/>
      <c r="M22" s="145"/>
      <c r="N22" s="145"/>
      <c r="O22" s="145"/>
      <c r="P22" s="145"/>
      <c r="Q22" s="145"/>
      <c r="R22" s="145"/>
      <c r="S22" s="145"/>
      <c r="T22" s="147"/>
      <c r="U22" s="149"/>
      <c r="V22" s="145"/>
      <c r="W22" s="152"/>
      <c r="Z22" s="21" t="s">
        <v>10</v>
      </c>
      <c r="AA22" s="21" t="s">
        <v>47</v>
      </c>
    </row>
    <row r="23" spans="2:27" ht="56.25" customHeight="1" x14ac:dyDescent="0.2">
      <c r="B23" s="134" t="s">
        <v>264</v>
      </c>
      <c r="C23" s="135"/>
      <c r="D23" s="135"/>
      <c r="E23" s="135"/>
      <c r="F23" s="135"/>
      <c r="G23" s="135"/>
      <c r="H23" s="135"/>
      <c r="I23" s="135"/>
      <c r="J23" s="135"/>
      <c r="K23" s="135"/>
      <c r="L23" s="135"/>
      <c r="M23" s="136" t="s">
        <v>261</v>
      </c>
      <c r="N23" s="136"/>
      <c r="O23" s="136" t="s">
        <v>49</v>
      </c>
      <c r="P23" s="136"/>
      <c r="Q23" s="136" t="s">
        <v>50</v>
      </c>
      <c r="R23" s="136"/>
      <c r="S23" s="22" t="s">
        <v>51</v>
      </c>
      <c r="T23" s="22" t="s">
        <v>51</v>
      </c>
      <c r="U23" s="22" t="s">
        <v>51</v>
      </c>
      <c r="V23" s="22">
        <f t="shared" ref="V23:V32" si="0">+IF(ISERR(U23/T23*100),"N/A",ROUND(U23/T23*100,2))</f>
        <v>100</v>
      </c>
      <c r="W23" s="23">
        <f t="shared" ref="W23:W32" si="1">+IF(ISERR(U23/S23*100),"N/A",ROUND(U23/S23*100,2))</f>
        <v>100</v>
      </c>
    </row>
    <row r="24" spans="2:27" ht="56.25" customHeight="1" x14ac:dyDescent="0.2">
      <c r="B24" s="134" t="s">
        <v>263</v>
      </c>
      <c r="C24" s="135"/>
      <c r="D24" s="135"/>
      <c r="E24" s="135"/>
      <c r="F24" s="135"/>
      <c r="G24" s="135"/>
      <c r="H24" s="135"/>
      <c r="I24" s="135"/>
      <c r="J24" s="135"/>
      <c r="K24" s="135"/>
      <c r="L24" s="135"/>
      <c r="M24" s="136" t="s">
        <v>261</v>
      </c>
      <c r="N24" s="136"/>
      <c r="O24" s="136" t="s">
        <v>49</v>
      </c>
      <c r="P24" s="136"/>
      <c r="Q24" s="136" t="s">
        <v>50</v>
      </c>
      <c r="R24" s="136"/>
      <c r="S24" s="22" t="s">
        <v>51</v>
      </c>
      <c r="T24" s="22" t="s">
        <v>51</v>
      </c>
      <c r="U24" s="22" t="s">
        <v>51</v>
      </c>
      <c r="V24" s="22">
        <f t="shared" si="0"/>
        <v>100</v>
      </c>
      <c r="W24" s="23">
        <f t="shared" si="1"/>
        <v>100</v>
      </c>
    </row>
    <row r="25" spans="2:27" ht="56.25" customHeight="1" x14ac:dyDescent="0.2">
      <c r="B25" s="134" t="s">
        <v>262</v>
      </c>
      <c r="C25" s="135"/>
      <c r="D25" s="135"/>
      <c r="E25" s="135"/>
      <c r="F25" s="135"/>
      <c r="G25" s="135"/>
      <c r="H25" s="135"/>
      <c r="I25" s="135"/>
      <c r="J25" s="135"/>
      <c r="K25" s="135"/>
      <c r="L25" s="135"/>
      <c r="M25" s="136" t="s">
        <v>261</v>
      </c>
      <c r="N25" s="136"/>
      <c r="O25" s="136" t="s">
        <v>49</v>
      </c>
      <c r="P25" s="136"/>
      <c r="Q25" s="136" t="s">
        <v>50</v>
      </c>
      <c r="R25" s="136"/>
      <c r="S25" s="22" t="s">
        <v>51</v>
      </c>
      <c r="T25" s="22" t="s">
        <v>51</v>
      </c>
      <c r="U25" s="22" t="s">
        <v>51</v>
      </c>
      <c r="V25" s="22">
        <f t="shared" si="0"/>
        <v>100</v>
      </c>
      <c r="W25" s="23">
        <f t="shared" si="1"/>
        <v>100</v>
      </c>
    </row>
    <row r="26" spans="2:27" ht="56.25" customHeight="1" x14ac:dyDescent="0.2">
      <c r="B26" s="134" t="s">
        <v>260</v>
      </c>
      <c r="C26" s="135"/>
      <c r="D26" s="135"/>
      <c r="E26" s="135"/>
      <c r="F26" s="135"/>
      <c r="G26" s="135"/>
      <c r="H26" s="135"/>
      <c r="I26" s="135"/>
      <c r="J26" s="135"/>
      <c r="K26" s="135"/>
      <c r="L26" s="135"/>
      <c r="M26" s="136" t="s">
        <v>259</v>
      </c>
      <c r="N26" s="136"/>
      <c r="O26" s="136" t="s">
        <v>49</v>
      </c>
      <c r="P26" s="136"/>
      <c r="Q26" s="136" t="s">
        <v>50</v>
      </c>
      <c r="R26" s="136"/>
      <c r="S26" s="22" t="s">
        <v>51</v>
      </c>
      <c r="T26" s="22" t="s">
        <v>51</v>
      </c>
      <c r="U26" s="22" t="s">
        <v>51</v>
      </c>
      <c r="V26" s="22">
        <f t="shared" si="0"/>
        <v>100</v>
      </c>
      <c r="W26" s="23">
        <f t="shared" si="1"/>
        <v>100</v>
      </c>
    </row>
    <row r="27" spans="2:27" ht="56.25" customHeight="1" x14ac:dyDescent="0.2">
      <c r="B27" s="134" t="s">
        <v>258</v>
      </c>
      <c r="C27" s="135"/>
      <c r="D27" s="135"/>
      <c r="E27" s="135"/>
      <c r="F27" s="135"/>
      <c r="G27" s="135"/>
      <c r="H27" s="135"/>
      <c r="I27" s="135"/>
      <c r="J27" s="135"/>
      <c r="K27" s="135"/>
      <c r="L27" s="135"/>
      <c r="M27" s="136" t="s">
        <v>256</v>
      </c>
      <c r="N27" s="136"/>
      <c r="O27" s="136" t="s">
        <v>49</v>
      </c>
      <c r="P27" s="136"/>
      <c r="Q27" s="136" t="s">
        <v>50</v>
      </c>
      <c r="R27" s="136"/>
      <c r="S27" s="22" t="s">
        <v>51</v>
      </c>
      <c r="T27" s="22" t="s">
        <v>51</v>
      </c>
      <c r="U27" s="22" t="s">
        <v>51</v>
      </c>
      <c r="V27" s="22">
        <f t="shared" si="0"/>
        <v>100</v>
      </c>
      <c r="W27" s="23">
        <f t="shared" si="1"/>
        <v>100</v>
      </c>
    </row>
    <row r="28" spans="2:27" ht="56.25" customHeight="1" x14ac:dyDescent="0.2">
      <c r="B28" s="134" t="s">
        <v>257</v>
      </c>
      <c r="C28" s="135"/>
      <c r="D28" s="135"/>
      <c r="E28" s="135"/>
      <c r="F28" s="135"/>
      <c r="G28" s="135"/>
      <c r="H28" s="135"/>
      <c r="I28" s="135"/>
      <c r="J28" s="135"/>
      <c r="K28" s="135"/>
      <c r="L28" s="135"/>
      <c r="M28" s="136" t="s">
        <v>256</v>
      </c>
      <c r="N28" s="136"/>
      <c r="O28" s="136" t="s">
        <v>49</v>
      </c>
      <c r="P28" s="136"/>
      <c r="Q28" s="136" t="s">
        <v>50</v>
      </c>
      <c r="R28" s="136"/>
      <c r="S28" s="22" t="s">
        <v>51</v>
      </c>
      <c r="T28" s="22" t="s">
        <v>51</v>
      </c>
      <c r="U28" s="22" t="s">
        <v>51</v>
      </c>
      <c r="V28" s="22">
        <f t="shared" si="0"/>
        <v>100</v>
      </c>
      <c r="W28" s="23">
        <f t="shared" si="1"/>
        <v>100</v>
      </c>
    </row>
    <row r="29" spans="2:27" ht="56.25" customHeight="1" x14ac:dyDescent="0.2">
      <c r="B29" s="134" t="s">
        <v>255</v>
      </c>
      <c r="C29" s="135"/>
      <c r="D29" s="135"/>
      <c r="E29" s="135"/>
      <c r="F29" s="135"/>
      <c r="G29" s="135"/>
      <c r="H29" s="135"/>
      <c r="I29" s="135"/>
      <c r="J29" s="135"/>
      <c r="K29" s="135"/>
      <c r="L29" s="135"/>
      <c r="M29" s="136" t="s">
        <v>254</v>
      </c>
      <c r="N29" s="136"/>
      <c r="O29" s="136" t="s">
        <v>49</v>
      </c>
      <c r="P29" s="136"/>
      <c r="Q29" s="136" t="s">
        <v>50</v>
      </c>
      <c r="R29" s="136"/>
      <c r="S29" s="22" t="s">
        <v>51</v>
      </c>
      <c r="T29" s="22" t="s">
        <v>51</v>
      </c>
      <c r="U29" s="22" t="s">
        <v>51</v>
      </c>
      <c r="V29" s="22">
        <f t="shared" si="0"/>
        <v>100</v>
      </c>
      <c r="W29" s="23">
        <f t="shared" si="1"/>
        <v>100</v>
      </c>
    </row>
    <row r="30" spans="2:27" ht="56.25" customHeight="1" x14ac:dyDescent="0.2">
      <c r="B30" s="134" t="s">
        <v>253</v>
      </c>
      <c r="C30" s="135"/>
      <c r="D30" s="135"/>
      <c r="E30" s="135"/>
      <c r="F30" s="135"/>
      <c r="G30" s="135"/>
      <c r="H30" s="135"/>
      <c r="I30" s="135"/>
      <c r="J30" s="135"/>
      <c r="K30" s="135"/>
      <c r="L30" s="135"/>
      <c r="M30" s="136" t="s">
        <v>250</v>
      </c>
      <c r="N30" s="136"/>
      <c r="O30" s="136" t="s">
        <v>49</v>
      </c>
      <c r="P30" s="136"/>
      <c r="Q30" s="136" t="s">
        <v>50</v>
      </c>
      <c r="R30" s="136"/>
      <c r="S30" s="22" t="s">
        <v>51</v>
      </c>
      <c r="T30" s="22" t="s">
        <v>51</v>
      </c>
      <c r="U30" s="22" t="s">
        <v>51</v>
      </c>
      <c r="V30" s="22">
        <f t="shared" si="0"/>
        <v>100</v>
      </c>
      <c r="W30" s="23">
        <f t="shared" si="1"/>
        <v>100</v>
      </c>
    </row>
    <row r="31" spans="2:27" ht="56.25" customHeight="1" x14ac:dyDescent="0.2">
      <c r="B31" s="134" t="s">
        <v>252</v>
      </c>
      <c r="C31" s="135"/>
      <c r="D31" s="135"/>
      <c r="E31" s="135"/>
      <c r="F31" s="135"/>
      <c r="G31" s="135"/>
      <c r="H31" s="135"/>
      <c r="I31" s="135"/>
      <c r="J31" s="135"/>
      <c r="K31" s="135"/>
      <c r="L31" s="135"/>
      <c r="M31" s="136" t="s">
        <v>250</v>
      </c>
      <c r="N31" s="136"/>
      <c r="O31" s="136" t="s">
        <v>49</v>
      </c>
      <c r="P31" s="136"/>
      <c r="Q31" s="136" t="s">
        <v>50</v>
      </c>
      <c r="R31" s="136"/>
      <c r="S31" s="22" t="s">
        <v>51</v>
      </c>
      <c r="T31" s="22" t="s">
        <v>51</v>
      </c>
      <c r="U31" s="22" t="s">
        <v>51</v>
      </c>
      <c r="V31" s="22">
        <f t="shared" si="0"/>
        <v>100</v>
      </c>
      <c r="W31" s="23">
        <f t="shared" si="1"/>
        <v>100</v>
      </c>
    </row>
    <row r="32" spans="2:27" ht="56.25" customHeight="1" thickBot="1" x14ac:dyDescent="0.25">
      <c r="B32" s="134" t="s">
        <v>251</v>
      </c>
      <c r="C32" s="135"/>
      <c r="D32" s="135"/>
      <c r="E32" s="135"/>
      <c r="F32" s="135"/>
      <c r="G32" s="135"/>
      <c r="H32" s="135"/>
      <c r="I32" s="135"/>
      <c r="J32" s="135"/>
      <c r="K32" s="135"/>
      <c r="L32" s="135"/>
      <c r="M32" s="136" t="s">
        <v>250</v>
      </c>
      <c r="N32" s="136"/>
      <c r="O32" s="136" t="s">
        <v>49</v>
      </c>
      <c r="P32" s="136"/>
      <c r="Q32" s="136" t="s">
        <v>50</v>
      </c>
      <c r="R32" s="136"/>
      <c r="S32" s="22" t="s">
        <v>51</v>
      </c>
      <c r="T32" s="22" t="s">
        <v>51</v>
      </c>
      <c r="U32" s="22" t="s">
        <v>51</v>
      </c>
      <c r="V32" s="22">
        <f t="shared" si="0"/>
        <v>100</v>
      </c>
      <c r="W32" s="23">
        <f t="shared" si="1"/>
        <v>100</v>
      </c>
    </row>
    <row r="33" spans="2:25" ht="21.75" customHeight="1" thickTop="1" thickBot="1" x14ac:dyDescent="0.25">
      <c r="B33" s="2" t="s">
        <v>56</v>
      </c>
      <c r="C33" s="3"/>
      <c r="D33" s="3"/>
      <c r="E33" s="3"/>
      <c r="F33" s="3"/>
      <c r="G33" s="3"/>
      <c r="H33" s="4"/>
      <c r="I33" s="4"/>
      <c r="J33" s="4"/>
      <c r="K33" s="4"/>
      <c r="L33" s="4"/>
      <c r="M33" s="4"/>
      <c r="N33" s="4"/>
      <c r="O33" s="4"/>
      <c r="P33" s="4"/>
      <c r="Q33" s="4"/>
      <c r="R33" s="4"/>
      <c r="S33" s="4"/>
      <c r="T33" s="4"/>
      <c r="U33" s="4"/>
      <c r="V33" s="4"/>
      <c r="W33" s="5"/>
      <c r="X33" s="13"/>
    </row>
    <row r="34" spans="2:25" ht="29.25" customHeight="1" thickTop="1" thickBot="1" x14ac:dyDescent="0.25">
      <c r="B34" s="118" t="s">
        <v>2611</v>
      </c>
      <c r="C34" s="119"/>
      <c r="D34" s="119"/>
      <c r="E34" s="119"/>
      <c r="F34" s="119"/>
      <c r="G34" s="119"/>
      <c r="H34" s="119"/>
      <c r="I34" s="119"/>
      <c r="J34" s="119"/>
      <c r="K34" s="119"/>
      <c r="L34" s="119"/>
      <c r="M34" s="119"/>
      <c r="N34" s="119"/>
      <c r="O34" s="119"/>
      <c r="P34" s="119"/>
      <c r="Q34" s="120"/>
      <c r="R34" s="24" t="s">
        <v>42</v>
      </c>
      <c r="S34" s="124" t="s">
        <v>43</v>
      </c>
      <c r="T34" s="124"/>
      <c r="U34" s="25" t="s">
        <v>57</v>
      </c>
      <c r="V34" s="125" t="s">
        <v>58</v>
      </c>
      <c r="W34" s="126"/>
    </row>
    <row r="35" spans="2:25" ht="30.75" customHeight="1" thickBot="1" x14ac:dyDescent="0.25">
      <c r="B35" s="121"/>
      <c r="C35" s="122"/>
      <c r="D35" s="122"/>
      <c r="E35" s="122"/>
      <c r="F35" s="122"/>
      <c r="G35" s="122"/>
      <c r="H35" s="122"/>
      <c r="I35" s="122"/>
      <c r="J35" s="122"/>
      <c r="K35" s="122"/>
      <c r="L35" s="122"/>
      <c r="M35" s="122"/>
      <c r="N35" s="122"/>
      <c r="O35" s="122"/>
      <c r="P35" s="122"/>
      <c r="Q35" s="123"/>
      <c r="R35" s="26" t="s">
        <v>59</v>
      </c>
      <c r="S35" s="26" t="s">
        <v>59</v>
      </c>
      <c r="T35" s="26" t="s">
        <v>49</v>
      </c>
      <c r="U35" s="26" t="s">
        <v>59</v>
      </c>
      <c r="V35" s="26" t="s">
        <v>60</v>
      </c>
      <c r="W35" s="27" t="s">
        <v>61</v>
      </c>
      <c r="Y35" s="13"/>
    </row>
    <row r="36" spans="2:25" ht="23.25" customHeight="1" thickBot="1" x14ac:dyDescent="0.25">
      <c r="B36" s="127" t="s">
        <v>62</v>
      </c>
      <c r="C36" s="128"/>
      <c r="D36" s="128"/>
      <c r="E36" s="28" t="s">
        <v>248</v>
      </c>
      <c r="F36" s="28"/>
      <c r="G36" s="28"/>
      <c r="H36" s="29"/>
      <c r="I36" s="29"/>
      <c r="J36" s="29"/>
      <c r="K36" s="29"/>
      <c r="L36" s="29"/>
      <c r="M36" s="29"/>
      <c r="N36" s="29"/>
      <c r="O36" s="29"/>
      <c r="P36" s="30"/>
      <c r="Q36" s="30"/>
      <c r="R36" s="31" t="s">
        <v>249</v>
      </c>
      <c r="S36" s="31" t="s">
        <v>10</v>
      </c>
      <c r="T36" s="30"/>
      <c r="U36" s="31" t="s">
        <v>247</v>
      </c>
      <c r="V36" s="30"/>
      <c r="W36" s="32">
        <f t="shared" ref="W36:W45" si="2">+IF(ISERR(U36/R36*100),"N/A",ROUND(U36/R36*100,2))</f>
        <v>239.67</v>
      </c>
    </row>
    <row r="37" spans="2:25" ht="26.25" customHeight="1" x14ac:dyDescent="0.2">
      <c r="B37" s="129" t="s">
        <v>65</v>
      </c>
      <c r="C37" s="130"/>
      <c r="D37" s="130"/>
      <c r="E37" s="33" t="s">
        <v>248</v>
      </c>
      <c r="F37" s="33"/>
      <c r="G37" s="33"/>
      <c r="H37" s="34"/>
      <c r="I37" s="34"/>
      <c r="J37" s="34"/>
      <c r="K37" s="34"/>
      <c r="L37" s="34"/>
      <c r="M37" s="34"/>
      <c r="N37" s="34"/>
      <c r="O37" s="34"/>
      <c r="P37" s="35"/>
      <c r="Q37" s="35"/>
      <c r="R37" s="36" t="s">
        <v>247</v>
      </c>
      <c r="S37" s="36" t="s">
        <v>247</v>
      </c>
      <c r="T37" s="36">
        <f>+IF(ISERR(S37/R37*100),"N/A",ROUND(S37/R37*100,2))</f>
        <v>100</v>
      </c>
      <c r="U37" s="36" t="s">
        <v>247</v>
      </c>
      <c r="V37" s="36">
        <f>+IF(ISERR(U37/S37*100),"N/A",ROUND(U37/S37*100,2))</f>
        <v>100</v>
      </c>
      <c r="W37" s="37">
        <f t="shared" si="2"/>
        <v>100</v>
      </c>
    </row>
    <row r="38" spans="2:25" ht="23.25" customHeight="1" thickBot="1" x14ac:dyDescent="0.25">
      <c r="B38" s="127" t="s">
        <v>62</v>
      </c>
      <c r="C38" s="128"/>
      <c r="D38" s="128"/>
      <c r="E38" s="28" t="s">
        <v>245</v>
      </c>
      <c r="F38" s="28"/>
      <c r="G38" s="28"/>
      <c r="H38" s="29"/>
      <c r="I38" s="29"/>
      <c r="J38" s="29"/>
      <c r="K38" s="29"/>
      <c r="L38" s="29"/>
      <c r="M38" s="29"/>
      <c r="N38" s="29"/>
      <c r="O38" s="29"/>
      <c r="P38" s="30"/>
      <c r="Q38" s="30"/>
      <c r="R38" s="31" t="s">
        <v>246</v>
      </c>
      <c r="S38" s="31" t="s">
        <v>10</v>
      </c>
      <c r="T38" s="30"/>
      <c r="U38" s="31" t="s">
        <v>242</v>
      </c>
      <c r="V38" s="30"/>
      <c r="W38" s="32">
        <f t="shared" si="2"/>
        <v>744</v>
      </c>
    </row>
    <row r="39" spans="2:25" ht="26.25" customHeight="1" x14ac:dyDescent="0.2">
      <c r="B39" s="129" t="s">
        <v>65</v>
      </c>
      <c r="C39" s="130"/>
      <c r="D39" s="130"/>
      <c r="E39" s="33" t="s">
        <v>245</v>
      </c>
      <c r="F39" s="33"/>
      <c r="G39" s="33"/>
      <c r="H39" s="34"/>
      <c r="I39" s="34"/>
      <c r="J39" s="34"/>
      <c r="K39" s="34"/>
      <c r="L39" s="34"/>
      <c r="M39" s="34"/>
      <c r="N39" s="34"/>
      <c r="O39" s="34"/>
      <c r="P39" s="35"/>
      <c r="Q39" s="35"/>
      <c r="R39" s="36" t="s">
        <v>244</v>
      </c>
      <c r="S39" s="36" t="s">
        <v>243</v>
      </c>
      <c r="T39" s="36">
        <f>+IF(ISERR(S39/R39*100),"N/A",ROUND(S39/R39*100,2))</f>
        <v>100</v>
      </c>
      <c r="U39" s="36" t="s">
        <v>242</v>
      </c>
      <c r="V39" s="36">
        <f>+IF(ISERR(U39/S39*100),"N/A",ROUND(U39/S39*100,2))</f>
        <v>87.87</v>
      </c>
      <c r="W39" s="37">
        <f t="shared" si="2"/>
        <v>87.87</v>
      </c>
    </row>
    <row r="40" spans="2:25" ht="23.25" customHeight="1" thickBot="1" x14ac:dyDescent="0.25">
      <c r="B40" s="127" t="s">
        <v>62</v>
      </c>
      <c r="C40" s="128"/>
      <c r="D40" s="128"/>
      <c r="E40" s="28" t="s">
        <v>240</v>
      </c>
      <c r="F40" s="28"/>
      <c r="G40" s="28"/>
      <c r="H40" s="29"/>
      <c r="I40" s="29"/>
      <c r="J40" s="29"/>
      <c r="K40" s="29"/>
      <c r="L40" s="29"/>
      <c r="M40" s="29"/>
      <c r="N40" s="29"/>
      <c r="O40" s="29"/>
      <c r="P40" s="30"/>
      <c r="Q40" s="30"/>
      <c r="R40" s="31" t="s">
        <v>241</v>
      </c>
      <c r="S40" s="31" t="s">
        <v>10</v>
      </c>
      <c r="T40" s="30"/>
      <c r="U40" s="31" t="s">
        <v>149</v>
      </c>
      <c r="V40" s="30"/>
      <c r="W40" s="32">
        <f t="shared" si="2"/>
        <v>0</v>
      </c>
    </row>
    <row r="41" spans="2:25" ht="26.25" customHeight="1" x14ac:dyDescent="0.2">
      <c r="B41" s="129" t="s">
        <v>65</v>
      </c>
      <c r="C41" s="130"/>
      <c r="D41" s="130"/>
      <c r="E41" s="33" t="s">
        <v>240</v>
      </c>
      <c r="F41" s="33"/>
      <c r="G41" s="33"/>
      <c r="H41" s="34"/>
      <c r="I41" s="34"/>
      <c r="J41" s="34"/>
      <c r="K41" s="34"/>
      <c r="L41" s="34"/>
      <c r="M41" s="34"/>
      <c r="N41" s="34"/>
      <c r="O41" s="34"/>
      <c r="P41" s="35"/>
      <c r="Q41" s="35"/>
      <c r="R41" s="36" t="s">
        <v>149</v>
      </c>
      <c r="S41" s="36" t="s">
        <v>149</v>
      </c>
      <c r="T41" s="36" t="str">
        <f>+IF(ISERR(S41/R41*100),"N/A",ROUND(S41/R41*100,2))</f>
        <v>N/A</v>
      </c>
      <c r="U41" s="36" t="s">
        <v>149</v>
      </c>
      <c r="V41" s="36" t="str">
        <f>+IF(ISERR(U41/S41*100),"N/A",ROUND(U41/S41*100,2))</f>
        <v>N/A</v>
      </c>
      <c r="W41" s="37" t="str">
        <f t="shared" si="2"/>
        <v>N/A</v>
      </c>
    </row>
    <row r="42" spans="2:25" ht="23.25" customHeight="1" thickBot="1" x14ac:dyDescent="0.25">
      <c r="B42" s="127" t="s">
        <v>62</v>
      </c>
      <c r="C42" s="128"/>
      <c r="D42" s="128"/>
      <c r="E42" s="28" t="s">
        <v>239</v>
      </c>
      <c r="F42" s="28"/>
      <c r="G42" s="28"/>
      <c r="H42" s="29"/>
      <c r="I42" s="29"/>
      <c r="J42" s="29"/>
      <c r="K42" s="29"/>
      <c r="L42" s="29"/>
      <c r="M42" s="29"/>
      <c r="N42" s="29"/>
      <c r="O42" s="29"/>
      <c r="P42" s="30"/>
      <c r="Q42" s="30"/>
      <c r="R42" s="31" t="s">
        <v>238</v>
      </c>
      <c r="S42" s="31" t="s">
        <v>10</v>
      </c>
      <c r="T42" s="30"/>
      <c r="U42" s="31" t="s">
        <v>238</v>
      </c>
      <c r="V42" s="30"/>
      <c r="W42" s="32">
        <f t="shared" si="2"/>
        <v>100</v>
      </c>
    </row>
    <row r="43" spans="2:25" ht="26.25" customHeight="1" x14ac:dyDescent="0.2">
      <c r="B43" s="129" t="s">
        <v>65</v>
      </c>
      <c r="C43" s="130"/>
      <c r="D43" s="130"/>
      <c r="E43" s="33" t="s">
        <v>239</v>
      </c>
      <c r="F43" s="33"/>
      <c r="G43" s="33"/>
      <c r="H43" s="34"/>
      <c r="I43" s="34"/>
      <c r="J43" s="34"/>
      <c r="K43" s="34"/>
      <c r="L43" s="34"/>
      <c r="M43" s="34"/>
      <c r="N43" s="34"/>
      <c r="O43" s="34"/>
      <c r="P43" s="35"/>
      <c r="Q43" s="35"/>
      <c r="R43" s="36" t="s">
        <v>238</v>
      </c>
      <c r="S43" s="36" t="s">
        <v>238</v>
      </c>
      <c r="T43" s="36">
        <f>+IF(ISERR(S43/R43*100),"N/A",ROUND(S43/R43*100,2))</f>
        <v>100</v>
      </c>
      <c r="U43" s="36" t="s">
        <v>238</v>
      </c>
      <c r="V43" s="36">
        <f>+IF(ISERR(U43/S43*100),"N/A",ROUND(U43/S43*100,2))</f>
        <v>100</v>
      </c>
      <c r="W43" s="37">
        <f t="shared" si="2"/>
        <v>100</v>
      </c>
    </row>
    <row r="44" spans="2:25" ht="23.25" customHeight="1" thickBot="1" x14ac:dyDescent="0.25">
      <c r="B44" s="127" t="s">
        <v>62</v>
      </c>
      <c r="C44" s="128"/>
      <c r="D44" s="128"/>
      <c r="E44" s="28" t="s">
        <v>236</v>
      </c>
      <c r="F44" s="28"/>
      <c r="G44" s="28"/>
      <c r="H44" s="29"/>
      <c r="I44" s="29"/>
      <c r="J44" s="29"/>
      <c r="K44" s="29"/>
      <c r="L44" s="29"/>
      <c r="M44" s="29"/>
      <c r="N44" s="29"/>
      <c r="O44" s="29"/>
      <c r="P44" s="30"/>
      <c r="Q44" s="30"/>
      <c r="R44" s="31" t="s">
        <v>237</v>
      </c>
      <c r="S44" s="31" t="s">
        <v>10</v>
      </c>
      <c r="T44" s="30"/>
      <c r="U44" s="31" t="s">
        <v>235</v>
      </c>
      <c r="V44" s="30"/>
      <c r="W44" s="32">
        <f t="shared" si="2"/>
        <v>15.82</v>
      </c>
    </row>
    <row r="45" spans="2:25" ht="26.25" customHeight="1" x14ac:dyDescent="0.2">
      <c r="B45" s="129" t="s">
        <v>65</v>
      </c>
      <c r="C45" s="130"/>
      <c r="D45" s="130"/>
      <c r="E45" s="33" t="s">
        <v>236</v>
      </c>
      <c r="F45" s="33"/>
      <c r="G45" s="33"/>
      <c r="H45" s="34"/>
      <c r="I45" s="34"/>
      <c r="J45" s="34"/>
      <c r="K45" s="34"/>
      <c r="L45" s="34"/>
      <c r="M45" s="34"/>
      <c r="N45" s="34"/>
      <c r="O45" s="34"/>
      <c r="P45" s="35"/>
      <c r="Q45" s="35"/>
      <c r="R45" s="36" t="s">
        <v>235</v>
      </c>
      <c r="S45" s="36" t="s">
        <v>235</v>
      </c>
      <c r="T45" s="36">
        <f>+IF(ISERR(S45/R45*100),"N/A",ROUND(S45/R45*100,2))</f>
        <v>100</v>
      </c>
      <c r="U45" s="36" t="s">
        <v>235</v>
      </c>
      <c r="V45" s="36">
        <f>+IF(ISERR(U45/S45*100),"N/A",ROUND(U45/S45*100,2))</f>
        <v>100</v>
      </c>
      <c r="W45" s="37">
        <f t="shared" si="2"/>
        <v>100</v>
      </c>
    </row>
    <row r="46" spans="2:25" s="96" customFormat="1" ht="23.25" customHeight="1" thickBot="1" x14ac:dyDescent="0.25">
      <c r="B46" s="127" t="s">
        <v>62</v>
      </c>
      <c r="C46" s="128"/>
      <c r="D46" s="128"/>
      <c r="E46" s="97" t="s">
        <v>2653</v>
      </c>
      <c r="F46" s="97"/>
      <c r="G46" s="97"/>
      <c r="H46" s="29"/>
      <c r="I46" s="29"/>
      <c r="J46" s="29"/>
      <c r="K46" s="29"/>
      <c r="L46" s="29"/>
      <c r="M46" s="29"/>
      <c r="N46" s="29"/>
      <c r="O46" s="29"/>
      <c r="P46" s="30"/>
      <c r="Q46" s="30"/>
      <c r="R46" s="31">
        <v>0</v>
      </c>
      <c r="S46" s="31"/>
      <c r="T46" s="30"/>
      <c r="U46" s="31">
        <v>9.0389549999999996</v>
      </c>
      <c r="V46" s="30"/>
      <c r="W46" s="32" t="str">
        <f t="shared" ref="W46:W51" si="3">+IF(ISERR(U46/R46*100),"N/A",ROUND(U46/R46*100,2))</f>
        <v>N/A</v>
      </c>
    </row>
    <row r="47" spans="2:25" s="96" customFormat="1" ht="26.25" customHeight="1" x14ac:dyDescent="0.2">
      <c r="B47" s="129" t="s">
        <v>65</v>
      </c>
      <c r="C47" s="130"/>
      <c r="D47" s="130"/>
      <c r="E47" s="98" t="s">
        <v>2653</v>
      </c>
      <c r="F47" s="98"/>
      <c r="G47" s="98"/>
      <c r="H47" s="34"/>
      <c r="I47" s="34"/>
      <c r="J47" s="34"/>
      <c r="K47" s="34"/>
      <c r="L47" s="34"/>
      <c r="M47" s="34"/>
      <c r="N47" s="34"/>
      <c r="O47" s="34"/>
      <c r="P47" s="35"/>
      <c r="Q47" s="35"/>
      <c r="R47" s="36">
        <v>9.0389549999999996</v>
      </c>
      <c r="S47" s="36">
        <v>9.0389549999999996</v>
      </c>
      <c r="T47" s="36">
        <f>+IF(ISERR(S47/R47*100),"N/A",ROUND(S47/R47*100,2))</f>
        <v>100</v>
      </c>
      <c r="U47" s="36">
        <v>9.0389549999999996</v>
      </c>
      <c r="V47" s="36">
        <f>+IF(ISERR(U47/S47*100),"N/A",ROUND(U47/S47*100,2))</f>
        <v>100</v>
      </c>
      <c r="W47" s="37">
        <f t="shared" si="3"/>
        <v>100</v>
      </c>
    </row>
    <row r="48" spans="2:25" s="96" customFormat="1" ht="23.25" customHeight="1" thickBot="1" x14ac:dyDescent="0.25">
      <c r="B48" s="127" t="s">
        <v>62</v>
      </c>
      <c r="C48" s="128"/>
      <c r="D48" s="128"/>
      <c r="E48" s="97" t="s">
        <v>2654</v>
      </c>
      <c r="F48" s="97"/>
      <c r="G48" s="97"/>
      <c r="H48" s="29"/>
      <c r="I48" s="29"/>
      <c r="J48" s="29"/>
      <c r="K48" s="29"/>
      <c r="L48" s="29"/>
      <c r="M48" s="29"/>
      <c r="N48" s="29"/>
      <c r="O48" s="29"/>
      <c r="P48" s="30"/>
      <c r="Q48" s="30"/>
      <c r="R48" s="31">
        <v>0</v>
      </c>
      <c r="S48" s="31"/>
      <c r="T48" s="30"/>
      <c r="U48" s="31">
        <v>3.4285839999999999</v>
      </c>
      <c r="V48" s="30"/>
      <c r="W48" s="32" t="str">
        <f t="shared" si="3"/>
        <v>N/A</v>
      </c>
    </row>
    <row r="49" spans="2:23" s="96" customFormat="1" ht="26.25" customHeight="1" x14ac:dyDescent="0.2">
      <c r="B49" s="129" t="s">
        <v>65</v>
      </c>
      <c r="C49" s="130"/>
      <c r="D49" s="130"/>
      <c r="E49" s="98" t="s">
        <v>2654</v>
      </c>
      <c r="F49" s="98"/>
      <c r="G49" s="98"/>
      <c r="H49" s="34"/>
      <c r="I49" s="34"/>
      <c r="J49" s="34"/>
      <c r="K49" s="34"/>
      <c r="L49" s="34"/>
      <c r="M49" s="34"/>
      <c r="N49" s="34"/>
      <c r="O49" s="34"/>
      <c r="P49" s="35"/>
      <c r="Q49" s="35"/>
      <c r="R49" s="36">
        <v>3.4285839999999999</v>
      </c>
      <c r="S49" s="36">
        <v>3.4285839999999999</v>
      </c>
      <c r="T49" s="36">
        <f>+IF(ISERR(S49/R49*100),"N/A",ROUND(S49/R49*100,2))</f>
        <v>100</v>
      </c>
      <c r="U49" s="36">
        <v>3.4285839999999999</v>
      </c>
      <c r="V49" s="36">
        <f>+IF(ISERR(U49/S49*100),"N/A",ROUND(U49/S49*100,2))</f>
        <v>100</v>
      </c>
      <c r="W49" s="37">
        <f t="shared" si="3"/>
        <v>100</v>
      </c>
    </row>
    <row r="50" spans="2:23" s="96" customFormat="1" ht="23.25" customHeight="1" thickBot="1" x14ac:dyDescent="0.25">
      <c r="B50" s="127" t="s">
        <v>62</v>
      </c>
      <c r="C50" s="128"/>
      <c r="D50" s="128"/>
      <c r="E50" s="97" t="s">
        <v>2655</v>
      </c>
      <c r="F50" s="97"/>
      <c r="G50" s="97"/>
      <c r="H50" s="29"/>
      <c r="I50" s="29"/>
      <c r="J50" s="29"/>
      <c r="K50" s="29"/>
      <c r="L50" s="29"/>
      <c r="M50" s="29"/>
      <c r="N50" s="29"/>
      <c r="O50" s="29"/>
      <c r="P50" s="30"/>
      <c r="Q50" s="30"/>
      <c r="R50" s="31">
        <v>0</v>
      </c>
      <c r="S50" s="31"/>
      <c r="T50" s="30"/>
      <c r="U50" s="31">
        <v>9.7835560000000008</v>
      </c>
      <c r="V50" s="30"/>
      <c r="W50" s="32" t="str">
        <f t="shared" si="3"/>
        <v>N/A</v>
      </c>
    </row>
    <row r="51" spans="2:23" s="96" customFormat="1" ht="26.25" customHeight="1" thickBot="1" x14ac:dyDescent="0.25">
      <c r="B51" s="129" t="s">
        <v>65</v>
      </c>
      <c r="C51" s="130"/>
      <c r="D51" s="130"/>
      <c r="E51" s="98" t="s">
        <v>2655</v>
      </c>
      <c r="F51" s="98"/>
      <c r="G51" s="98"/>
      <c r="H51" s="34"/>
      <c r="I51" s="34"/>
      <c r="J51" s="34"/>
      <c r="K51" s="34"/>
      <c r="L51" s="34"/>
      <c r="M51" s="34"/>
      <c r="N51" s="34"/>
      <c r="O51" s="34"/>
      <c r="P51" s="35"/>
      <c r="Q51" s="35"/>
      <c r="R51" s="36">
        <v>9.7835560000000008</v>
      </c>
      <c r="S51" s="36">
        <v>9.7835560000000008</v>
      </c>
      <c r="T51" s="36">
        <f>+IF(ISERR(S51/R51*100),"N/A",ROUND(S51/R51*100,2))</f>
        <v>100</v>
      </c>
      <c r="U51" s="36">
        <v>9.7835560000000008</v>
      </c>
      <c r="V51" s="36">
        <f>+IF(ISERR(U51/S51*100),"N/A",ROUND(U51/S51*100,2))</f>
        <v>100</v>
      </c>
      <c r="W51" s="37">
        <f t="shared" si="3"/>
        <v>100</v>
      </c>
    </row>
    <row r="52" spans="2:23" ht="22.5" customHeight="1" thickTop="1" thickBot="1" x14ac:dyDescent="0.25">
      <c r="B52" s="2" t="s">
        <v>66</v>
      </c>
      <c r="C52" s="3"/>
      <c r="D52" s="3"/>
      <c r="E52" s="3"/>
      <c r="F52" s="3"/>
      <c r="G52" s="3"/>
      <c r="H52" s="4"/>
      <c r="I52" s="4"/>
      <c r="J52" s="4"/>
      <c r="K52" s="4"/>
      <c r="L52" s="4"/>
      <c r="M52" s="4"/>
      <c r="N52" s="4"/>
      <c r="O52" s="4"/>
      <c r="P52" s="4"/>
      <c r="Q52" s="4"/>
      <c r="R52" s="4"/>
      <c r="S52" s="4"/>
      <c r="T52" s="4"/>
      <c r="U52" s="4"/>
      <c r="V52" s="4"/>
      <c r="W52" s="5"/>
    </row>
    <row r="53" spans="2:23" ht="37.5" customHeight="1" thickTop="1" x14ac:dyDescent="0.2">
      <c r="B53" s="112" t="s">
        <v>2574</v>
      </c>
      <c r="C53" s="113"/>
      <c r="D53" s="113"/>
      <c r="E53" s="113"/>
      <c r="F53" s="113"/>
      <c r="G53" s="113"/>
      <c r="H53" s="113"/>
      <c r="I53" s="113"/>
      <c r="J53" s="113"/>
      <c r="K53" s="113"/>
      <c r="L53" s="113"/>
      <c r="M53" s="113"/>
      <c r="N53" s="113"/>
      <c r="O53" s="113"/>
      <c r="P53" s="113"/>
      <c r="Q53" s="113"/>
      <c r="R53" s="113"/>
      <c r="S53" s="113"/>
      <c r="T53" s="113"/>
      <c r="U53" s="113"/>
      <c r="V53" s="113"/>
      <c r="W53" s="114"/>
    </row>
    <row r="54" spans="2:23" ht="274.5" customHeight="1" thickBot="1" x14ac:dyDescent="0.25">
      <c r="B54" s="131"/>
      <c r="C54" s="132"/>
      <c r="D54" s="132"/>
      <c r="E54" s="132"/>
      <c r="F54" s="132"/>
      <c r="G54" s="132"/>
      <c r="H54" s="132"/>
      <c r="I54" s="132"/>
      <c r="J54" s="132"/>
      <c r="K54" s="132"/>
      <c r="L54" s="132"/>
      <c r="M54" s="132"/>
      <c r="N54" s="132"/>
      <c r="O54" s="132"/>
      <c r="P54" s="132"/>
      <c r="Q54" s="132"/>
      <c r="R54" s="132"/>
      <c r="S54" s="132"/>
      <c r="T54" s="132"/>
      <c r="U54" s="132"/>
      <c r="V54" s="132"/>
      <c r="W54" s="133"/>
    </row>
    <row r="55" spans="2:23" ht="37.5" customHeight="1" thickTop="1" x14ac:dyDescent="0.2">
      <c r="B55" s="112" t="s">
        <v>2575</v>
      </c>
      <c r="C55" s="113"/>
      <c r="D55" s="113"/>
      <c r="E55" s="113"/>
      <c r="F55" s="113"/>
      <c r="G55" s="113"/>
      <c r="H55" s="113"/>
      <c r="I55" s="113"/>
      <c r="J55" s="113"/>
      <c r="K55" s="113"/>
      <c r="L55" s="113"/>
      <c r="M55" s="113"/>
      <c r="N55" s="113"/>
      <c r="O55" s="113"/>
      <c r="P55" s="113"/>
      <c r="Q55" s="113"/>
      <c r="R55" s="113"/>
      <c r="S55" s="113"/>
      <c r="T55" s="113"/>
      <c r="U55" s="113"/>
      <c r="V55" s="113"/>
      <c r="W55" s="114"/>
    </row>
    <row r="56" spans="2:23" ht="160.5" customHeight="1" thickBot="1" x14ac:dyDescent="0.25">
      <c r="B56" s="131"/>
      <c r="C56" s="132"/>
      <c r="D56" s="132"/>
      <c r="E56" s="132"/>
      <c r="F56" s="132"/>
      <c r="G56" s="132"/>
      <c r="H56" s="132"/>
      <c r="I56" s="132"/>
      <c r="J56" s="132"/>
      <c r="K56" s="132"/>
      <c r="L56" s="132"/>
      <c r="M56" s="132"/>
      <c r="N56" s="132"/>
      <c r="O56" s="132"/>
      <c r="P56" s="132"/>
      <c r="Q56" s="132"/>
      <c r="R56" s="132"/>
      <c r="S56" s="132"/>
      <c r="T56" s="132"/>
      <c r="U56" s="132"/>
      <c r="V56" s="132"/>
      <c r="W56" s="133"/>
    </row>
    <row r="57" spans="2:23" ht="37.5" customHeight="1" thickTop="1" x14ac:dyDescent="0.2">
      <c r="B57" s="112" t="s">
        <v>2576</v>
      </c>
      <c r="C57" s="113"/>
      <c r="D57" s="113"/>
      <c r="E57" s="113"/>
      <c r="F57" s="113"/>
      <c r="G57" s="113"/>
      <c r="H57" s="113"/>
      <c r="I57" s="113"/>
      <c r="J57" s="113"/>
      <c r="K57" s="113"/>
      <c r="L57" s="113"/>
      <c r="M57" s="113"/>
      <c r="N57" s="113"/>
      <c r="O57" s="113"/>
      <c r="P57" s="113"/>
      <c r="Q57" s="113"/>
      <c r="R57" s="113"/>
      <c r="S57" s="113"/>
      <c r="T57" s="113"/>
      <c r="U57" s="113"/>
      <c r="V57" s="113"/>
      <c r="W57" s="114"/>
    </row>
    <row r="58" spans="2:23" ht="117" customHeight="1" thickBot="1" x14ac:dyDescent="0.25">
      <c r="B58" s="115"/>
      <c r="C58" s="116"/>
      <c r="D58" s="116"/>
      <c r="E58" s="116"/>
      <c r="F58" s="116"/>
      <c r="G58" s="116"/>
      <c r="H58" s="116"/>
      <c r="I58" s="116"/>
      <c r="J58" s="116"/>
      <c r="K58" s="116"/>
      <c r="L58" s="116"/>
      <c r="M58" s="116"/>
      <c r="N58" s="116"/>
      <c r="O58" s="116"/>
      <c r="P58" s="116"/>
      <c r="Q58" s="116"/>
      <c r="R58" s="116"/>
      <c r="S58" s="116"/>
      <c r="T58" s="116"/>
      <c r="U58" s="116"/>
      <c r="V58" s="116"/>
      <c r="W58" s="117"/>
    </row>
  </sheetData>
  <mergeCells count="105">
    <mergeCell ref="B39:D39"/>
    <mergeCell ref="B40:D40"/>
    <mergeCell ref="B55:W56"/>
    <mergeCell ref="B57:W58"/>
    <mergeCell ref="B41:D41"/>
    <mergeCell ref="B42:D42"/>
    <mergeCell ref="B43:D43"/>
    <mergeCell ref="B44:D44"/>
    <mergeCell ref="B45:D45"/>
    <mergeCell ref="B53:W54"/>
    <mergeCell ref="B46:D46"/>
    <mergeCell ref="B47:D47"/>
    <mergeCell ref="B48:D48"/>
    <mergeCell ref="B49:D49"/>
    <mergeCell ref="B50:D50"/>
    <mergeCell ref="B51:D51"/>
    <mergeCell ref="S34:T34"/>
    <mergeCell ref="V34:W34"/>
    <mergeCell ref="B36:D36"/>
    <mergeCell ref="B37:D37"/>
    <mergeCell ref="B38:D38"/>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51" min="1" max="22" man="1"/>
    <brk id="56" min="1" max="22" man="1"/>
  </rowBreaks>
  <ignoredErrors>
    <ignoredError sqref="R36:S45 U36:U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295</v>
      </c>
      <c r="D4" s="164" t="s">
        <v>294</v>
      </c>
      <c r="E4" s="164"/>
      <c r="F4" s="164"/>
      <c r="G4" s="164"/>
      <c r="H4" s="165"/>
      <c r="J4" s="166" t="s">
        <v>6</v>
      </c>
      <c r="K4" s="164"/>
      <c r="L4" s="7" t="s">
        <v>293</v>
      </c>
      <c r="M4" s="167" t="s">
        <v>292</v>
      </c>
      <c r="N4" s="167"/>
      <c r="O4" s="167"/>
      <c r="P4" s="167"/>
      <c r="Q4" s="168"/>
      <c r="R4" s="8"/>
      <c r="S4" s="169" t="s">
        <v>2311</v>
      </c>
      <c r="T4" s="170"/>
      <c r="U4" s="170"/>
      <c r="V4" s="157" t="s">
        <v>291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284</v>
      </c>
      <c r="D6" s="153" t="s">
        <v>290</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289</v>
      </c>
      <c r="K8" s="14" t="s">
        <v>82</v>
      </c>
      <c r="L8" s="14" t="s">
        <v>288</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287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286</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285</v>
      </c>
      <c r="C21" s="135"/>
      <c r="D21" s="135"/>
      <c r="E21" s="135"/>
      <c r="F21" s="135"/>
      <c r="G21" s="135"/>
      <c r="H21" s="135"/>
      <c r="I21" s="135"/>
      <c r="J21" s="135"/>
      <c r="K21" s="135"/>
      <c r="L21" s="135"/>
      <c r="M21" s="136" t="s">
        <v>284</v>
      </c>
      <c r="N21" s="136"/>
      <c r="O21" s="136" t="s">
        <v>49</v>
      </c>
      <c r="P21" s="136"/>
      <c r="Q21" s="136" t="s">
        <v>50</v>
      </c>
      <c r="R21" s="136"/>
      <c r="S21" s="22" t="s">
        <v>283</v>
      </c>
      <c r="T21" s="22" t="s">
        <v>283</v>
      </c>
      <c r="U21" s="22" t="s">
        <v>282</v>
      </c>
      <c r="V21" s="22">
        <f>+IF(ISERR(U21/T21*100),"N/A",ROUND(U21/T21*100,2))</f>
        <v>107.14</v>
      </c>
      <c r="W21" s="23">
        <f>+IF(ISERR(U21/S21*100),"N/A",ROUND(U21/S21*100,2))</f>
        <v>107.14</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280</v>
      </c>
      <c r="F25" s="28"/>
      <c r="G25" s="28"/>
      <c r="H25" s="29"/>
      <c r="I25" s="29"/>
      <c r="J25" s="29"/>
      <c r="K25" s="29"/>
      <c r="L25" s="29"/>
      <c r="M25" s="29"/>
      <c r="N25" s="29"/>
      <c r="O25" s="29"/>
      <c r="P25" s="30"/>
      <c r="Q25" s="30"/>
      <c r="R25" s="31" t="s">
        <v>281</v>
      </c>
      <c r="S25" s="31" t="s">
        <v>10</v>
      </c>
      <c r="T25" s="30"/>
      <c r="U25" s="31" t="s">
        <v>279</v>
      </c>
      <c r="V25" s="30"/>
      <c r="W25" s="32">
        <f>+IF(ISERR(U25/R25*100),"N/A",ROUND(U25/R25*100,2))</f>
        <v>108.17</v>
      </c>
    </row>
    <row r="26" spans="2:27" ht="26.25" customHeight="1" thickBot="1" x14ac:dyDescent="0.25">
      <c r="B26" s="129" t="s">
        <v>65</v>
      </c>
      <c r="C26" s="130"/>
      <c r="D26" s="130"/>
      <c r="E26" s="33" t="s">
        <v>280</v>
      </c>
      <c r="F26" s="33"/>
      <c r="G26" s="33"/>
      <c r="H26" s="34"/>
      <c r="I26" s="34"/>
      <c r="J26" s="34"/>
      <c r="K26" s="34"/>
      <c r="L26" s="34"/>
      <c r="M26" s="34"/>
      <c r="N26" s="34"/>
      <c r="O26" s="34"/>
      <c r="P26" s="35"/>
      <c r="Q26" s="35"/>
      <c r="R26" s="36" t="s">
        <v>279</v>
      </c>
      <c r="S26" s="36" t="s">
        <v>279</v>
      </c>
      <c r="T26" s="36">
        <f>+IF(ISERR(S26/R26*100),"N/A",ROUND(S26/R26*100,2))</f>
        <v>100</v>
      </c>
      <c r="U26" s="36" t="s">
        <v>279</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2571</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2572</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2573</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295</v>
      </c>
      <c r="D4" s="164" t="s">
        <v>294</v>
      </c>
      <c r="E4" s="164"/>
      <c r="F4" s="164"/>
      <c r="G4" s="164"/>
      <c r="H4" s="165"/>
      <c r="J4" s="166" t="s">
        <v>6</v>
      </c>
      <c r="K4" s="164"/>
      <c r="L4" s="7" t="s">
        <v>304</v>
      </c>
      <c r="M4" s="167" t="s">
        <v>303</v>
      </c>
      <c r="N4" s="167"/>
      <c r="O4" s="167"/>
      <c r="P4" s="167"/>
      <c r="Q4" s="168"/>
      <c r="R4" s="8"/>
      <c r="S4" s="169" t="s">
        <v>2311</v>
      </c>
      <c r="T4" s="170"/>
      <c r="U4" s="170"/>
      <c r="V4" s="157" t="s">
        <v>302</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284</v>
      </c>
      <c r="D6" s="153" t="s">
        <v>290</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301</v>
      </c>
      <c r="K8" s="14" t="s">
        <v>82</v>
      </c>
      <c r="L8" s="14" t="s">
        <v>300</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299</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286</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298</v>
      </c>
      <c r="C21" s="135"/>
      <c r="D21" s="135"/>
      <c r="E21" s="135"/>
      <c r="F21" s="135"/>
      <c r="G21" s="135"/>
      <c r="H21" s="135"/>
      <c r="I21" s="135"/>
      <c r="J21" s="135"/>
      <c r="K21" s="135"/>
      <c r="L21" s="135"/>
      <c r="M21" s="136" t="s">
        <v>284</v>
      </c>
      <c r="N21" s="136"/>
      <c r="O21" s="136" t="s">
        <v>49</v>
      </c>
      <c r="P21" s="136"/>
      <c r="Q21" s="136" t="s">
        <v>61</v>
      </c>
      <c r="R21" s="136"/>
      <c r="S21" s="22" t="s">
        <v>297</v>
      </c>
      <c r="T21" s="22" t="s">
        <v>297</v>
      </c>
      <c r="U21" s="22" t="s">
        <v>297</v>
      </c>
      <c r="V21" s="22">
        <f>+IF(ISERR(U21/T21*100),"N/A",ROUND(U21/T21*100,2))</f>
        <v>100</v>
      </c>
      <c r="W21" s="23">
        <f>+IF(ISERR(U21/S21*100),"N/A",ROUND(U21/S21*100,2))</f>
        <v>100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280</v>
      </c>
      <c r="F25" s="28"/>
      <c r="G25" s="28"/>
      <c r="H25" s="29"/>
      <c r="I25" s="29"/>
      <c r="J25" s="29"/>
      <c r="K25" s="29"/>
      <c r="L25" s="29"/>
      <c r="M25" s="29"/>
      <c r="N25" s="29"/>
      <c r="O25" s="29"/>
      <c r="P25" s="30"/>
      <c r="Q25" s="30"/>
      <c r="R25" s="31" t="s">
        <v>296</v>
      </c>
      <c r="S25" s="31" t="s">
        <v>10</v>
      </c>
      <c r="T25" s="30"/>
      <c r="U25" s="31" t="s">
        <v>296</v>
      </c>
      <c r="V25" s="30"/>
      <c r="W25" s="32">
        <f>+IF(ISERR(U25/R25*100),"N/A",ROUND(U25/R25*100,2))</f>
        <v>100</v>
      </c>
    </row>
    <row r="26" spans="2:27" ht="26.25" customHeight="1" thickBot="1" x14ac:dyDescent="0.25">
      <c r="B26" s="129" t="s">
        <v>65</v>
      </c>
      <c r="C26" s="130"/>
      <c r="D26" s="130"/>
      <c r="E26" s="33" t="s">
        <v>280</v>
      </c>
      <c r="F26" s="33"/>
      <c r="G26" s="33"/>
      <c r="H26" s="34"/>
      <c r="I26" s="34"/>
      <c r="J26" s="34"/>
      <c r="K26" s="34"/>
      <c r="L26" s="34"/>
      <c r="M26" s="34"/>
      <c r="N26" s="34"/>
      <c r="O26" s="34"/>
      <c r="P26" s="35"/>
      <c r="Q26" s="35"/>
      <c r="R26" s="36" t="s">
        <v>296</v>
      </c>
      <c r="S26" s="36" t="s">
        <v>296</v>
      </c>
      <c r="T26" s="36">
        <f>+IF(ISERR(S26/R26*100),"N/A",ROUND(S26/R26*100,2))</f>
        <v>100</v>
      </c>
      <c r="U26" s="36" t="s">
        <v>296</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2568</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5.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2569</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2570</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295</v>
      </c>
      <c r="D4" s="164" t="s">
        <v>294</v>
      </c>
      <c r="E4" s="164"/>
      <c r="F4" s="164"/>
      <c r="G4" s="164"/>
      <c r="H4" s="165"/>
      <c r="J4" s="166" t="s">
        <v>6</v>
      </c>
      <c r="K4" s="164"/>
      <c r="L4" s="7" t="s">
        <v>320</v>
      </c>
      <c r="M4" s="167" t="s">
        <v>319</v>
      </c>
      <c r="N4" s="167"/>
      <c r="O4" s="167"/>
      <c r="P4" s="167"/>
      <c r="Q4" s="168"/>
      <c r="R4" s="8"/>
      <c r="S4" s="169" t="s">
        <v>2311</v>
      </c>
      <c r="T4" s="170"/>
      <c r="U4" s="170"/>
      <c r="V4" s="157" t="s">
        <v>318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311</v>
      </c>
      <c r="D6" s="153" t="s">
        <v>317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316</v>
      </c>
      <c r="K8" s="14" t="s">
        <v>82</v>
      </c>
      <c r="L8" s="14" t="s">
        <v>315</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314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313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312</v>
      </c>
      <c r="C21" s="135"/>
      <c r="D21" s="135"/>
      <c r="E21" s="135"/>
      <c r="F21" s="135"/>
      <c r="G21" s="135"/>
      <c r="H21" s="135"/>
      <c r="I21" s="135"/>
      <c r="J21" s="135"/>
      <c r="K21" s="135"/>
      <c r="L21" s="135"/>
      <c r="M21" s="136" t="s">
        <v>311</v>
      </c>
      <c r="N21" s="136"/>
      <c r="O21" s="136" t="s">
        <v>49</v>
      </c>
      <c r="P21" s="136"/>
      <c r="Q21" s="136" t="s">
        <v>50</v>
      </c>
      <c r="R21" s="136"/>
      <c r="S21" s="22" t="s">
        <v>310</v>
      </c>
      <c r="T21" s="22" t="s">
        <v>310</v>
      </c>
      <c r="U21" s="22" t="s">
        <v>309</v>
      </c>
      <c r="V21" s="22">
        <f>+IF(ISERR(U21/T21*100),"N/A",ROUND(U21/T21*100,2))</f>
        <v>98.46</v>
      </c>
      <c r="W21" s="23">
        <f>+IF(ISERR(U21/S21*100),"N/A",ROUND(U21/S21*100,2))</f>
        <v>98.46</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307</v>
      </c>
      <c r="F25" s="28"/>
      <c r="G25" s="28"/>
      <c r="H25" s="29"/>
      <c r="I25" s="29"/>
      <c r="J25" s="29"/>
      <c r="K25" s="29"/>
      <c r="L25" s="29"/>
      <c r="M25" s="29"/>
      <c r="N25" s="29"/>
      <c r="O25" s="29"/>
      <c r="P25" s="30"/>
      <c r="Q25" s="30"/>
      <c r="R25" s="31" t="s">
        <v>308</v>
      </c>
      <c r="S25" s="31" t="s">
        <v>10</v>
      </c>
      <c r="T25" s="30"/>
      <c r="U25" s="31" t="s">
        <v>305</v>
      </c>
      <c r="V25" s="30"/>
      <c r="W25" s="32">
        <f>+IF(ISERR(U25/R25*100),"N/A",ROUND(U25/R25*100,2))</f>
        <v>88.02</v>
      </c>
    </row>
    <row r="26" spans="2:27" ht="26.25" customHeight="1" thickBot="1" x14ac:dyDescent="0.25">
      <c r="B26" s="129" t="s">
        <v>65</v>
      </c>
      <c r="C26" s="130"/>
      <c r="D26" s="130"/>
      <c r="E26" s="33" t="s">
        <v>307</v>
      </c>
      <c r="F26" s="33"/>
      <c r="G26" s="33"/>
      <c r="H26" s="34"/>
      <c r="I26" s="34"/>
      <c r="J26" s="34"/>
      <c r="K26" s="34"/>
      <c r="L26" s="34"/>
      <c r="M26" s="34"/>
      <c r="N26" s="34"/>
      <c r="O26" s="34"/>
      <c r="P26" s="35"/>
      <c r="Q26" s="35"/>
      <c r="R26" s="36" t="s">
        <v>306</v>
      </c>
      <c r="S26" s="36" t="s">
        <v>305</v>
      </c>
      <c r="T26" s="36">
        <f>+IF(ISERR(S26/R26*100),"N/A",ROUND(S26/R26*100,2))</f>
        <v>100</v>
      </c>
      <c r="U26" s="36" t="s">
        <v>305</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2565</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2566</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2567</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295</v>
      </c>
      <c r="D4" s="164" t="s">
        <v>294</v>
      </c>
      <c r="E4" s="164"/>
      <c r="F4" s="164"/>
      <c r="G4" s="164"/>
      <c r="H4" s="165"/>
      <c r="J4" s="166" t="s">
        <v>6</v>
      </c>
      <c r="K4" s="164"/>
      <c r="L4" s="7" t="s">
        <v>341</v>
      </c>
      <c r="M4" s="167" t="s">
        <v>340</v>
      </c>
      <c r="N4" s="167"/>
      <c r="O4" s="167"/>
      <c r="P4" s="167"/>
      <c r="Q4" s="168"/>
      <c r="R4" s="8"/>
      <c r="S4" s="169" t="s">
        <v>2311</v>
      </c>
      <c r="T4" s="170"/>
      <c r="U4" s="170"/>
      <c r="V4" s="157" t="s">
        <v>339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328</v>
      </c>
      <c r="D6" s="153" t="s">
        <v>338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337</v>
      </c>
      <c r="K8" s="14" t="s">
        <v>82</v>
      </c>
      <c r="L8" s="14" t="s">
        <v>336</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335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334</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333</v>
      </c>
      <c r="C21" s="135"/>
      <c r="D21" s="135"/>
      <c r="E21" s="135"/>
      <c r="F21" s="135"/>
      <c r="G21" s="135"/>
      <c r="H21" s="135"/>
      <c r="I21" s="135"/>
      <c r="J21" s="135"/>
      <c r="K21" s="135"/>
      <c r="L21" s="135"/>
      <c r="M21" s="136" t="s">
        <v>328</v>
      </c>
      <c r="N21" s="136"/>
      <c r="O21" s="136" t="s">
        <v>49</v>
      </c>
      <c r="P21" s="136"/>
      <c r="Q21" s="136" t="s">
        <v>50</v>
      </c>
      <c r="R21" s="136"/>
      <c r="S21" s="22" t="s">
        <v>332</v>
      </c>
      <c r="T21" s="22" t="s">
        <v>331</v>
      </c>
      <c r="U21" s="22" t="s">
        <v>330</v>
      </c>
      <c r="V21" s="22">
        <f>+IF(ISERR(U21/T21*100),"N/A",ROUND(U21/T21*100,2))</f>
        <v>400</v>
      </c>
      <c r="W21" s="23">
        <f>+IF(ISERR(U21/S21*100),"N/A",ROUND(U21/S21*100,2))</f>
        <v>96.55</v>
      </c>
    </row>
    <row r="22" spans="2:27" ht="56.25" customHeight="1" thickBot="1" x14ac:dyDescent="0.25">
      <c r="B22" s="134" t="s">
        <v>329</v>
      </c>
      <c r="C22" s="135"/>
      <c r="D22" s="135"/>
      <c r="E22" s="135"/>
      <c r="F22" s="135"/>
      <c r="G22" s="135"/>
      <c r="H22" s="135"/>
      <c r="I22" s="135"/>
      <c r="J22" s="135"/>
      <c r="K22" s="135"/>
      <c r="L22" s="135"/>
      <c r="M22" s="136" t="s">
        <v>328</v>
      </c>
      <c r="N22" s="136"/>
      <c r="O22" s="136" t="s">
        <v>49</v>
      </c>
      <c r="P22" s="136"/>
      <c r="Q22" s="136" t="s">
        <v>50</v>
      </c>
      <c r="R22" s="136"/>
      <c r="S22" s="22" t="s">
        <v>327</v>
      </c>
      <c r="T22" s="22" t="s">
        <v>326</v>
      </c>
      <c r="U22" s="22" t="s">
        <v>325</v>
      </c>
      <c r="V22" s="22">
        <f>+IF(ISERR(U22/T22*100),"N/A",ROUND(U22/T22*100,2))</f>
        <v>190</v>
      </c>
      <c r="W22" s="23">
        <f>+IF(ISERR(U22/S22*100),"N/A",ROUND(U22/S22*100,2))</f>
        <v>92.68</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323</v>
      </c>
      <c r="F26" s="28"/>
      <c r="G26" s="28"/>
      <c r="H26" s="29"/>
      <c r="I26" s="29"/>
      <c r="J26" s="29"/>
      <c r="K26" s="29"/>
      <c r="L26" s="29"/>
      <c r="M26" s="29"/>
      <c r="N26" s="29"/>
      <c r="O26" s="29"/>
      <c r="P26" s="30"/>
      <c r="Q26" s="30"/>
      <c r="R26" s="31" t="s">
        <v>324</v>
      </c>
      <c r="S26" s="31" t="s">
        <v>10</v>
      </c>
      <c r="T26" s="30"/>
      <c r="U26" s="31" t="s">
        <v>321</v>
      </c>
      <c r="V26" s="30"/>
      <c r="W26" s="32">
        <f>+IF(ISERR(U26/R26*100),"N/A",ROUND(U26/R26*100,2))</f>
        <v>83.93</v>
      </c>
    </row>
    <row r="27" spans="2:27" ht="26.25" customHeight="1" thickBot="1" x14ac:dyDescent="0.25">
      <c r="B27" s="129" t="s">
        <v>65</v>
      </c>
      <c r="C27" s="130"/>
      <c r="D27" s="130"/>
      <c r="E27" s="33" t="s">
        <v>323</v>
      </c>
      <c r="F27" s="33"/>
      <c r="G27" s="33"/>
      <c r="H27" s="34"/>
      <c r="I27" s="34"/>
      <c r="J27" s="34"/>
      <c r="K27" s="34"/>
      <c r="L27" s="34"/>
      <c r="M27" s="34"/>
      <c r="N27" s="34"/>
      <c r="O27" s="34"/>
      <c r="P27" s="35"/>
      <c r="Q27" s="35"/>
      <c r="R27" s="36" t="s">
        <v>322</v>
      </c>
      <c r="S27" s="36" t="s">
        <v>321</v>
      </c>
      <c r="T27" s="36">
        <f>+IF(ISERR(S27/R27*100),"N/A",ROUND(S27/R27*100,2))</f>
        <v>100</v>
      </c>
      <c r="U27" s="36" t="s">
        <v>321</v>
      </c>
      <c r="V27" s="36">
        <f>+IF(ISERR(U27/S27*100),"N/A",ROUND(U27/S27*100,2))</f>
        <v>100</v>
      </c>
      <c r="W27" s="37">
        <f>+IF(ISERR(U27/R27*100),"N/A",ROUND(U27/R27*100,2))</f>
        <v>100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2562</v>
      </c>
      <c r="C29" s="113"/>
      <c r="D29" s="113"/>
      <c r="E29" s="113"/>
      <c r="F29" s="113"/>
      <c r="G29" s="113"/>
      <c r="H29" s="113"/>
      <c r="I29" s="113"/>
      <c r="J29" s="113"/>
      <c r="K29" s="113"/>
      <c r="L29" s="113"/>
      <c r="M29" s="113"/>
      <c r="N29" s="113"/>
      <c r="O29" s="113"/>
      <c r="P29" s="113"/>
      <c r="Q29" s="113"/>
      <c r="R29" s="113"/>
      <c r="S29" s="113"/>
      <c r="T29" s="113"/>
      <c r="U29" s="113"/>
      <c r="V29" s="113"/>
      <c r="W29" s="114"/>
    </row>
    <row r="30" spans="2:27" ht="80.2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2563</v>
      </c>
      <c r="C31" s="113"/>
      <c r="D31" s="113"/>
      <c r="E31" s="113"/>
      <c r="F31" s="113"/>
      <c r="G31" s="113"/>
      <c r="H31" s="113"/>
      <c r="I31" s="113"/>
      <c r="J31" s="113"/>
      <c r="K31" s="113"/>
      <c r="L31" s="113"/>
      <c r="M31" s="113"/>
      <c r="N31" s="113"/>
      <c r="O31" s="113"/>
      <c r="P31" s="113"/>
      <c r="Q31" s="113"/>
      <c r="R31" s="113"/>
      <c r="S31" s="113"/>
      <c r="T31" s="113"/>
      <c r="U31" s="113"/>
      <c r="V31" s="113"/>
      <c r="W31" s="114"/>
    </row>
    <row r="32" spans="2:27" ht="64.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2564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78.7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295</v>
      </c>
      <c r="D4" s="164" t="s">
        <v>294</v>
      </c>
      <c r="E4" s="164"/>
      <c r="F4" s="164"/>
      <c r="G4" s="164"/>
      <c r="H4" s="165"/>
      <c r="J4" s="166" t="s">
        <v>6</v>
      </c>
      <c r="K4" s="164"/>
      <c r="L4" s="7" t="s">
        <v>357</v>
      </c>
      <c r="M4" s="167" t="s">
        <v>356</v>
      </c>
      <c r="N4" s="167"/>
      <c r="O4" s="167"/>
      <c r="P4" s="167"/>
      <c r="Q4" s="168"/>
      <c r="R4" s="8"/>
      <c r="S4" s="169" t="s">
        <v>2311</v>
      </c>
      <c r="T4" s="170"/>
      <c r="U4" s="170"/>
      <c r="V4" s="157" t="s">
        <v>355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348</v>
      </c>
      <c r="D6" s="153" t="s">
        <v>354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353</v>
      </c>
      <c r="K8" s="14" t="s">
        <v>82</v>
      </c>
      <c r="L8" s="14" t="s">
        <v>352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1.5" customHeight="1" thickTop="1" thickBot="1" x14ac:dyDescent="0.25">
      <c r="B10" s="15" t="s">
        <v>22</v>
      </c>
      <c r="C10" s="157" t="s">
        <v>351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350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349</v>
      </c>
      <c r="C21" s="135"/>
      <c r="D21" s="135"/>
      <c r="E21" s="135"/>
      <c r="F21" s="135"/>
      <c r="G21" s="135"/>
      <c r="H21" s="135"/>
      <c r="I21" s="135"/>
      <c r="J21" s="135"/>
      <c r="K21" s="135"/>
      <c r="L21" s="135"/>
      <c r="M21" s="136" t="s">
        <v>348</v>
      </c>
      <c r="N21" s="136"/>
      <c r="O21" s="136" t="s">
        <v>49</v>
      </c>
      <c r="P21" s="136"/>
      <c r="Q21" s="136" t="s">
        <v>50</v>
      </c>
      <c r="R21" s="136"/>
      <c r="S21" s="22" t="s">
        <v>347</v>
      </c>
      <c r="T21" s="22" t="s">
        <v>347</v>
      </c>
      <c r="U21" s="22" t="s">
        <v>346</v>
      </c>
      <c r="V21" s="22">
        <f>+IF(ISERR(U21/T21*100),"N/A",ROUND(U21/T21*100,2))</f>
        <v>148</v>
      </c>
      <c r="W21" s="23">
        <f>+IF(ISERR(U21/S21*100),"N/A",ROUND(U21/S21*100,2))</f>
        <v>148</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344</v>
      </c>
      <c r="F25" s="28"/>
      <c r="G25" s="28"/>
      <c r="H25" s="29"/>
      <c r="I25" s="29"/>
      <c r="J25" s="29"/>
      <c r="K25" s="29"/>
      <c r="L25" s="29"/>
      <c r="M25" s="29"/>
      <c r="N25" s="29"/>
      <c r="O25" s="29"/>
      <c r="P25" s="30"/>
      <c r="Q25" s="30"/>
      <c r="R25" s="31" t="s">
        <v>345</v>
      </c>
      <c r="S25" s="31" t="s">
        <v>10</v>
      </c>
      <c r="T25" s="30"/>
      <c r="U25" s="31" t="s">
        <v>342</v>
      </c>
      <c r="V25" s="30"/>
      <c r="W25" s="32">
        <f>+IF(ISERR(U25/R25*100),"N/A",ROUND(U25/R25*100,2))</f>
        <v>83.09</v>
      </c>
    </row>
    <row r="26" spans="2:27" ht="26.25" customHeight="1" thickBot="1" x14ac:dyDescent="0.25">
      <c r="B26" s="129" t="s">
        <v>65</v>
      </c>
      <c r="C26" s="130"/>
      <c r="D26" s="130"/>
      <c r="E26" s="33" t="s">
        <v>344</v>
      </c>
      <c r="F26" s="33"/>
      <c r="G26" s="33"/>
      <c r="H26" s="34"/>
      <c r="I26" s="34"/>
      <c r="J26" s="34"/>
      <c r="K26" s="34"/>
      <c r="L26" s="34"/>
      <c r="M26" s="34"/>
      <c r="N26" s="34"/>
      <c r="O26" s="34"/>
      <c r="P26" s="35"/>
      <c r="Q26" s="35"/>
      <c r="R26" s="36" t="s">
        <v>343</v>
      </c>
      <c r="S26" s="36" t="s">
        <v>342</v>
      </c>
      <c r="T26" s="36">
        <f>+IF(ISERR(S26/R26*100),"N/A",ROUND(S26/R26*100,2))</f>
        <v>100</v>
      </c>
      <c r="U26" s="36" t="s">
        <v>342</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2559</v>
      </c>
      <c r="C28" s="113"/>
      <c r="D28" s="113"/>
      <c r="E28" s="113"/>
      <c r="F28" s="113"/>
      <c r="G28" s="113"/>
      <c r="H28" s="113"/>
      <c r="I28" s="113"/>
      <c r="J28" s="113"/>
      <c r="K28" s="113"/>
      <c r="L28" s="113"/>
      <c r="M28" s="113"/>
      <c r="N28" s="113"/>
      <c r="O28" s="113"/>
      <c r="P28" s="113"/>
      <c r="Q28" s="113"/>
      <c r="R28" s="113"/>
      <c r="S28" s="113"/>
      <c r="T28" s="113"/>
      <c r="U28" s="113"/>
      <c r="V28" s="113"/>
      <c r="W28" s="114"/>
    </row>
    <row r="29" spans="2:27" ht="39"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2560</v>
      </c>
      <c r="C30" s="113"/>
      <c r="D30" s="113"/>
      <c r="E30" s="113"/>
      <c r="F30" s="113"/>
      <c r="G30" s="113"/>
      <c r="H30" s="113"/>
      <c r="I30" s="113"/>
      <c r="J30" s="113"/>
      <c r="K30" s="113"/>
      <c r="L30" s="113"/>
      <c r="M30" s="113"/>
      <c r="N30" s="113"/>
      <c r="O30" s="113"/>
      <c r="P30" s="113"/>
      <c r="Q30" s="113"/>
      <c r="R30" s="113"/>
      <c r="S30" s="113"/>
      <c r="T30" s="113"/>
      <c r="U30" s="113"/>
      <c r="V30" s="113"/>
      <c r="W30" s="114"/>
    </row>
    <row r="31" spans="2:27" ht="24.7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2561</v>
      </c>
      <c r="C32" s="113"/>
      <c r="D32" s="113"/>
      <c r="E32" s="113"/>
      <c r="F32" s="113"/>
      <c r="G32" s="113"/>
      <c r="H32" s="113"/>
      <c r="I32" s="113"/>
      <c r="J32" s="113"/>
      <c r="K32" s="113"/>
      <c r="L32" s="113"/>
      <c r="M32" s="113"/>
      <c r="N32" s="113"/>
      <c r="O32" s="113"/>
      <c r="P32" s="113"/>
      <c r="Q32" s="113"/>
      <c r="R32" s="113"/>
      <c r="S32" s="113"/>
      <c r="T32" s="113"/>
      <c r="U32" s="113"/>
      <c r="V32" s="113"/>
      <c r="W32" s="114"/>
    </row>
    <row r="33" spans="2:23" ht="24"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295</v>
      </c>
      <c r="D4" s="164" t="s">
        <v>294</v>
      </c>
      <c r="E4" s="164"/>
      <c r="F4" s="164"/>
      <c r="G4" s="164"/>
      <c r="H4" s="165"/>
      <c r="J4" s="166" t="s">
        <v>6</v>
      </c>
      <c r="K4" s="164"/>
      <c r="L4" s="7" t="s">
        <v>371</v>
      </c>
      <c r="M4" s="167" t="s">
        <v>370</v>
      </c>
      <c r="N4" s="167"/>
      <c r="O4" s="167"/>
      <c r="P4" s="167"/>
      <c r="Q4" s="168"/>
      <c r="R4" s="8"/>
      <c r="S4" s="169" t="s">
        <v>2311</v>
      </c>
      <c r="T4" s="170"/>
      <c r="U4" s="170"/>
      <c r="V4" s="157" t="s">
        <v>369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363</v>
      </c>
      <c r="D6" s="153" t="s">
        <v>368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367</v>
      </c>
      <c r="K8" s="14" t="s">
        <v>82</v>
      </c>
      <c r="L8" s="14" t="s">
        <v>366</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365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350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364</v>
      </c>
      <c r="C21" s="135"/>
      <c r="D21" s="135"/>
      <c r="E21" s="135"/>
      <c r="F21" s="135"/>
      <c r="G21" s="135"/>
      <c r="H21" s="135"/>
      <c r="I21" s="135"/>
      <c r="J21" s="135"/>
      <c r="K21" s="135"/>
      <c r="L21" s="135"/>
      <c r="M21" s="136" t="s">
        <v>363</v>
      </c>
      <c r="N21" s="136"/>
      <c r="O21" s="136" t="s">
        <v>49</v>
      </c>
      <c r="P21" s="136"/>
      <c r="Q21" s="136" t="s">
        <v>50</v>
      </c>
      <c r="R21" s="136"/>
      <c r="S21" s="22" t="s">
        <v>362</v>
      </c>
      <c r="T21" s="22" t="s">
        <v>362</v>
      </c>
      <c r="U21" s="22" t="s">
        <v>362</v>
      </c>
      <c r="V21" s="22">
        <f>+IF(ISERR(U21/T21*100),"N/A",ROUND(U21/T21*100,2))</f>
        <v>100</v>
      </c>
      <c r="W21" s="23">
        <f>+IF(ISERR(U21/S21*100),"N/A",ROUND(U21/S21*100,2))</f>
        <v>100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360</v>
      </c>
      <c r="F25" s="28"/>
      <c r="G25" s="28"/>
      <c r="H25" s="29"/>
      <c r="I25" s="29"/>
      <c r="J25" s="29"/>
      <c r="K25" s="29"/>
      <c r="L25" s="29"/>
      <c r="M25" s="29"/>
      <c r="N25" s="29"/>
      <c r="O25" s="29"/>
      <c r="P25" s="30"/>
      <c r="Q25" s="30"/>
      <c r="R25" s="31" t="s">
        <v>361</v>
      </c>
      <c r="S25" s="31" t="s">
        <v>10</v>
      </c>
      <c r="T25" s="30"/>
      <c r="U25" s="31" t="s">
        <v>358</v>
      </c>
      <c r="V25" s="30"/>
      <c r="W25" s="32">
        <f>+IF(ISERR(U25/R25*100),"N/A",ROUND(U25/R25*100,2))</f>
        <v>96.31</v>
      </c>
    </row>
    <row r="26" spans="2:27" ht="26.25" customHeight="1" thickBot="1" x14ac:dyDescent="0.25">
      <c r="B26" s="129" t="s">
        <v>65</v>
      </c>
      <c r="C26" s="130"/>
      <c r="D26" s="130"/>
      <c r="E26" s="33" t="s">
        <v>360</v>
      </c>
      <c r="F26" s="33"/>
      <c r="G26" s="33"/>
      <c r="H26" s="34"/>
      <c r="I26" s="34"/>
      <c r="J26" s="34"/>
      <c r="K26" s="34"/>
      <c r="L26" s="34"/>
      <c r="M26" s="34"/>
      <c r="N26" s="34"/>
      <c r="O26" s="34"/>
      <c r="P26" s="35"/>
      <c r="Q26" s="35"/>
      <c r="R26" s="36" t="s">
        <v>359</v>
      </c>
      <c r="S26" s="36" t="s">
        <v>358</v>
      </c>
      <c r="T26" s="36">
        <f>+IF(ISERR(S26/R26*100),"N/A",ROUND(S26/R26*100,2))</f>
        <v>100</v>
      </c>
      <c r="U26" s="36" t="s">
        <v>358</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2556</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3.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2557</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2558</v>
      </c>
      <c r="C32" s="113"/>
      <c r="D32" s="113"/>
      <c r="E32" s="113"/>
      <c r="F32" s="113"/>
      <c r="G32" s="113"/>
      <c r="H32" s="113"/>
      <c r="I32" s="113"/>
      <c r="J32" s="113"/>
      <c r="K32" s="113"/>
      <c r="L32" s="113"/>
      <c r="M32" s="113"/>
      <c r="N32" s="113"/>
      <c r="O32" s="113"/>
      <c r="P32" s="113"/>
      <c r="Q32" s="113"/>
      <c r="R32" s="113"/>
      <c r="S32" s="113"/>
      <c r="T32" s="113"/>
      <c r="U32" s="113"/>
      <c r="V32" s="113"/>
      <c r="W32" s="114"/>
    </row>
    <row r="33" spans="2:23" ht="42.75"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295</v>
      </c>
      <c r="D4" s="164" t="s">
        <v>294</v>
      </c>
      <c r="E4" s="164"/>
      <c r="F4" s="164"/>
      <c r="G4" s="164"/>
      <c r="H4" s="165"/>
      <c r="J4" s="166" t="s">
        <v>6</v>
      </c>
      <c r="K4" s="164"/>
      <c r="L4" s="7" t="s">
        <v>392</v>
      </c>
      <c r="M4" s="167" t="s">
        <v>391</v>
      </c>
      <c r="N4" s="167"/>
      <c r="O4" s="167"/>
      <c r="P4" s="167"/>
      <c r="Q4" s="168"/>
      <c r="R4" s="8"/>
      <c r="S4" s="169" t="s">
        <v>2311</v>
      </c>
      <c r="T4" s="170"/>
      <c r="U4" s="170"/>
      <c r="V4" s="157" t="s">
        <v>390</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382</v>
      </c>
      <c r="D6" s="153" t="s">
        <v>389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378</v>
      </c>
      <c r="D7" s="155" t="s">
        <v>388</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387</v>
      </c>
      <c r="K8" s="14" t="s">
        <v>82</v>
      </c>
      <c r="L8" s="14" t="s">
        <v>386</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19.25" customHeight="1" thickTop="1" thickBot="1" x14ac:dyDescent="0.25">
      <c r="B10" s="15" t="s">
        <v>22</v>
      </c>
      <c r="C10" s="157" t="s">
        <v>385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384</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383</v>
      </c>
      <c r="C21" s="135"/>
      <c r="D21" s="135"/>
      <c r="E21" s="135"/>
      <c r="F21" s="135"/>
      <c r="G21" s="135"/>
      <c r="H21" s="135"/>
      <c r="I21" s="135"/>
      <c r="J21" s="135"/>
      <c r="K21" s="135"/>
      <c r="L21" s="135"/>
      <c r="M21" s="136" t="s">
        <v>382</v>
      </c>
      <c r="N21" s="136"/>
      <c r="O21" s="136" t="s">
        <v>49</v>
      </c>
      <c r="P21" s="136"/>
      <c r="Q21" s="136" t="s">
        <v>155</v>
      </c>
      <c r="R21" s="136"/>
      <c r="S21" s="22" t="s">
        <v>380</v>
      </c>
      <c r="T21" s="22" t="s">
        <v>381</v>
      </c>
      <c r="U21" s="22" t="s">
        <v>380</v>
      </c>
      <c r="V21" s="22">
        <f>+IF(ISERR(U21/T21*100),"N/A",ROUND(U21/T21*100,2))</f>
        <v>100.88</v>
      </c>
      <c r="W21" s="23">
        <f>+IF(ISERR(U21/S21*100),"N/A",ROUND(U21/S21*100,2))</f>
        <v>100</v>
      </c>
    </row>
    <row r="22" spans="2:27" ht="56.25" customHeight="1" thickBot="1" x14ac:dyDescent="0.25">
      <c r="B22" s="134" t="s">
        <v>379</v>
      </c>
      <c r="C22" s="135"/>
      <c r="D22" s="135"/>
      <c r="E22" s="135"/>
      <c r="F22" s="135"/>
      <c r="G22" s="135"/>
      <c r="H22" s="135"/>
      <c r="I22" s="135"/>
      <c r="J22" s="135"/>
      <c r="K22" s="135"/>
      <c r="L22" s="135"/>
      <c r="M22" s="136" t="s">
        <v>378</v>
      </c>
      <c r="N22" s="136"/>
      <c r="O22" s="136" t="s">
        <v>49</v>
      </c>
      <c r="P22" s="136"/>
      <c r="Q22" s="136" t="s">
        <v>155</v>
      </c>
      <c r="R22" s="136"/>
      <c r="S22" s="22" t="s">
        <v>377</v>
      </c>
      <c r="T22" s="22" t="s">
        <v>377</v>
      </c>
      <c r="U22" s="22" t="s">
        <v>347</v>
      </c>
      <c r="V22" s="22">
        <f>+IF(ISERR(U22/T22*100),"N/A",ROUND(U22/T22*100,2))</f>
        <v>62.5</v>
      </c>
      <c r="W22" s="23">
        <f>+IF(ISERR(U22/S22*100),"N/A",ROUND(U22/S22*100,2))</f>
        <v>62.5</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375</v>
      </c>
      <c r="F26" s="28"/>
      <c r="G26" s="28"/>
      <c r="H26" s="29"/>
      <c r="I26" s="29"/>
      <c r="J26" s="29"/>
      <c r="K26" s="29"/>
      <c r="L26" s="29"/>
      <c r="M26" s="29"/>
      <c r="N26" s="29"/>
      <c r="O26" s="29"/>
      <c r="P26" s="30"/>
      <c r="Q26" s="30"/>
      <c r="R26" s="31" t="s">
        <v>376</v>
      </c>
      <c r="S26" s="31" t="s">
        <v>10</v>
      </c>
      <c r="T26" s="30"/>
      <c r="U26" s="31" t="s">
        <v>374</v>
      </c>
      <c r="V26" s="30"/>
      <c r="W26" s="32">
        <f>+IF(ISERR(U26/R26*100),"N/A",ROUND(U26/R26*100,2))</f>
        <v>94.85</v>
      </c>
    </row>
    <row r="27" spans="2:27" ht="26.25" customHeight="1" x14ac:dyDescent="0.2">
      <c r="B27" s="129" t="s">
        <v>65</v>
      </c>
      <c r="C27" s="130"/>
      <c r="D27" s="130"/>
      <c r="E27" s="33" t="s">
        <v>375</v>
      </c>
      <c r="F27" s="33"/>
      <c r="G27" s="33"/>
      <c r="H27" s="34"/>
      <c r="I27" s="34"/>
      <c r="J27" s="34"/>
      <c r="K27" s="34"/>
      <c r="L27" s="34"/>
      <c r="M27" s="34"/>
      <c r="N27" s="34"/>
      <c r="O27" s="34"/>
      <c r="P27" s="35"/>
      <c r="Q27" s="35"/>
      <c r="R27" s="36" t="s">
        <v>374</v>
      </c>
      <c r="S27" s="36" t="s">
        <v>374</v>
      </c>
      <c r="T27" s="36">
        <f>+IF(ISERR(S27/R27*100),"N/A",ROUND(S27/R27*100,2))</f>
        <v>100</v>
      </c>
      <c r="U27" s="36" t="s">
        <v>374</v>
      </c>
      <c r="V27" s="36">
        <f>+IF(ISERR(U27/S27*100),"N/A",ROUND(U27/S27*100,2))</f>
        <v>100</v>
      </c>
      <c r="W27" s="37">
        <f>+IF(ISERR(U27/R27*100),"N/A",ROUND(U27/R27*100,2))</f>
        <v>100</v>
      </c>
    </row>
    <row r="28" spans="2:27" ht="23.25" customHeight="1" thickBot="1" x14ac:dyDescent="0.25">
      <c r="B28" s="127" t="s">
        <v>62</v>
      </c>
      <c r="C28" s="128"/>
      <c r="D28" s="128"/>
      <c r="E28" s="28" t="s">
        <v>372</v>
      </c>
      <c r="F28" s="28"/>
      <c r="G28" s="28"/>
      <c r="H28" s="29"/>
      <c r="I28" s="29"/>
      <c r="J28" s="29"/>
      <c r="K28" s="29"/>
      <c r="L28" s="29"/>
      <c r="M28" s="29"/>
      <c r="N28" s="29"/>
      <c r="O28" s="29"/>
      <c r="P28" s="30"/>
      <c r="Q28" s="30"/>
      <c r="R28" s="31" t="s">
        <v>373</v>
      </c>
      <c r="S28" s="31" t="s">
        <v>10</v>
      </c>
      <c r="T28" s="30"/>
      <c r="U28" s="31" t="s">
        <v>149</v>
      </c>
      <c r="V28" s="30"/>
      <c r="W28" s="32">
        <f>+IF(ISERR(U28/R28*100),"N/A",ROUND(U28/R28*100,2))</f>
        <v>0</v>
      </c>
    </row>
    <row r="29" spans="2:27" ht="26.25" customHeight="1" thickBot="1" x14ac:dyDescent="0.25">
      <c r="B29" s="129" t="s">
        <v>65</v>
      </c>
      <c r="C29" s="130"/>
      <c r="D29" s="130"/>
      <c r="E29" s="33" t="s">
        <v>372</v>
      </c>
      <c r="F29" s="33"/>
      <c r="G29" s="33"/>
      <c r="H29" s="34"/>
      <c r="I29" s="34"/>
      <c r="J29" s="34"/>
      <c r="K29" s="34"/>
      <c r="L29" s="34"/>
      <c r="M29" s="34"/>
      <c r="N29" s="34"/>
      <c r="O29" s="34"/>
      <c r="P29" s="35"/>
      <c r="Q29" s="35"/>
      <c r="R29" s="36" t="s">
        <v>149</v>
      </c>
      <c r="S29" s="36" t="s">
        <v>149</v>
      </c>
      <c r="T29" s="36" t="str">
        <f>+IF(ISERR(S29/R29*100),"N/A",ROUND(S29/R29*100,2))</f>
        <v>N/A</v>
      </c>
      <c r="U29" s="36" t="s">
        <v>149</v>
      </c>
      <c r="V29" s="36" t="str">
        <f>+IF(ISERR(U29/S29*100),"N/A",ROUND(U29/S29*100,2))</f>
        <v>N/A</v>
      </c>
      <c r="W29" s="37" t="str">
        <f>+IF(ISERR(U29/R29*100),"N/A",ROUND(U29/R29*100,2))</f>
        <v>N/A</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2553</v>
      </c>
      <c r="C31" s="113"/>
      <c r="D31" s="113"/>
      <c r="E31" s="113"/>
      <c r="F31" s="113"/>
      <c r="G31" s="113"/>
      <c r="H31" s="113"/>
      <c r="I31" s="113"/>
      <c r="J31" s="113"/>
      <c r="K31" s="113"/>
      <c r="L31" s="113"/>
      <c r="M31" s="113"/>
      <c r="N31" s="113"/>
      <c r="O31" s="113"/>
      <c r="P31" s="113"/>
      <c r="Q31" s="113"/>
      <c r="R31" s="113"/>
      <c r="S31" s="113"/>
      <c r="T31" s="113"/>
      <c r="U31" s="113"/>
      <c r="V31" s="113"/>
      <c r="W31" s="114"/>
    </row>
    <row r="32" spans="2:27" ht="121.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2554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66.7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2555</v>
      </c>
      <c r="C35" s="113"/>
      <c r="D35" s="113"/>
      <c r="E35" s="113"/>
      <c r="F35" s="113"/>
      <c r="G35" s="113"/>
      <c r="H35" s="113"/>
      <c r="I35" s="113"/>
      <c r="J35" s="113"/>
      <c r="K35" s="113"/>
      <c r="L35" s="113"/>
      <c r="M35" s="113"/>
      <c r="N35" s="113"/>
      <c r="O35" s="113"/>
      <c r="P35" s="113"/>
      <c r="Q35" s="113"/>
      <c r="R35" s="113"/>
      <c r="S35" s="113"/>
      <c r="T35" s="113"/>
      <c r="U35" s="113"/>
      <c r="V35" s="113"/>
      <c r="W35" s="114"/>
    </row>
    <row r="36" spans="2:23" ht="54.75"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412</v>
      </c>
      <c r="D4" s="164" t="s">
        <v>411</v>
      </c>
      <c r="E4" s="164"/>
      <c r="F4" s="164"/>
      <c r="G4" s="164"/>
      <c r="H4" s="165"/>
      <c r="J4" s="166" t="s">
        <v>6</v>
      </c>
      <c r="K4" s="164"/>
      <c r="L4" s="7" t="s">
        <v>410</v>
      </c>
      <c r="M4" s="167" t="s">
        <v>409</v>
      </c>
      <c r="N4" s="167"/>
      <c r="O4" s="167"/>
      <c r="P4" s="167"/>
      <c r="Q4" s="168"/>
      <c r="R4" s="8"/>
      <c r="S4" s="169" t="s">
        <v>2311</v>
      </c>
      <c r="T4" s="170"/>
      <c r="U4" s="170"/>
      <c r="V4" s="157" t="s">
        <v>408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398</v>
      </c>
      <c r="D6" s="153" t="s">
        <v>407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406</v>
      </c>
      <c r="K8" s="14" t="s">
        <v>405</v>
      </c>
      <c r="L8" s="14" t="s">
        <v>404</v>
      </c>
      <c r="M8" s="14" t="s">
        <v>403</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89.25" customHeight="1" thickTop="1" thickBot="1" x14ac:dyDescent="0.25">
      <c r="B10" s="15" t="s">
        <v>22</v>
      </c>
      <c r="C10" s="157" t="s">
        <v>402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401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400</v>
      </c>
      <c r="C21" s="135"/>
      <c r="D21" s="135"/>
      <c r="E21" s="135"/>
      <c r="F21" s="135"/>
      <c r="G21" s="135"/>
      <c r="H21" s="135"/>
      <c r="I21" s="135"/>
      <c r="J21" s="135"/>
      <c r="K21" s="135"/>
      <c r="L21" s="135"/>
      <c r="M21" s="136" t="s">
        <v>398</v>
      </c>
      <c r="N21" s="136"/>
      <c r="O21" s="136" t="s">
        <v>49</v>
      </c>
      <c r="P21" s="136"/>
      <c r="Q21" s="136" t="s">
        <v>50</v>
      </c>
      <c r="R21" s="136"/>
      <c r="S21" s="22" t="s">
        <v>51</v>
      </c>
      <c r="T21" s="22" t="s">
        <v>51</v>
      </c>
      <c r="U21" s="22" t="s">
        <v>51</v>
      </c>
      <c r="V21" s="22">
        <f>+IF(ISERR(U21/T21*100),"N/A",ROUND(U21/T21*100,2))</f>
        <v>100</v>
      </c>
      <c r="W21" s="23">
        <f>+IF(ISERR(U21/S21*100),"N/A",ROUND(U21/S21*100,2))</f>
        <v>100</v>
      </c>
    </row>
    <row r="22" spans="2:27" ht="56.25" customHeight="1" thickBot="1" x14ac:dyDescent="0.25">
      <c r="B22" s="134" t="s">
        <v>399</v>
      </c>
      <c r="C22" s="135"/>
      <c r="D22" s="135"/>
      <c r="E22" s="135"/>
      <c r="F22" s="135"/>
      <c r="G22" s="135"/>
      <c r="H22" s="135"/>
      <c r="I22" s="135"/>
      <c r="J22" s="135"/>
      <c r="K22" s="135"/>
      <c r="L22" s="135"/>
      <c r="M22" s="136" t="s">
        <v>398</v>
      </c>
      <c r="N22" s="136"/>
      <c r="O22" s="136" t="s">
        <v>49</v>
      </c>
      <c r="P22" s="136"/>
      <c r="Q22" s="136" t="s">
        <v>50</v>
      </c>
      <c r="R22" s="136"/>
      <c r="S22" s="22" t="s">
        <v>397</v>
      </c>
      <c r="T22" s="22" t="s">
        <v>397</v>
      </c>
      <c r="U22" s="22" t="s">
        <v>397</v>
      </c>
      <c r="V22" s="22">
        <f>+IF(ISERR(U22/T22*100),"N/A",ROUND(U22/T22*100,2))</f>
        <v>100</v>
      </c>
      <c r="W22" s="23">
        <f>+IF(ISERR(U22/S22*100),"N/A",ROUND(U22/S22*100,2))</f>
        <v>100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395</v>
      </c>
      <c r="F26" s="28"/>
      <c r="G26" s="28"/>
      <c r="H26" s="29"/>
      <c r="I26" s="29"/>
      <c r="J26" s="29"/>
      <c r="K26" s="29"/>
      <c r="L26" s="29"/>
      <c r="M26" s="29"/>
      <c r="N26" s="29"/>
      <c r="O26" s="29"/>
      <c r="P26" s="30"/>
      <c r="Q26" s="30"/>
      <c r="R26" s="31" t="s">
        <v>396</v>
      </c>
      <c r="S26" s="31" t="s">
        <v>10</v>
      </c>
      <c r="T26" s="30"/>
      <c r="U26" s="31" t="s">
        <v>393</v>
      </c>
      <c r="V26" s="30"/>
      <c r="W26" s="32">
        <f>+IF(ISERR(U26/R26*100),"N/A",ROUND(U26/R26*100,2))</f>
        <v>71.42</v>
      </c>
    </row>
    <row r="27" spans="2:27" ht="26.25" customHeight="1" thickBot="1" x14ac:dyDescent="0.25">
      <c r="B27" s="129" t="s">
        <v>65</v>
      </c>
      <c r="C27" s="130"/>
      <c r="D27" s="130"/>
      <c r="E27" s="33" t="s">
        <v>395</v>
      </c>
      <c r="F27" s="33"/>
      <c r="G27" s="33"/>
      <c r="H27" s="34"/>
      <c r="I27" s="34"/>
      <c r="J27" s="34"/>
      <c r="K27" s="34"/>
      <c r="L27" s="34"/>
      <c r="M27" s="34"/>
      <c r="N27" s="34"/>
      <c r="O27" s="34"/>
      <c r="P27" s="35"/>
      <c r="Q27" s="35"/>
      <c r="R27" s="36" t="s">
        <v>394</v>
      </c>
      <c r="S27" s="36" t="s">
        <v>394</v>
      </c>
      <c r="T27" s="36">
        <f>+IF(ISERR(S27/R27*100),"N/A",ROUND(S27/R27*100,2))</f>
        <v>100</v>
      </c>
      <c r="U27" s="36" t="s">
        <v>393</v>
      </c>
      <c r="V27" s="36">
        <f>+IF(ISERR(U27/S27*100),"N/A",ROUND(U27/S27*100,2))</f>
        <v>96.78</v>
      </c>
      <c r="W27" s="37">
        <f>+IF(ISERR(U27/R27*100),"N/A",ROUND(U27/R27*100,2))</f>
        <v>96.78</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2550</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08"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2551</v>
      </c>
      <c r="C31" s="113"/>
      <c r="D31" s="113"/>
      <c r="E31" s="113"/>
      <c r="F31" s="113"/>
      <c r="G31" s="113"/>
      <c r="H31" s="113"/>
      <c r="I31" s="113"/>
      <c r="J31" s="113"/>
      <c r="K31" s="113"/>
      <c r="L31" s="113"/>
      <c r="M31" s="113"/>
      <c r="N31" s="113"/>
      <c r="O31" s="113"/>
      <c r="P31" s="113"/>
      <c r="Q31" s="113"/>
      <c r="R31" s="113"/>
      <c r="S31" s="113"/>
      <c r="T31" s="113"/>
      <c r="U31" s="113"/>
      <c r="V31" s="113"/>
      <c r="W31" s="114"/>
    </row>
    <row r="32" spans="2:27" ht="1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2552</v>
      </c>
      <c r="C33" s="113"/>
      <c r="D33" s="113"/>
      <c r="E33" s="113"/>
      <c r="F33" s="113"/>
      <c r="G33" s="113"/>
      <c r="H33" s="113"/>
      <c r="I33" s="113"/>
      <c r="J33" s="113"/>
      <c r="K33" s="113"/>
      <c r="L33" s="113"/>
      <c r="M33" s="113"/>
      <c r="N33" s="113"/>
      <c r="O33" s="113"/>
      <c r="P33" s="113"/>
      <c r="Q33" s="113"/>
      <c r="R33" s="113"/>
      <c r="S33" s="113"/>
      <c r="T33" s="113"/>
      <c r="U33" s="113"/>
      <c r="V33" s="113"/>
      <c r="W33" s="114"/>
    </row>
    <row r="34" spans="2:23" ht="41.2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426</v>
      </c>
      <c r="D4" s="164" t="s">
        <v>425</v>
      </c>
      <c r="E4" s="164"/>
      <c r="F4" s="164"/>
      <c r="G4" s="164"/>
      <c r="H4" s="165"/>
      <c r="J4" s="166" t="s">
        <v>6</v>
      </c>
      <c r="K4" s="164"/>
      <c r="L4" s="7" t="s">
        <v>424</v>
      </c>
      <c r="M4" s="167" t="s">
        <v>423</v>
      </c>
      <c r="N4" s="167"/>
      <c r="O4" s="167"/>
      <c r="P4" s="167"/>
      <c r="Q4" s="168"/>
      <c r="R4" s="8"/>
      <c r="S4" s="169" t="s">
        <v>2311</v>
      </c>
      <c r="T4" s="170"/>
      <c r="U4" s="170"/>
      <c r="V4" s="157" t="s">
        <v>417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418</v>
      </c>
      <c r="D6" s="153" t="s">
        <v>422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421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420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419</v>
      </c>
      <c r="C21" s="135"/>
      <c r="D21" s="135"/>
      <c r="E21" s="135"/>
      <c r="F21" s="135"/>
      <c r="G21" s="135"/>
      <c r="H21" s="135"/>
      <c r="I21" s="135"/>
      <c r="J21" s="135"/>
      <c r="K21" s="135"/>
      <c r="L21" s="135"/>
      <c r="M21" s="136" t="s">
        <v>418</v>
      </c>
      <c r="N21" s="136"/>
      <c r="O21" s="136" t="s">
        <v>49</v>
      </c>
      <c r="P21" s="136"/>
      <c r="Q21" s="136" t="s">
        <v>155</v>
      </c>
      <c r="R21" s="136"/>
      <c r="S21" s="22" t="s">
        <v>51</v>
      </c>
      <c r="T21" s="22" t="s">
        <v>51</v>
      </c>
      <c r="U21" s="22" t="s">
        <v>51</v>
      </c>
      <c r="V21" s="22">
        <f>+IF(ISERR(U21/T21*100),"N/A",ROUND(U21/T21*100,2))</f>
        <v>100</v>
      </c>
      <c r="W21" s="23">
        <f>+IF(ISERR(U21/S21*100),"N/A",ROUND(U21/S21*100,2))</f>
        <v>100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416</v>
      </c>
      <c r="F25" s="28"/>
      <c r="G25" s="28"/>
      <c r="H25" s="29"/>
      <c r="I25" s="29"/>
      <c r="J25" s="29"/>
      <c r="K25" s="29"/>
      <c r="L25" s="29"/>
      <c r="M25" s="29"/>
      <c r="N25" s="29"/>
      <c r="O25" s="29"/>
      <c r="P25" s="30"/>
      <c r="Q25" s="30"/>
      <c r="R25" s="31" t="s">
        <v>417</v>
      </c>
      <c r="S25" s="31" t="s">
        <v>10</v>
      </c>
      <c r="T25" s="30"/>
      <c r="U25" s="31" t="s">
        <v>413</v>
      </c>
      <c r="V25" s="30"/>
      <c r="W25" s="32">
        <f>+IF(ISERR(U25/R25*100),"N/A",ROUND(U25/R25*100,2))</f>
        <v>72.5</v>
      </c>
    </row>
    <row r="26" spans="2:27" ht="26.25" customHeight="1" thickBot="1" x14ac:dyDescent="0.25">
      <c r="B26" s="129" t="s">
        <v>65</v>
      </c>
      <c r="C26" s="130"/>
      <c r="D26" s="130"/>
      <c r="E26" s="33" t="s">
        <v>416</v>
      </c>
      <c r="F26" s="33"/>
      <c r="G26" s="33"/>
      <c r="H26" s="34"/>
      <c r="I26" s="34"/>
      <c r="J26" s="34"/>
      <c r="K26" s="34"/>
      <c r="L26" s="34"/>
      <c r="M26" s="34"/>
      <c r="N26" s="34"/>
      <c r="O26" s="34"/>
      <c r="P26" s="35"/>
      <c r="Q26" s="35"/>
      <c r="R26" s="36" t="s">
        <v>415</v>
      </c>
      <c r="S26" s="36" t="s">
        <v>414</v>
      </c>
      <c r="T26" s="36">
        <f>+IF(ISERR(S26/R26*100),"N/A",ROUND(S26/R26*100,2))</f>
        <v>96.77</v>
      </c>
      <c r="U26" s="36" t="s">
        <v>413</v>
      </c>
      <c r="V26" s="36">
        <f>+IF(ISERR(U26/S26*100),"N/A",ROUND(U26/S26*100,2))</f>
        <v>96.67</v>
      </c>
      <c r="W26" s="37">
        <f>+IF(ISERR(U26/R26*100),"N/A",ROUND(U26/R26*100,2))</f>
        <v>93.55</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2547</v>
      </c>
      <c r="C28" s="113"/>
      <c r="D28" s="113"/>
      <c r="E28" s="113"/>
      <c r="F28" s="113"/>
      <c r="G28" s="113"/>
      <c r="H28" s="113"/>
      <c r="I28" s="113"/>
      <c r="J28" s="113"/>
      <c r="K28" s="113"/>
      <c r="L28" s="113"/>
      <c r="M28" s="113"/>
      <c r="N28" s="113"/>
      <c r="O28" s="113"/>
      <c r="P28" s="113"/>
      <c r="Q28" s="113"/>
      <c r="R28" s="113"/>
      <c r="S28" s="113"/>
      <c r="T28" s="113"/>
      <c r="U28" s="113"/>
      <c r="V28" s="113"/>
      <c r="W28" s="114"/>
    </row>
    <row r="29" spans="2:27" ht="90"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2548</v>
      </c>
      <c r="C30" s="113"/>
      <c r="D30" s="113"/>
      <c r="E30" s="113"/>
      <c r="F30" s="113"/>
      <c r="G30" s="113"/>
      <c r="H30" s="113"/>
      <c r="I30" s="113"/>
      <c r="J30" s="113"/>
      <c r="K30" s="113"/>
      <c r="L30" s="113"/>
      <c r="M30" s="113"/>
      <c r="N30" s="113"/>
      <c r="O30" s="113"/>
      <c r="P30" s="113"/>
      <c r="Q30" s="113"/>
      <c r="R30" s="113"/>
      <c r="S30" s="113"/>
      <c r="T30" s="113"/>
      <c r="U30" s="113"/>
      <c r="V30" s="113"/>
      <c r="W30" s="114"/>
    </row>
    <row r="31" spans="2:27" ht="29.2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2549</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426</v>
      </c>
      <c r="D4" s="164" t="s">
        <v>425</v>
      </c>
      <c r="E4" s="164"/>
      <c r="F4" s="164"/>
      <c r="G4" s="164"/>
      <c r="H4" s="165"/>
      <c r="J4" s="166" t="s">
        <v>6</v>
      </c>
      <c r="K4" s="164"/>
      <c r="L4" s="7" t="s">
        <v>203</v>
      </c>
      <c r="M4" s="167" t="s">
        <v>202</v>
      </c>
      <c r="N4" s="167"/>
      <c r="O4" s="167"/>
      <c r="P4" s="167"/>
      <c r="Q4" s="168"/>
      <c r="R4" s="8"/>
      <c r="S4" s="169" t="s">
        <v>2311</v>
      </c>
      <c r="T4" s="170"/>
      <c r="U4" s="170"/>
      <c r="V4" s="157" t="s">
        <v>149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430</v>
      </c>
      <c r="D6" s="153" t="s">
        <v>232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436</v>
      </c>
      <c r="K8" s="14" t="s">
        <v>435</v>
      </c>
      <c r="L8" s="14" t="s">
        <v>434</v>
      </c>
      <c r="M8" s="14" t="s">
        <v>433</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432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420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431</v>
      </c>
      <c r="C21" s="135"/>
      <c r="D21" s="135"/>
      <c r="E21" s="135"/>
      <c r="F21" s="135"/>
      <c r="G21" s="135"/>
      <c r="H21" s="135"/>
      <c r="I21" s="135"/>
      <c r="J21" s="135"/>
      <c r="K21" s="135"/>
      <c r="L21" s="135"/>
      <c r="M21" s="136" t="s">
        <v>430</v>
      </c>
      <c r="N21" s="136"/>
      <c r="O21" s="136" t="s">
        <v>49</v>
      </c>
      <c r="P21" s="136"/>
      <c r="Q21" s="136" t="s">
        <v>50</v>
      </c>
      <c r="R21" s="136"/>
      <c r="S21" s="22" t="s">
        <v>51</v>
      </c>
      <c r="T21" s="22" t="s">
        <v>51</v>
      </c>
      <c r="U21" s="22" t="s">
        <v>429</v>
      </c>
      <c r="V21" s="22">
        <f>+IF(ISERR(U21/T21*100),"N/A",ROUND(U21/T21*100,2))</f>
        <v>100.13</v>
      </c>
      <c r="W21" s="23">
        <f>+IF(ISERR(U21/S21*100),"N/A",ROUND(U21/S21*100,2))</f>
        <v>100.13</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427</v>
      </c>
      <c r="F25" s="28"/>
      <c r="G25" s="28"/>
      <c r="H25" s="29"/>
      <c r="I25" s="29"/>
      <c r="J25" s="29"/>
      <c r="K25" s="29"/>
      <c r="L25" s="29"/>
      <c r="M25" s="29"/>
      <c r="N25" s="29"/>
      <c r="O25" s="29"/>
      <c r="P25" s="30"/>
      <c r="Q25" s="30"/>
      <c r="R25" s="31" t="s">
        <v>428</v>
      </c>
      <c r="S25" s="31" t="s">
        <v>10</v>
      </c>
      <c r="T25" s="30"/>
      <c r="U25" s="31" t="s">
        <v>149</v>
      </c>
      <c r="V25" s="30"/>
      <c r="W25" s="32">
        <f>+IF(ISERR(U25/R25*100),"N/A",ROUND(U25/R25*100,2))</f>
        <v>0</v>
      </c>
    </row>
    <row r="26" spans="2:27" ht="26.25" customHeight="1" thickBot="1" x14ac:dyDescent="0.25">
      <c r="B26" s="129" t="s">
        <v>65</v>
      </c>
      <c r="C26" s="130"/>
      <c r="D26" s="130"/>
      <c r="E26" s="33" t="s">
        <v>427</v>
      </c>
      <c r="F26" s="33"/>
      <c r="G26" s="33"/>
      <c r="H26" s="34"/>
      <c r="I26" s="34"/>
      <c r="J26" s="34"/>
      <c r="K26" s="34"/>
      <c r="L26" s="34"/>
      <c r="M26" s="34"/>
      <c r="N26" s="34"/>
      <c r="O26" s="34"/>
      <c r="P26" s="35"/>
      <c r="Q26" s="35"/>
      <c r="R26" s="36" t="s">
        <v>149</v>
      </c>
      <c r="S26" s="36" t="s">
        <v>149</v>
      </c>
      <c r="T26" s="36" t="str">
        <f>+IF(ISERR(S26/R26*100),"N/A",ROUND(S26/R26*100,2))</f>
        <v>N/A</v>
      </c>
      <c r="U26" s="36" t="s">
        <v>149</v>
      </c>
      <c r="V26" s="36" t="str">
        <f>+IF(ISERR(U26/S26*100),"N/A",ROUND(U26/S26*100,2))</f>
        <v>N/A</v>
      </c>
      <c r="W26" s="37" t="str">
        <f>+IF(ISERR(U26/R26*100),"N/A",ROUND(U26/R26*100,2))</f>
        <v>N/A</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2544</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2545</v>
      </c>
      <c r="C30" s="113"/>
      <c r="D30" s="113"/>
      <c r="E30" s="113"/>
      <c r="F30" s="113"/>
      <c r="G30" s="113"/>
      <c r="H30" s="113"/>
      <c r="I30" s="113"/>
      <c r="J30" s="113"/>
      <c r="K30" s="113"/>
      <c r="L30" s="113"/>
      <c r="M30" s="113"/>
      <c r="N30" s="113"/>
      <c r="O30" s="113"/>
      <c r="P30" s="113"/>
      <c r="Q30" s="113"/>
      <c r="R30" s="113"/>
      <c r="S30" s="113"/>
      <c r="T30" s="113"/>
      <c r="U30" s="113"/>
      <c r="V30" s="113"/>
      <c r="W30" s="114"/>
    </row>
    <row r="31" spans="2:27" ht="25.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2546</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454</v>
      </c>
      <c r="M4" s="167" t="s">
        <v>453</v>
      </c>
      <c r="N4" s="167"/>
      <c r="O4" s="167"/>
      <c r="P4" s="167"/>
      <c r="Q4" s="168"/>
      <c r="R4" s="8"/>
      <c r="S4" s="169" t="s">
        <v>2311</v>
      </c>
      <c r="T4" s="170"/>
      <c r="U4" s="170"/>
      <c r="V4" s="157" t="s">
        <v>452</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443</v>
      </c>
      <c r="D6" s="153" t="s">
        <v>451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450</v>
      </c>
      <c r="K8" s="14" t="s">
        <v>449</v>
      </c>
      <c r="L8" s="14" t="s">
        <v>448</v>
      </c>
      <c r="M8" s="14" t="s">
        <v>447</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446</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445</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444</v>
      </c>
      <c r="C21" s="135"/>
      <c r="D21" s="135"/>
      <c r="E21" s="135"/>
      <c r="F21" s="135"/>
      <c r="G21" s="135"/>
      <c r="H21" s="135"/>
      <c r="I21" s="135"/>
      <c r="J21" s="135"/>
      <c r="K21" s="135"/>
      <c r="L21" s="135"/>
      <c r="M21" s="136" t="s">
        <v>443</v>
      </c>
      <c r="N21" s="136"/>
      <c r="O21" s="136" t="s">
        <v>49</v>
      </c>
      <c r="P21" s="136"/>
      <c r="Q21" s="136" t="s">
        <v>50</v>
      </c>
      <c r="R21" s="136"/>
      <c r="S21" s="22" t="s">
        <v>442</v>
      </c>
      <c r="T21" s="22" t="s">
        <v>442</v>
      </c>
      <c r="U21" s="22" t="s">
        <v>441</v>
      </c>
      <c r="V21" s="22">
        <f>+IF(ISERR(U21/T21*100),"N/A",ROUND(U21/T21*100,2))</f>
        <v>94.12</v>
      </c>
      <c r="W21" s="23">
        <f>+IF(ISERR(U21/S21*100),"N/A",ROUND(U21/S21*100,2))</f>
        <v>94.12</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439</v>
      </c>
      <c r="F25" s="28"/>
      <c r="G25" s="28"/>
      <c r="H25" s="29"/>
      <c r="I25" s="29"/>
      <c r="J25" s="29"/>
      <c r="K25" s="29"/>
      <c r="L25" s="29"/>
      <c r="M25" s="29"/>
      <c r="N25" s="29"/>
      <c r="O25" s="29"/>
      <c r="P25" s="30"/>
      <c r="Q25" s="30"/>
      <c r="R25" s="31" t="s">
        <v>440</v>
      </c>
      <c r="S25" s="31" t="s">
        <v>10</v>
      </c>
      <c r="T25" s="30"/>
      <c r="U25" s="31" t="s">
        <v>437</v>
      </c>
      <c r="V25" s="30"/>
      <c r="W25" s="32">
        <f>+IF(ISERR(U25/R25*100),"N/A",ROUND(U25/R25*100,2))</f>
        <v>104.49</v>
      </c>
    </row>
    <row r="26" spans="2:27" ht="26.25" customHeight="1" thickBot="1" x14ac:dyDescent="0.25">
      <c r="B26" s="129" t="s">
        <v>65</v>
      </c>
      <c r="C26" s="130"/>
      <c r="D26" s="130"/>
      <c r="E26" s="33" t="s">
        <v>439</v>
      </c>
      <c r="F26" s="33"/>
      <c r="G26" s="33"/>
      <c r="H26" s="34"/>
      <c r="I26" s="34"/>
      <c r="J26" s="34"/>
      <c r="K26" s="34"/>
      <c r="L26" s="34"/>
      <c r="M26" s="34"/>
      <c r="N26" s="34"/>
      <c r="O26" s="34"/>
      <c r="P26" s="35"/>
      <c r="Q26" s="35"/>
      <c r="R26" s="36" t="s">
        <v>438</v>
      </c>
      <c r="S26" s="36" t="s">
        <v>437</v>
      </c>
      <c r="T26" s="36">
        <f>+IF(ISERR(S26/R26*100),"N/A",ROUND(S26/R26*100,2))</f>
        <v>100</v>
      </c>
      <c r="U26" s="36" t="s">
        <v>437</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2541</v>
      </c>
      <c r="C28" s="113"/>
      <c r="D28" s="113"/>
      <c r="E28" s="113"/>
      <c r="F28" s="113"/>
      <c r="G28" s="113"/>
      <c r="H28" s="113"/>
      <c r="I28" s="113"/>
      <c r="J28" s="113"/>
      <c r="K28" s="113"/>
      <c r="L28" s="113"/>
      <c r="M28" s="113"/>
      <c r="N28" s="113"/>
      <c r="O28" s="113"/>
      <c r="P28" s="113"/>
      <c r="Q28" s="113"/>
      <c r="R28" s="113"/>
      <c r="S28" s="113"/>
      <c r="T28" s="113"/>
      <c r="U28" s="113"/>
      <c r="V28" s="113"/>
      <c r="W28" s="114"/>
    </row>
    <row r="29" spans="2:27" ht="39.7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2542</v>
      </c>
      <c r="C30" s="113"/>
      <c r="D30" s="113"/>
      <c r="E30" s="113"/>
      <c r="F30" s="113"/>
      <c r="G30" s="113"/>
      <c r="H30" s="113"/>
      <c r="I30" s="113"/>
      <c r="J30" s="113"/>
      <c r="K30" s="113"/>
      <c r="L30" s="113"/>
      <c r="M30" s="113"/>
      <c r="N30" s="113"/>
      <c r="O30" s="113"/>
      <c r="P30" s="113"/>
      <c r="Q30" s="113"/>
      <c r="R30" s="113"/>
      <c r="S30" s="113"/>
      <c r="T30" s="113"/>
      <c r="U30" s="113"/>
      <c r="V30" s="113"/>
      <c r="W30" s="114"/>
    </row>
    <row r="31" spans="2:27" ht="30"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2543</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62"/>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543</v>
      </c>
      <c r="M4" s="167" t="s">
        <v>542</v>
      </c>
      <c r="N4" s="167"/>
      <c r="O4" s="167"/>
      <c r="P4" s="167"/>
      <c r="Q4" s="168"/>
      <c r="R4" s="8"/>
      <c r="S4" s="169" t="s">
        <v>2311</v>
      </c>
      <c r="T4" s="170"/>
      <c r="U4" s="170"/>
      <c r="V4" s="157" t="s">
        <v>541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513</v>
      </c>
      <c r="D6" s="153" t="s">
        <v>540</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443</v>
      </c>
      <c r="D7" s="155" t="s">
        <v>451</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492</v>
      </c>
      <c r="D8" s="155" t="s">
        <v>539</v>
      </c>
      <c r="E8" s="155"/>
      <c r="F8" s="155"/>
      <c r="G8" s="155"/>
      <c r="H8" s="155"/>
      <c r="J8" s="14" t="s">
        <v>538</v>
      </c>
      <c r="K8" s="14" t="s">
        <v>537</v>
      </c>
      <c r="L8" s="14" t="s">
        <v>536</v>
      </c>
      <c r="M8" s="14" t="s">
        <v>535</v>
      </c>
      <c r="N8" s="13"/>
      <c r="P8" s="156" t="s">
        <v>10</v>
      </c>
      <c r="Q8" s="156"/>
      <c r="R8" s="156"/>
      <c r="S8" s="156"/>
      <c r="T8" s="156"/>
      <c r="U8" s="156"/>
      <c r="V8" s="156"/>
      <c r="W8" s="156"/>
    </row>
    <row r="9" spans="1:25" ht="30" customHeight="1" x14ac:dyDescent="0.2">
      <c r="B9" s="11"/>
      <c r="C9" s="10" t="s">
        <v>482</v>
      </c>
      <c r="D9" s="155" t="s">
        <v>534</v>
      </c>
      <c r="E9" s="155"/>
      <c r="F9" s="155"/>
      <c r="G9" s="155"/>
      <c r="H9" s="155"/>
      <c r="I9" s="155" t="s">
        <v>10</v>
      </c>
      <c r="J9" s="155"/>
      <c r="K9" s="155"/>
      <c r="L9" s="155"/>
      <c r="M9" s="155"/>
      <c r="N9" s="155"/>
      <c r="O9" s="155"/>
      <c r="P9" s="155"/>
      <c r="Q9" s="155"/>
      <c r="R9" s="155"/>
      <c r="S9" s="155"/>
      <c r="T9" s="155"/>
      <c r="U9" s="155"/>
      <c r="V9" s="155"/>
      <c r="W9" s="156"/>
    </row>
    <row r="10" spans="1:25" ht="30" customHeight="1" x14ac:dyDescent="0.2">
      <c r="B10" s="11"/>
      <c r="C10" s="10" t="s">
        <v>476</v>
      </c>
      <c r="D10" s="155" t="s">
        <v>533</v>
      </c>
      <c r="E10" s="155"/>
      <c r="F10" s="155"/>
      <c r="G10" s="155"/>
      <c r="H10" s="155"/>
      <c r="I10" s="156" t="s">
        <v>10</v>
      </c>
      <c r="J10" s="156"/>
      <c r="K10" s="156"/>
      <c r="L10" s="156"/>
      <c r="M10" s="156"/>
      <c r="N10" s="156"/>
      <c r="O10" s="156"/>
      <c r="P10" s="156"/>
      <c r="Q10" s="156"/>
      <c r="R10" s="156"/>
      <c r="S10" s="156"/>
      <c r="T10" s="156"/>
      <c r="U10" s="156"/>
      <c r="V10" s="156"/>
      <c r="W10" s="156"/>
    </row>
    <row r="11" spans="1:25" ht="25.5" customHeight="1" thickBot="1" x14ac:dyDescent="0.25">
      <c r="B11" s="11"/>
      <c r="C11" s="156" t="s">
        <v>10</v>
      </c>
      <c r="D11" s="156"/>
      <c r="E11" s="156"/>
      <c r="F11" s="156"/>
      <c r="G11" s="156"/>
      <c r="H11" s="156"/>
      <c r="I11" s="156"/>
      <c r="J11" s="156"/>
      <c r="K11" s="156"/>
      <c r="L11" s="156"/>
      <c r="M11" s="156"/>
      <c r="N11" s="156"/>
      <c r="O11" s="156"/>
      <c r="P11" s="156"/>
      <c r="Q11" s="156"/>
      <c r="R11" s="156"/>
      <c r="S11" s="156"/>
      <c r="T11" s="156"/>
      <c r="U11" s="156"/>
      <c r="V11" s="156"/>
      <c r="W11" s="156"/>
    </row>
    <row r="12" spans="1:25" ht="186.75" customHeight="1" thickTop="1" thickBot="1" x14ac:dyDescent="0.25">
      <c r="B12" s="15" t="s">
        <v>22</v>
      </c>
      <c r="C12" s="157" t="s">
        <v>532</v>
      </c>
      <c r="D12" s="157"/>
      <c r="E12" s="157"/>
      <c r="F12" s="157"/>
      <c r="G12" s="157"/>
      <c r="H12" s="157"/>
      <c r="I12" s="157"/>
      <c r="J12" s="157"/>
      <c r="K12" s="157"/>
      <c r="L12" s="157"/>
      <c r="M12" s="157"/>
      <c r="N12" s="157"/>
      <c r="O12" s="157"/>
      <c r="P12" s="157"/>
      <c r="Q12" s="157"/>
      <c r="R12" s="157"/>
      <c r="S12" s="157"/>
      <c r="T12" s="157"/>
      <c r="U12" s="157"/>
      <c r="V12" s="157"/>
      <c r="W12" s="158"/>
    </row>
    <row r="13" spans="1:25" ht="9" customHeight="1" thickTop="1" thickBot="1" x14ac:dyDescent="0.25"/>
    <row r="14" spans="1:25" ht="21.75" customHeight="1" thickTop="1" thickBot="1" x14ac:dyDescent="0.25">
      <c r="B14" s="2" t="s">
        <v>24</v>
      </c>
      <c r="C14" s="3"/>
      <c r="D14" s="3"/>
      <c r="E14" s="3"/>
      <c r="F14" s="3"/>
      <c r="G14" s="3"/>
      <c r="H14" s="4"/>
      <c r="I14" s="4"/>
      <c r="J14" s="4"/>
      <c r="K14" s="4"/>
      <c r="L14" s="4"/>
      <c r="M14" s="4"/>
      <c r="N14" s="4"/>
      <c r="O14" s="4"/>
      <c r="P14" s="4"/>
      <c r="Q14" s="4"/>
      <c r="R14" s="4"/>
      <c r="S14" s="4"/>
      <c r="T14" s="4"/>
      <c r="U14" s="4"/>
      <c r="V14" s="4"/>
      <c r="W14" s="5"/>
    </row>
    <row r="15" spans="1:25" ht="19.5" customHeight="1" thickTop="1" x14ac:dyDescent="0.2">
      <c r="B15" s="159" t="s">
        <v>25</v>
      </c>
      <c r="C15" s="160"/>
      <c r="D15" s="160"/>
      <c r="E15" s="160"/>
      <c r="F15" s="160"/>
      <c r="G15" s="160"/>
      <c r="H15" s="160"/>
      <c r="I15" s="160"/>
      <c r="J15" s="18"/>
      <c r="K15" s="160" t="s">
        <v>26</v>
      </c>
      <c r="L15" s="160"/>
      <c r="M15" s="160"/>
      <c r="N15" s="160"/>
      <c r="O15" s="160"/>
      <c r="P15" s="160"/>
      <c r="Q15" s="160"/>
      <c r="R15" s="19"/>
      <c r="S15" s="160" t="s">
        <v>27</v>
      </c>
      <c r="T15" s="160"/>
      <c r="U15" s="160"/>
      <c r="V15" s="160"/>
      <c r="W15" s="161"/>
    </row>
    <row r="16" spans="1:25" ht="69" customHeight="1" x14ac:dyDescent="0.2">
      <c r="B16" s="9" t="s">
        <v>28</v>
      </c>
      <c r="C16" s="153" t="s">
        <v>10</v>
      </c>
      <c r="D16" s="153"/>
      <c r="E16" s="153"/>
      <c r="F16" s="153"/>
      <c r="G16" s="153"/>
      <c r="H16" s="153"/>
      <c r="I16" s="153"/>
      <c r="J16" s="16"/>
      <c r="K16" s="16" t="s">
        <v>29</v>
      </c>
      <c r="L16" s="153" t="s">
        <v>10</v>
      </c>
      <c r="M16" s="153"/>
      <c r="N16" s="153"/>
      <c r="O16" s="153"/>
      <c r="P16" s="153"/>
      <c r="Q16" s="153"/>
      <c r="S16" s="16" t="s">
        <v>30</v>
      </c>
      <c r="T16" s="154" t="s">
        <v>531</v>
      </c>
      <c r="U16" s="154"/>
      <c r="V16" s="154"/>
      <c r="W16" s="154"/>
    </row>
    <row r="17" spans="2:27" ht="86.25" customHeight="1" x14ac:dyDescent="0.2">
      <c r="B17" s="9" t="s">
        <v>32</v>
      </c>
      <c r="C17" s="153" t="s">
        <v>10</v>
      </c>
      <c r="D17" s="153"/>
      <c r="E17" s="153"/>
      <c r="F17" s="153"/>
      <c r="G17" s="153"/>
      <c r="H17" s="153"/>
      <c r="I17" s="153"/>
      <c r="J17" s="16"/>
      <c r="K17" s="16" t="s">
        <v>32</v>
      </c>
      <c r="L17" s="153" t="s">
        <v>10</v>
      </c>
      <c r="M17" s="153"/>
      <c r="N17" s="153"/>
      <c r="O17" s="153"/>
      <c r="P17" s="153"/>
      <c r="Q17" s="153"/>
      <c r="S17" s="16" t="s">
        <v>33</v>
      </c>
      <c r="T17" s="154" t="s">
        <v>10</v>
      </c>
      <c r="U17" s="154"/>
      <c r="V17" s="154"/>
      <c r="W17" s="154"/>
    </row>
    <row r="18" spans="2:27" ht="25.5" customHeight="1" thickBot="1" x14ac:dyDescent="0.25">
      <c r="B18" s="20" t="s">
        <v>34</v>
      </c>
      <c r="C18" s="137" t="s">
        <v>10</v>
      </c>
      <c r="D18" s="137"/>
      <c r="E18" s="137"/>
      <c r="F18" s="137"/>
      <c r="G18" s="137"/>
      <c r="H18" s="137"/>
      <c r="I18" s="137"/>
      <c r="J18" s="137"/>
      <c r="K18" s="137"/>
      <c r="L18" s="137"/>
      <c r="M18" s="137"/>
      <c r="N18" s="137"/>
      <c r="O18" s="137"/>
      <c r="P18" s="137"/>
      <c r="Q18" s="137"/>
      <c r="R18" s="137"/>
      <c r="S18" s="137"/>
      <c r="T18" s="137"/>
      <c r="U18" s="137"/>
      <c r="V18" s="137"/>
      <c r="W18" s="138"/>
    </row>
    <row r="19" spans="2:27" ht="21.75" customHeight="1" thickTop="1" thickBot="1" x14ac:dyDescent="0.25">
      <c r="B19" s="2" t="s">
        <v>35</v>
      </c>
      <c r="C19" s="3"/>
      <c r="D19" s="3"/>
      <c r="E19" s="3"/>
      <c r="F19" s="3"/>
      <c r="G19" s="3"/>
      <c r="H19" s="4"/>
      <c r="I19" s="4"/>
      <c r="J19" s="4"/>
      <c r="K19" s="4"/>
      <c r="L19" s="4"/>
      <c r="M19" s="4"/>
      <c r="N19" s="4"/>
      <c r="O19" s="4"/>
      <c r="P19" s="4"/>
      <c r="Q19" s="4"/>
      <c r="R19" s="4"/>
      <c r="S19" s="4"/>
      <c r="T19" s="4"/>
      <c r="U19" s="4"/>
      <c r="V19" s="4"/>
      <c r="W19" s="5"/>
    </row>
    <row r="20" spans="2:27" ht="25.5" customHeight="1" thickTop="1" thickBot="1" x14ac:dyDescent="0.25">
      <c r="B20" s="139" t="s">
        <v>36</v>
      </c>
      <c r="C20" s="140"/>
      <c r="D20" s="140"/>
      <c r="E20" s="140"/>
      <c r="F20" s="140"/>
      <c r="G20" s="140"/>
      <c r="H20" s="140"/>
      <c r="I20" s="140"/>
      <c r="J20" s="140"/>
      <c r="K20" s="140"/>
      <c r="L20" s="140"/>
      <c r="M20" s="140"/>
      <c r="N20" s="140"/>
      <c r="O20" s="140"/>
      <c r="P20" s="140"/>
      <c r="Q20" s="140"/>
      <c r="R20" s="140"/>
      <c r="S20" s="140"/>
      <c r="T20" s="141"/>
      <c r="U20" s="125" t="s">
        <v>37</v>
      </c>
      <c r="V20" s="124"/>
      <c r="W20" s="126"/>
    </row>
    <row r="21" spans="2:27" ht="14.25" customHeight="1" x14ac:dyDescent="0.2">
      <c r="B21" s="142" t="s">
        <v>38</v>
      </c>
      <c r="C21" s="143"/>
      <c r="D21" s="143"/>
      <c r="E21" s="143"/>
      <c r="F21" s="143"/>
      <c r="G21" s="143"/>
      <c r="H21" s="143"/>
      <c r="I21" s="143"/>
      <c r="J21" s="143"/>
      <c r="K21" s="143"/>
      <c r="L21" s="143"/>
      <c r="M21" s="143" t="s">
        <v>39</v>
      </c>
      <c r="N21" s="143"/>
      <c r="O21" s="143" t="s">
        <v>40</v>
      </c>
      <c r="P21" s="143"/>
      <c r="Q21" s="143" t="s">
        <v>41</v>
      </c>
      <c r="R21" s="143"/>
      <c r="S21" s="143" t="s">
        <v>42</v>
      </c>
      <c r="T21" s="146" t="s">
        <v>43</v>
      </c>
      <c r="U21" s="148" t="s">
        <v>44</v>
      </c>
      <c r="V21" s="150" t="s">
        <v>45</v>
      </c>
      <c r="W21" s="151" t="s">
        <v>46</v>
      </c>
    </row>
    <row r="22" spans="2:27" ht="27" customHeight="1" thickBot="1" x14ac:dyDescent="0.25">
      <c r="B22" s="144"/>
      <c r="C22" s="145"/>
      <c r="D22" s="145"/>
      <c r="E22" s="145"/>
      <c r="F22" s="145"/>
      <c r="G22" s="145"/>
      <c r="H22" s="145"/>
      <c r="I22" s="145"/>
      <c r="J22" s="145"/>
      <c r="K22" s="145"/>
      <c r="L22" s="145"/>
      <c r="M22" s="145"/>
      <c r="N22" s="145"/>
      <c r="O22" s="145"/>
      <c r="P22" s="145"/>
      <c r="Q22" s="145"/>
      <c r="R22" s="145"/>
      <c r="S22" s="145"/>
      <c r="T22" s="147"/>
      <c r="U22" s="149"/>
      <c r="V22" s="145"/>
      <c r="W22" s="152"/>
      <c r="Z22" s="21" t="s">
        <v>10</v>
      </c>
      <c r="AA22" s="21" t="s">
        <v>47</v>
      </c>
    </row>
    <row r="23" spans="2:27" ht="56.25" customHeight="1" x14ac:dyDescent="0.2">
      <c r="B23" s="134" t="s">
        <v>530</v>
      </c>
      <c r="C23" s="135"/>
      <c r="D23" s="135"/>
      <c r="E23" s="135"/>
      <c r="F23" s="135"/>
      <c r="G23" s="135"/>
      <c r="H23" s="135"/>
      <c r="I23" s="135"/>
      <c r="J23" s="135"/>
      <c r="K23" s="135"/>
      <c r="L23" s="135"/>
      <c r="M23" s="136" t="s">
        <v>513</v>
      </c>
      <c r="N23" s="136"/>
      <c r="O23" s="136" t="s">
        <v>49</v>
      </c>
      <c r="P23" s="136"/>
      <c r="Q23" s="136" t="s">
        <v>61</v>
      </c>
      <c r="R23" s="136"/>
      <c r="S23" s="22" t="s">
        <v>529</v>
      </c>
      <c r="T23" s="22" t="s">
        <v>529</v>
      </c>
      <c r="U23" s="95" t="s">
        <v>528</v>
      </c>
      <c r="V23" s="22">
        <f t="shared" ref="V23:V42" si="0">+IF(ISERR(U23/T23*100),"N/A",ROUND(U23/T23*100,2))</f>
        <v>112.29</v>
      </c>
      <c r="W23" s="23">
        <f t="shared" ref="W23:W42" si="1">+IF(ISERR(U23/S23*100),"N/A",ROUND(U23/S23*100,2))</f>
        <v>112.29</v>
      </c>
    </row>
    <row r="24" spans="2:27" ht="56.25" customHeight="1" x14ac:dyDescent="0.2">
      <c r="B24" s="134" t="s">
        <v>527</v>
      </c>
      <c r="C24" s="135"/>
      <c r="D24" s="135"/>
      <c r="E24" s="135"/>
      <c r="F24" s="135"/>
      <c r="G24" s="135"/>
      <c r="H24" s="135"/>
      <c r="I24" s="135"/>
      <c r="J24" s="135"/>
      <c r="K24" s="135"/>
      <c r="L24" s="135"/>
      <c r="M24" s="136" t="s">
        <v>513</v>
      </c>
      <c r="N24" s="136"/>
      <c r="O24" s="136" t="s">
        <v>49</v>
      </c>
      <c r="P24" s="136"/>
      <c r="Q24" s="136" t="s">
        <v>61</v>
      </c>
      <c r="R24" s="136"/>
      <c r="S24" s="22" t="s">
        <v>297</v>
      </c>
      <c r="T24" s="22" t="s">
        <v>297</v>
      </c>
      <c r="U24" s="95" t="s">
        <v>526</v>
      </c>
      <c r="V24" s="22">
        <f t="shared" si="0"/>
        <v>130</v>
      </c>
      <c r="W24" s="23">
        <f t="shared" si="1"/>
        <v>130</v>
      </c>
    </row>
    <row r="25" spans="2:27" ht="56.25" customHeight="1" x14ac:dyDescent="0.2">
      <c r="B25" s="134" t="s">
        <v>525</v>
      </c>
      <c r="C25" s="135"/>
      <c r="D25" s="135"/>
      <c r="E25" s="135"/>
      <c r="F25" s="135"/>
      <c r="G25" s="135"/>
      <c r="H25" s="135"/>
      <c r="I25" s="135"/>
      <c r="J25" s="135"/>
      <c r="K25" s="135"/>
      <c r="L25" s="135"/>
      <c r="M25" s="136" t="s">
        <v>513</v>
      </c>
      <c r="N25" s="136"/>
      <c r="O25" s="136" t="s">
        <v>49</v>
      </c>
      <c r="P25" s="136"/>
      <c r="Q25" s="136" t="s">
        <v>61</v>
      </c>
      <c r="R25" s="136"/>
      <c r="S25" s="22" t="s">
        <v>524</v>
      </c>
      <c r="T25" s="22" t="s">
        <v>524</v>
      </c>
      <c r="U25" s="95" t="s">
        <v>523</v>
      </c>
      <c r="V25" s="22">
        <f t="shared" si="0"/>
        <v>166.6</v>
      </c>
      <c r="W25" s="23">
        <f t="shared" si="1"/>
        <v>166.6</v>
      </c>
    </row>
    <row r="26" spans="2:27" ht="56.25" customHeight="1" x14ac:dyDescent="0.2">
      <c r="B26" s="134" t="s">
        <v>522</v>
      </c>
      <c r="C26" s="135"/>
      <c r="D26" s="135"/>
      <c r="E26" s="135"/>
      <c r="F26" s="135"/>
      <c r="G26" s="135"/>
      <c r="H26" s="135"/>
      <c r="I26" s="135"/>
      <c r="J26" s="135"/>
      <c r="K26" s="135"/>
      <c r="L26" s="135"/>
      <c r="M26" s="136" t="s">
        <v>513</v>
      </c>
      <c r="N26" s="136"/>
      <c r="O26" s="136" t="s">
        <v>49</v>
      </c>
      <c r="P26" s="136"/>
      <c r="Q26" s="136" t="s">
        <v>61</v>
      </c>
      <c r="R26" s="136"/>
      <c r="S26" s="22" t="s">
        <v>51</v>
      </c>
      <c r="T26" s="22" t="s">
        <v>51</v>
      </c>
      <c r="U26" s="95" t="s">
        <v>521</v>
      </c>
      <c r="V26" s="22">
        <f t="shared" si="0"/>
        <v>56</v>
      </c>
      <c r="W26" s="23">
        <f t="shared" si="1"/>
        <v>56</v>
      </c>
    </row>
    <row r="27" spans="2:27" ht="56.25" customHeight="1" x14ac:dyDescent="0.2">
      <c r="B27" s="134" t="s">
        <v>520</v>
      </c>
      <c r="C27" s="135"/>
      <c r="D27" s="135"/>
      <c r="E27" s="135"/>
      <c r="F27" s="135"/>
      <c r="G27" s="135"/>
      <c r="H27" s="135"/>
      <c r="I27" s="135"/>
      <c r="J27" s="135"/>
      <c r="K27" s="135"/>
      <c r="L27" s="135"/>
      <c r="M27" s="136" t="s">
        <v>513</v>
      </c>
      <c r="N27" s="136"/>
      <c r="O27" s="136" t="s">
        <v>49</v>
      </c>
      <c r="P27" s="136"/>
      <c r="Q27" s="136" t="s">
        <v>61</v>
      </c>
      <c r="R27" s="136"/>
      <c r="S27" s="22" t="s">
        <v>519</v>
      </c>
      <c r="T27" s="22" t="s">
        <v>518</v>
      </c>
      <c r="U27" s="95" t="s">
        <v>517</v>
      </c>
      <c r="V27" s="22">
        <f t="shared" si="0"/>
        <v>134.76</v>
      </c>
      <c r="W27" s="23">
        <f t="shared" si="1"/>
        <v>134.57</v>
      </c>
    </row>
    <row r="28" spans="2:27" ht="56.25" customHeight="1" x14ac:dyDescent="0.2">
      <c r="B28" s="134" t="s">
        <v>516</v>
      </c>
      <c r="C28" s="135"/>
      <c r="D28" s="135"/>
      <c r="E28" s="135"/>
      <c r="F28" s="135"/>
      <c r="G28" s="135"/>
      <c r="H28" s="135"/>
      <c r="I28" s="135"/>
      <c r="J28" s="135"/>
      <c r="K28" s="135"/>
      <c r="L28" s="135"/>
      <c r="M28" s="136" t="s">
        <v>513</v>
      </c>
      <c r="N28" s="136"/>
      <c r="O28" s="136" t="s">
        <v>49</v>
      </c>
      <c r="P28" s="136"/>
      <c r="Q28" s="136" t="s">
        <v>61</v>
      </c>
      <c r="R28" s="136"/>
      <c r="S28" s="22" t="s">
        <v>51</v>
      </c>
      <c r="T28" s="22" t="s">
        <v>51</v>
      </c>
      <c r="U28" s="95" t="s">
        <v>515</v>
      </c>
      <c r="V28" s="22">
        <f t="shared" si="0"/>
        <v>340</v>
      </c>
      <c r="W28" s="23">
        <f t="shared" si="1"/>
        <v>340</v>
      </c>
    </row>
    <row r="29" spans="2:27" ht="56.25" customHeight="1" x14ac:dyDescent="0.2">
      <c r="B29" s="134" t="s">
        <v>514</v>
      </c>
      <c r="C29" s="135"/>
      <c r="D29" s="135"/>
      <c r="E29" s="135"/>
      <c r="F29" s="135"/>
      <c r="G29" s="135"/>
      <c r="H29" s="135"/>
      <c r="I29" s="135"/>
      <c r="J29" s="135"/>
      <c r="K29" s="135"/>
      <c r="L29" s="135"/>
      <c r="M29" s="136" t="s">
        <v>513</v>
      </c>
      <c r="N29" s="136"/>
      <c r="O29" s="136" t="s">
        <v>49</v>
      </c>
      <c r="P29" s="136"/>
      <c r="Q29" s="136" t="s">
        <v>61</v>
      </c>
      <c r="R29" s="136"/>
      <c r="S29" s="22" t="s">
        <v>51</v>
      </c>
      <c r="T29" s="22" t="s">
        <v>51</v>
      </c>
      <c r="U29" s="95" t="s">
        <v>51</v>
      </c>
      <c r="V29" s="22">
        <f t="shared" si="0"/>
        <v>100</v>
      </c>
      <c r="W29" s="23">
        <f t="shared" si="1"/>
        <v>100</v>
      </c>
    </row>
    <row r="30" spans="2:27" ht="56.25" customHeight="1" x14ac:dyDescent="0.2">
      <c r="B30" s="134" t="s">
        <v>512</v>
      </c>
      <c r="C30" s="135"/>
      <c r="D30" s="135"/>
      <c r="E30" s="135"/>
      <c r="F30" s="135"/>
      <c r="G30" s="135"/>
      <c r="H30" s="135"/>
      <c r="I30" s="135"/>
      <c r="J30" s="135"/>
      <c r="K30" s="135"/>
      <c r="L30" s="135"/>
      <c r="M30" s="136" t="s">
        <v>443</v>
      </c>
      <c r="N30" s="136"/>
      <c r="O30" s="136" t="s">
        <v>49</v>
      </c>
      <c r="P30" s="136"/>
      <c r="Q30" s="136" t="s">
        <v>50</v>
      </c>
      <c r="R30" s="136"/>
      <c r="S30" s="22" t="s">
        <v>511</v>
      </c>
      <c r="T30" s="22" t="s">
        <v>511</v>
      </c>
      <c r="U30" s="95" t="s">
        <v>510</v>
      </c>
      <c r="V30" s="22">
        <f t="shared" si="0"/>
        <v>101.35</v>
      </c>
      <c r="W30" s="23">
        <f t="shared" si="1"/>
        <v>101.35</v>
      </c>
    </row>
    <row r="31" spans="2:27" ht="56.25" customHeight="1" x14ac:dyDescent="0.2">
      <c r="B31" s="134" t="s">
        <v>509</v>
      </c>
      <c r="C31" s="135"/>
      <c r="D31" s="135"/>
      <c r="E31" s="135"/>
      <c r="F31" s="135"/>
      <c r="G31" s="135"/>
      <c r="H31" s="135"/>
      <c r="I31" s="135"/>
      <c r="J31" s="135"/>
      <c r="K31" s="135"/>
      <c r="L31" s="135"/>
      <c r="M31" s="136" t="s">
        <v>443</v>
      </c>
      <c r="N31" s="136"/>
      <c r="O31" s="136" t="s">
        <v>49</v>
      </c>
      <c r="P31" s="136"/>
      <c r="Q31" s="136" t="s">
        <v>61</v>
      </c>
      <c r="R31" s="136"/>
      <c r="S31" s="22" t="s">
        <v>508</v>
      </c>
      <c r="T31" s="22" t="s">
        <v>508</v>
      </c>
      <c r="U31" s="95" t="s">
        <v>507</v>
      </c>
      <c r="V31" s="22">
        <f t="shared" si="0"/>
        <v>59.89</v>
      </c>
      <c r="W31" s="23">
        <f t="shared" si="1"/>
        <v>59.89</v>
      </c>
    </row>
    <row r="32" spans="2:27" ht="56.25" customHeight="1" x14ac:dyDescent="0.2">
      <c r="B32" s="134" t="s">
        <v>506</v>
      </c>
      <c r="C32" s="135"/>
      <c r="D32" s="135"/>
      <c r="E32" s="135"/>
      <c r="F32" s="135"/>
      <c r="G32" s="135"/>
      <c r="H32" s="135"/>
      <c r="I32" s="135"/>
      <c r="J32" s="135"/>
      <c r="K32" s="135"/>
      <c r="L32" s="135"/>
      <c r="M32" s="136" t="s">
        <v>492</v>
      </c>
      <c r="N32" s="136"/>
      <c r="O32" s="136" t="s">
        <v>152</v>
      </c>
      <c r="P32" s="136"/>
      <c r="Q32" s="136" t="s">
        <v>61</v>
      </c>
      <c r="R32" s="136"/>
      <c r="S32" s="22" t="s">
        <v>505</v>
      </c>
      <c r="T32" s="22" t="s">
        <v>505</v>
      </c>
      <c r="U32" s="95" t="s">
        <v>504</v>
      </c>
      <c r="V32" s="22">
        <f t="shared" si="0"/>
        <v>85</v>
      </c>
      <c r="W32" s="23">
        <f t="shared" si="1"/>
        <v>85</v>
      </c>
    </row>
    <row r="33" spans="2:25" ht="56.25" customHeight="1" x14ac:dyDescent="0.2">
      <c r="B33" s="134" t="s">
        <v>503</v>
      </c>
      <c r="C33" s="135"/>
      <c r="D33" s="135"/>
      <c r="E33" s="135"/>
      <c r="F33" s="135"/>
      <c r="G33" s="135"/>
      <c r="H33" s="135"/>
      <c r="I33" s="135"/>
      <c r="J33" s="135"/>
      <c r="K33" s="135"/>
      <c r="L33" s="135"/>
      <c r="M33" s="136" t="s">
        <v>492</v>
      </c>
      <c r="N33" s="136"/>
      <c r="O33" s="136" t="s">
        <v>152</v>
      </c>
      <c r="P33" s="136"/>
      <c r="Q33" s="136" t="s">
        <v>155</v>
      </c>
      <c r="R33" s="136"/>
      <c r="S33" s="22" t="s">
        <v>496</v>
      </c>
      <c r="T33" s="22" t="s">
        <v>499</v>
      </c>
      <c r="U33" s="95" t="s">
        <v>498</v>
      </c>
      <c r="V33" s="22">
        <f t="shared" si="0"/>
        <v>88.06</v>
      </c>
      <c r="W33" s="23">
        <f t="shared" si="1"/>
        <v>59</v>
      </c>
    </row>
    <row r="34" spans="2:25" ht="56.25" customHeight="1" x14ac:dyDescent="0.2">
      <c r="B34" s="134" t="s">
        <v>502</v>
      </c>
      <c r="C34" s="135"/>
      <c r="D34" s="135"/>
      <c r="E34" s="135"/>
      <c r="F34" s="135"/>
      <c r="G34" s="135"/>
      <c r="H34" s="135"/>
      <c r="I34" s="135"/>
      <c r="J34" s="135"/>
      <c r="K34" s="135"/>
      <c r="L34" s="135"/>
      <c r="M34" s="136" t="s">
        <v>492</v>
      </c>
      <c r="N34" s="136"/>
      <c r="O34" s="136" t="s">
        <v>49</v>
      </c>
      <c r="P34" s="136"/>
      <c r="Q34" s="136" t="s">
        <v>155</v>
      </c>
      <c r="R34" s="136"/>
      <c r="S34" s="22" t="s">
        <v>496</v>
      </c>
      <c r="T34" s="22" t="s">
        <v>495</v>
      </c>
      <c r="U34" s="95" t="s">
        <v>494</v>
      </c>
      <c r="V34" s="22">
        <f t="shared" si="0"/>
        <v>131.03</v>
      </c>
      <c r="W34" s="23">
        <f t="shared" si="1"/>
        <v>76</v>
      </c>
    </row>
    <row r="35" spans="2:25" ht="56.25" customHeight="1" x14ac:dyDescent="0.2">
      <c r="B35" s="134" t="s">
        <v>501</v>
      </c>
      <c r="C35" s="135"/>
      <c r="D35" s="135"/>
      <c r="E35" s="135"/>
      <c r="F35" s="135"/>
      <c r="G35" s="135"/>
      <c r="H35" s="135"/>
      <c r="I35" s="135"/>
      <c r="J35" s="135"/>
      <c r="K35" s="135"/>
      <c r="L35" s="135"/>
      <c r="M35" s="136" t="s">
        <v>492</v>
      </c>
      <c r="N35" s="136"/>
      <c r="O35" s="136" t="s">
        <v>500</v>
      </c>
      <c r="P35" s="136"/>
      <c r="Q35" s="136" t="s">
        <v>155</v>
      </c>
      <c r="R35" s="136"/>
      <c r="S35" s="22" t="s">
        <v>496</v>
      </c>
      <c r="T35" s="22" t="s">
        <v>499</v>
      </c>
      <c r="U35" s="95" t="s">
        <v>498</v>
      </c>
      <c r="V35" s="22">
        <f t="shared" si="0"/>
        <v>88.06</v>
      </c>
      <c r="W35" s="23">
        <f t="shared" si="1"/>
        <v>59</v>
      </c>
    </row>
    <row r="36" spans="2:25" ht="56.25" customHeight="1" x14ac:dyDescent="0.2">
      <c r="B36" s="134" t="s">
        <v>497</v>
      </c>
      <c r="C36" s="135"/>
      <c r="D36" s="135"/>
      <c r="E36" s="135"/>
      <c r="F36" s="135"/>
      <c r="G36" s="135"/>
      <c r="H36" s="135"/>
      <c r="I36" s="135"/>
      <c r="J36" s="135"/>
      <c r="K36" s="135"/>
      <c r="L36" s="135"/>
      <c r="M36" s="136" t="s">
        <v>492</v>
      </c>
      <c r="N36" s="136"/>
      <c r="O36" s="136" t="s">
        <v>49</v>
      </c>
      <c r="P36" s="136"/>
      <c r="Q36" s="136" t="s">
        <v>155</v>
      </c>
      <c r="R36" s="136"/>
      <c r="S36" s="22" t="s">
        <v>496</v>
      </c>
      <c r="T36" s="22" t="s">
        <v>495</v>
      </c>
      <c r="U36" s="95" t="s">
        <v>494</v>
      </c>
      <c r="V36" s="22">
        <f t="shared" si="0"/>
        <v>131.03</v>
      </c>
      <c r="W36" s="23">
        <f t="shared" si="1"/>
        <v>76</v>
      </c>
    </row>
    <row r="37" spans="2:25" ht="56.25" customHeight="1" x14ac:dyDescent="0.2">
      <c r="B37" s="134" t="s">
        <v>493</v>
      </c>
      <c r="C37" s="135"/>
      <c r="D37" s="135"/>
      <c r="E37" s="135"/>
      <c r="F37" s="135"/>
      <c r="G37" s="135"/>
      <c r="H37" s="135"/>
      <c r="I37" s="135"/>
      <c r="J37" s="135"/>
      <c r="K37" s="135"/>
      <c r="L37" s="135"/>
      <c r="M37" s="136" t="s">
        <v>492</v>
      </c>
      <c r="N37" s="136"/>
      <c r="O37" s="136" t="s">
        <v>49</v>
      </c>
      <c r="P37" s="136"/>
      <c r="Q37" s="136" t="s">
        <v>155</v>
      </c>
      <c r="R37" s="136"/>
      <c r="S37" s="22" t="s">
        <v>491</v>
      </c>
      <c r="T37" s="22" t="s">
        <v>491</v>
      </c>
      <c r="U37" s="95" t="s">
        <v>490</v>
      </c>
      <c r="V37" s="22">
        <f t="shared" si="0"/>
        <v>123.55</v>
      </c>
      <c r="W37" s="23">
        <f t="shared" si="1"/>
        <v>123.55</v>
      </c>
    </row>
    <row r="38" spans="2:25" ht="56.25" customHeight="1" x14ac:dyDescent="0.2">
      <c r="B38" s="134" t="s">
        <v>489</v>
      </c>
      <c r="C38" s="135"/>
      <c r="D38" s="135"/>
      <c r="E38" s="135"/>
      <c r="F38" s="135"/>
      <c r="G38" s="135"/>
      <c r="H38" s="135"/>
      <c r="I38" s="135"/>
      <c r="J38" s="135"/>
      <c r="K38" s="135"/>
      <c r="L38" s="135"/>
      <c r="M38" s="136" t="s">
        <v>482</v>
      </c>
      <c r="N38" s="136"/>
      <c r="O38" s="136" t="s">
        <v>49</v>
      </c>
      <c r="P38" s="136"/>
      <c r="Q38" s="136" t="s">
        <v>61</v>
      </c>
      <c r="R38" s="136"/>
      <c r="S38" s="22" t="s">
        <v>488</v>
      </c>
      <c r="T38" s="22" t="s">
        <v>488</v>
      </c>
      <c r="U38" s="95" t="s">
        <v>487</v>
      </c>
      <c r="V38" s="22">
        <f t="shared" si="0"/>
        <v>89.31</v>
      </c>
      <c r="W38" s="23">
        <f t="shared" si="1"/>
        <v>89.31</v>
      </c>
    </row>
    <row r="39" spans="2:25" ht="56.25" customHeight="1" x14ac:dyDescent="0.2">
      <c r="B39" s="134" t="s">
        <v>486</v>
      </c>
      <c r="C39" s="135"/>
      <c r="D39" s="135"/>
      <c r="E39" s="135"/>
      <c r="F39" s="135"/>
      <c r="G39" s="135"/>
      <c r="H39" s="135"/>
      <c r="I39" s="135"/>
      <c r="J39" s="135"/>
      <c r="K39" s="135"/>
      <c r="L39" s="135"/>
      <c r="M39" s="136" t="s">
        <v>482</v>
      </c>
      <c r="N39" s="136"/>
      <c r="O39" s="136" t="s">
        <v>49</v>
      </c>
      <c r="P39" s="136"/>
      <c r="Q39" s="136" t="s">
        <v>61</v>
      </c>
      <c r="R39" s="136"/>
      <c r="S39" s="22" t="s">
        <v>485</v>
      </c>
      <c r="T39" s="22" t="s">
        <v>485</v>
      </c>
      <c r="U39" s="95" t="s">
        <v>484</v>
      </c>
      <c r="V39" s="22">
        <f t="shared" si="0"/>
        <v>101.45</v>
      </c>
      <c r="W39" s="23">
        <f t="shared" si="1"/>
        <v>101.45</v>
      </c>
    </row>
    <row r="40" spans="2:25" ht="56.25" customHeight="1" x14ac:dyDescent="0.2">
      <c r="B40" s="134" t="s">
        <v>483</v>
      </c>
      <c r="C40" s="135"/>
      <c r="D40" s="135"/>
      <c r="E40" s="135"/>
      <c r="F40" s="135"/>
      <c r="G40" s="135"/>
      <c r="H40" s="135"/>
      <c r="I40" s="135"/>
      <c r="J40" s="135"/>
      <c r="K40" s="135"/>
      <c r="L40" s="135"/>
      <c r="M40" s="136" t="s">
        <v>482</v>
      </c>
      <c r="N40" s="136"/>
      <c r="O40" s="136" t="s">
        <v>49</v>
      </c>
      <c r="P40" s="136"/>
      <c r="Q40" s="136" t="s">
        <v>155</v>
      </c>
      <c r="R40" s="136"/>
      <c r="S40" s="22" t="s">
        <v>481</v>
      </c>
      <c r="T40" s="22" t="s">
        <v>481</v>
      </c>
      <c r="U40" s="95" t="s">
        <v>51</v>
      </c>
      <c r="V40" s="22">
        <f t="shared" si="0"/>
        <v>125</v>
      </c>
      <c r="W40" s="23">
        <f t="shared" si="1"/>
        <v>125</v>
      </c>
    </row>
    <row r="41" spans="2:25" ht="56.25" customHeight="1" x14ac:dyDescent="0.2">
      <c r="B41" s="134" t="s">
        <v>480</v>
      </c>
      <c r="C41" s="135"/>
      <c r="D41" s="135"/>
      <c r="E41" s="135"/>
      <c r="F41" s="135"/>
      <c r="G41" s="135"/>
      <c r="H41" s="135"/>
      <c r="I41" s="135"/>
      <c r="J41" s="135"/>
      <c r="K41" s="135"/>
      <c r="L41" s="135"/>
      <c r="M41" s="136" t="s">
        <v>476</v>
      </c>
      <c r="N41" s="136"/>
      <c r="O41" s="136" t="s">
        <v>479</v>
      </c>
      <c r="P41" s="136"/>
      <c r="Q41" s="136" t="s">
        <v>155</v>
      </c>
      <c r="R41" s="136"/>
      <c r="S41" s="22" t="s">
        <v>51</v>
      </c>
      <c r="T41" s="22" t="s">
        <v>51</v>
      </c>
      <c r="U41" s="95" t="s">
        <v>478</v>
      </c>
      <c r="V41" s="22">
        <f t="shared" si="0"/>
        <v>66.7</v>
      </c>
      <c r="W41" s="23">
        <f t="shared" si="1"/>
        <v>66.7</v>
      </c>
    </row>
    <row r="42" spans="2:25" ht="56.25" customHeight="1" thickBot="1" x14ac:dyDescent="0.25">
      <c r="B42" s="134" t="s">
        <v>477</v>
      </c>
      <c r="C42" s="135"/>
      <c r="D42" s="135"/>
      <c r="E42" s="135"/>
      <c r="F42" s="135"/>
      <c r="G42" s="135"/>
      <c r="H42" s="135"/>
      <c r="I42" s="135"/>
      <c r="J42" s="135"/>
      <c r="K42" s="135"/>
      <c r="L42" s="135"/>
      <c r="M42" s="136" t="s">
        <v>476</v>
      </c>
      <c r="N42" s="136"/>
      <c r="O42" s="136" t="s">
        <v>475</v>
      </c>
      <c r="P42" s="136"/>
      <c r="Q42" s="136" t="s">
        <v>155</v>
      </c>
      <c r="R42" s="136"/>
      <c r="S42" s="22" t="s">
        <v>51</v>
      </c>
      <c r="T42" s="22" t="s">
        <v>51</v>
      </c>
      <c r="U42" s="95" t="s">
        <v>474</v>
      </c>
      <c r="V42" s="22">
        <f t="shared" si="0"/>
        <v>166.7</v>
      </c>
      <c r="W42" s="23">
        <f t="shared" si="1"/>
        <v>166.7</v>
      </c>
    </row>
    <row r="43" spans="2:25" ht="21.75" customHeight="1" thickTop="1" thickBot="1" x14ac:dyDescent="0.25">
      <c r="B43" s="2" t="s">
        <v>56</v>
      </c>
      <c r="C43" s="3"/>
      <c r="D43" s="3"/>
      <c r="E43" s="3"/>
      <c r="F43" s="3"/>
      <c r="G43" s="3"/>
      <c r="H43" s="4"/>
      <c r="I43" s="4"/>
      <c r="J43" s="4"/>
      <c r="K43" s="4"/>
      <c r="L43" s="4"/>
      <c r="M43" s="4"/>
      <c r="N43" s="4"/>
      <c r="O43" s="4"/>
      <c r="P43" s="4"/>
      <c r="Q43" s="4"/>
      <c r="R43" s="4"/>
      <c r="S43" s="4"/>
      <c r="T43" s="4"/>
      <c r="U43" s="4"/>
      <c r="V43" s="4"/>
      <c r="W43" s="5"/>
      <c r="X43" s="13"/>
    </row>
    <row r="44" spans="2:25" ht="29.25" customHeight="1" thickTop="1" thickBot="1" x14ac:dyDescent="0.25">
      <c r="B44" s="118" t="s">
        <v>2611</v>
      </c>
      <c r="C44" s="119"/>
      <c r="D44" s="119"/>
      <c r="E44" s="119"/>
      <c r="F44" s="119"/>
      <c r="G44" s="119"/>
      <c r="H44" s="119"/>
      <c r="I44" s="119"/>
      <c r="J44" s="119"/>
      <c r="K44" s="119"/>
      <c r="L44" s="119"/>
      <c r="M44" s="119"/>
      <c r="N44" s="119"/>
      <c r="O44" s="119"/>
      <c r="P44" s="119"/>
      <c r="Q44" s="120"/>
      <c r="R44" s="24" t="s">
        <v>42</v>
      </c>
      <c r="S44" s="124" t="s">
        <v>43</v>
      </c>
      <c r="T44" s="124"/>
      <c r="U44" s="25" t="s">
        <v>57</v>
      </c>
      <c r="V44" s="125" t="s">
        <v>58</v>
      </c>
      <c r="W44" s="126"/>
    </row>
    <row r="45" spans="2:25" ht="30.75" customHeight="1" thickBot="1" x14ac:dyDescent="0.25">
      <c r="B45" s="121"/>
      <c r="C45" s="122"/>
      <c r="D45" s="122"/>
      <c r="E45" s="122"/>
      <c r="F45" s="122"/>
      <c r="G45" s="122"/>
      <c r="H45" s="122"/>
      <c r="I45" s="122"/>
      <c r="J45" s="122"/>
      <c r="K45" s="122"/>
      <c r="L45" s="122"/>
      <c r="M45" s="122"/>
      <c r="N45" s="122"/>
      <c r="O45" s="122"/>
      <c r="P45" s="122"/>
      <c r="Q45" s="123"/>
      <c r="R45" s="26" t="s">
        <v>59</v>
      </c>
      <c r="S45" s="26" t="s">
        <v>59</v>
      </c>
      <c r="T45" s="26" t="s">
        <v>49</v>
      </c>
      <c r="U45" s="26" t="s">
        <v>59</v>
      </c>
      <c r="V45" s="26" t="s">
        <v>60</v>
      </c>
      <c r="W45" s="27" t="s">
        <v>61</v>
      </c>
      <c r="Y45" s="13"/>
    </row>
    <row r="46" spans="2:25" ht="23.25" customHeight="1" thickBot="1" x14ac:dyDescent="0.25">
      <c r="B46" s="127" t="s">
        <v>62</v>
      </c>
      <c r="C46" s="128"/>
      <c r="D46" s="128"/>
      <c r="E46" s="28" t="s">
        <v>472</v>
      </c>
      <c r="F46" s="28"/>
      <c r="G46" s="28"/>
      <c r="H46" s="29"/>
      <c r="I46" s="29"/>
      <c r="J46" s="29"/>
      <c r="K46" s="29"/>
      <c r="L46" s="29"/>
      <c r="M46" s="29"/>
      <c r="N46" s="29"/>
      <c r="O46" s="29"/>
      <c r="P46" s="30"/>
      <c r="Q46" s="30"/>
      <c r="R46" s="31" t="s">
        <v>473</v>
      </c>
      <c r="S46" s="31" t="s">
        <v>10</v>
      </c>
      <c r="T46" s="30"/>
      <c r="U46" s="31" t="s">
        <v>470</v>
      </c>
      <c r="V46" s="30"/>
      <c r="W46" s="32">
        <f t="shared" ref="W46:W55" si="2">+IF(ISERR(U46/R46*100),"N/A",ROUND(U46/R46*100,2))</f>
        <v>100.61</v>
      </c>
    </row>
    <row r="47" spans="2:25" ht="26.25" customHeight="1" x14ac:dyDescent="0.2">
      <c r="B47" s="129" t="s">
        <v>65</v>
      </c>
      <c r="C47" s="130"/>
      <c r="D47" s="130"/>
      <c r="E47" s="33" t="s">
        <v>472</v>
      </c>
      <c r="F47" s="33"/>
      <c r="G47" s="33"/>
      <c r="H47" s="34"/>
      <c r="I47" s="34"/>
      <c r="J47" s="34"/>
      <c r="K47" s="34"/>
      <c r="L47" s="34"/>
      <c r="M47" s="34"/>
      <c r="N47" s="34"/>
      <c r="O47" s="34"/>
      <c r="P47" s="35"/>
      <c r="Q47" s="35"/>
      <c r="R47" s="36" t="s">
        <v>471</v>
      </c>
      <c r="S47" s="36" t="s">
        <v>471</v>
      </c>
      <c r="T47" s="36">
        <f>+IF(ISERR(S47/R47*100),"N/A",ROUND(S47/R47*100,2))</f>
        <v>100</v>
      </c>
      <c r="U47" s="36" t="s">
        <v>470</v>
      </c>
      <c r="V47" s="36">
        <f>+IF(ISERR(U47/S47*100),"N/A",ROUND(U47/S47*100,2))</f>
        <v>94.52</v>
      </c>
      <c r="W47" s="37">
        <f t="shared" si="2"/>
        <v>94.52</v>
      </c>
    </row>
    <row r="48" spans="2:25" ht="23.25" customHeight="1" thickBot="1" x14ac:dyDescent="0.25">
      <c r="B48" s="127" t="s">
        <v>62</v>
      </c>
      <c r="C48" s="128"/>
      <c r="D48" s="128"/>
      <c r="E48" s="28" t="s">
        <v>439</v>
      </c>
      <c r="F48" s="28"/>
      <c r="G48" s="28"/>
      <c r="H48" s="29"/>
      <c r="I48" s="29"/>
      <c r="J48" s="29"/>
      <c r="K48" s="29"/>
      <c r="L48" s="29"/>
      <c r="M48" s="29"/>
      <c r="N48" s="29"/>
      <c r="O48" s="29"/>
      <c r="P48" s="30"/>
      <c r="Q48" s="30"/>
      <c r="R48" s="31" t="s">
        <v>469</v>
      </c>
      <c r="S48" s="31" t="s">
        <v>10</v>
      </c>
      <c r="T48" s="30"/>
      <c r="U48" s="31" t="s">
        <v>467</v>
      </c>
      <c r="V48" s="30"/>
      <c r="W48" s="32">
        <f t="shared" si="2"/>
        <v>104.34</v>
      </c>
    </row>
    <row r="49" spans="2:23" ht="26.25" customHeight="1" x14ac:dyDescent="0.2">
      <c r="B49" s="129" t="s">
        <v>65</v>
      </c>
      <c r="C49" s="130"/>
      <c r="D49" s="130"/>
      <c r="E49" s="33" t="s">
        <v>439</v>
      </c>
      <c r="F49" s="33"/>
      <c r="G49" s="33"/>
      <c r="H49" s="34"/>
      <c r="I49" s="34"/>
      <c r="J49" s="34"/>
      <c r="K49" s="34"/>
      <c r="L49" s="34"/>
      <c r="M49" s="34"/>
      <c r="N49" s="34"/>
      <c r="O49" s="34"/>
      <c r="P49" s="35"/>
      <c r="Q49" s="35"/>
      <c r="R49" s="36" t="s">
        <v>468</v>
      </c>
      <c r="S49" s="36" t="s">
        <v>467</v>
      </c>
      <c r="T49" s="36">
        <f>+IF(ISERR(S49/R49*100),"N/A",ROUND(S49/R49*100,2))</f>
        <v>100</v>
      </c>
      <c r="U49" s="36" t="s">
        <v>467</v>
      </c>
      <c r="V49" s="36">
        <f>+IF(ISERR(U49/S49*100),"N/A",ROUND(U49/S49*100,2))</f>
        <v>100</v>
      </c>
      <c r="W49" s="37">
        <f t="shared" si="2"/>
        <v>100</v>
      </c>
    </row>
    <row r="50" spans="2:23" ht="23.25" customHeight="1" thickBot="1" x14ac:dyDescent="0.25">
      <c r="B50" s="127" t="s">
        <v>62</v>
      </c>
      <c r="C50" s="128"/>
      <c r="D50" s="128"/>
      <c r="E50" s="28" t="s">
        <v>465</v>
      </c>
      <c r="F50" s="28"/>
      <c r="G50" s="28"/>
      <c r="H50" s="29"/>
      <c r="I50" s="29"/>
      <c r="J50" s="29"/>
      <c r="K50" s="29"/>
      <c r="L50" s="29"/>
      <c r="M50" s="29"/>
      <c r="N50" s="29"/>
      <c r="O50" s="29"/>
      <c r="P50" s="30"/>
      <c r="Q50" s="30"/>
      <c r="R50" s="31" t="s">
        <v>466</v>
      </c>
      <c r="S50" s="31" t="s">
        <v>10</v>
      </c>
      <c r="T50" s="30"/>
      <c r="U50" s="31" t="s">
        <v>463</v>
      </c>
      <c r="V50" s="30"/>
      <c r="W50" s="32">
        <f t="shared" si="2"/>
        <v>107.23</v>
      </c>
    </row>
    <row r="51" spans="2:23" ht="26.25" customHeight="1" x14ac:dyDescent="0.2">
      <c r="B51" s="129" t="s">
        <v>65</v>
      </c>
      <c r="C51" s="130"/>
      <c r="D51" s="130"/>
      <c r="E51" s="33" t="s">
        <v>465</v>
      </c>
      <c r="F51" s="33"/>
      <c r="G51" s="33"/>
      <c r="H51" s="34"/>
      <c r="I51" s="34"/>
      <c r="J51" s="34"/>
      <c r="K51" s="34"/>
      <c r="L51" s="34"/>
      <c r="M51" s="34"/>
      <c r="N51" s="34"/>
      <c r="O51" s="34"/>
      <c r="P51" s="35"/>
      <c r="Q51" s="35"/>
      <c r="R51" s="36" t="s">
        <v>464</v>
      </c>
      <c r="S51" s="36" t="s">
        <v>464</v>
      </c>
      <c r="T51" s="36">
        <f>+IF(ISERR(S51/R51*100),"N/A",ROUND(S51/R51*100,2))</f>
        <v>100</v>
      </c>
      <c r="U51" s="36" t="s">
        <v>463</v>
      </c>
      <c r="V51" s="36">
        <f>+IF(ISERR(U51/S51*100),"N/A",ROUND(U51/S51*100,2))</f>
        <v>99.78</v>
      </c>
      <c r="W51" s="37">
        <f t="shared" si="2"/>
        <v>99.78</v>
      </c>
    </row>
    <row r="52" spans="2:23" ht="23.25" customHeight="1" thickBot="1" x14ac:dyDescent="0.25">
      <c r="B52" s="127" t="s">
        <v>62</v>
      </c>
      <c r="C52" s="128"/>
      <c r="D52" s="128"/>
      <c r="E52" s="28" t="s">
        <v>461</v>
      </c>
      <c r="F52" s="28"/>
      <c r="G52" s="28"/>
      <c r="H52" s="29"/>
      <c r="I52" s="29"/>
      <c r="J52" s="29"/>
      <c r="K52" s="29"/>
      <c r="L52" s="29"/>
      <c r="M52" s="29"/>
      <c r="N52" s="29"/>
      <c r="O52" s="29"/>
      <c r="P52" s="30"/>
      <c r="Q52" s="30"/>
      <c r="R52" s="31" t="s">
        <v>462</v>
      </c>
      <c r="S52" s="31" t="s">
        <v>10</v>
      </c>
      <c r="T52" s="30"/>
      <c r="U52" s="31" t="s">
        <v>459</v>
      </c>
      <c r="V52" s="30"/>
      <c r="W52" s="32">
        <f t="shared" si="2"/>
        <v>119.65</v>
      </c>
    </row>
    <row r="53" spans="2:23" ht="26.25" customHeight="1" x14ac:dyDescent="0.2">
      <c r="B53" s="129" t="s">
        <v>65</v>
      </c>
      <c r="C53" s="130"/>
      <c r="D53" s="130"/>
      <c r="E53" s="33" t="s">
        <v>461</v>
      </c>
      <c r="F53" s="33"/>
      <c r="G53" s="33"/>
      <c r="H53" s="34"/>
      <c r="I53" s="34"/>
      <c r="J53" s="34"/>
      <c r="K53" s="34"/>
      <c r="L53" s="34"/>
      <c r="M53" s="34"/>
      <c r="N53" s="34"/>
      <c r="O53" s="34"/>
      <c r="P53" s="35"/>
      <c r="Q53" s="35"/>
      <c r="R53" s="36" t="s">
        <v>460</v>
      </c>
      <c r="S53" s="36" t="s">
        <v>460</v>
      </c>
      <c r="T53" s="36">
        <f>+IF(ISERR(S53/R53*100),"N/A",ROUND(S53/R53*100,2))</f>
        <v>100</v>
      </c>
      <c r="U53" s="36" t="s">
        <v>459</v>
      </c>
      <c r="V53" s="36">
        <f>+IF(ISERR(U53/S53*100),"N/A",ROUND(U53/S53*100,2))</f>
        <v>97.06</v>
      </c>
      <c r="W53" s="37">
        <f t="shared" si="2"/>
        <v>97.06</v>
      </c>
    </row>
    <row r="54" spans="2:23" ht="23.25" customHeight="1" thickBot="1" x14ac:dyDescent="0.25">
      <c r="B54" s="127" t="s">
        <v>62</v>
      </c>
      <c r="C54" s="128"/>
      <c r="D54" s="128"/>
      <c r="E54" s="28" t="s">
        <v>458</v>
      </c>
      <c r="F54" s="28"/>
      <c r="G54" s="28"/>
      <c r="H54" s="29"/>
      <c r="I54" s="29"/>
      <c r="J54" s="29"/>
      <c r="K54" s="29"/>
      <c r="L54" s="29"/>
      <c r="M54" s="29"/>
      <c r="N54" s="29"/>
      <c r="O54" s="29"/>
      <c r="P54" s="30"/>
      <c r="Q54" s="30"/>
      <c r="R54" s="31" t="s">
        <v>457</v>
      </c>
      <c r="S54" s="31" t="s">
        <v>10</v>
      </c>
      <c r="T54" s="30"/>
      <c r="U54" s="31" t="s">
        <v>457</v>
      </c>
      <c r="V54" s="30"/>
      <c r="W54" s="32">
        <f t="shared" si="2"/>
        <v>100</v>
      </c>
    </row>
    <row r="55" spans="2:23" ht="26.25" customHeight="1" thickBot="1" x14ac:dyDescent="0.25">
      <c r="B55" s="129" t="s">
        <v>65</v>
      </c>
      <c r="C55" s="130"/>
      <c r="D55" s="130"/>
      <c r="E55" s="33" t="s">
        <v>458</v>
      </c>
      <c r="F55" s="33"/>
      <c r="G55" s="33"/>
      <c r="H55" s="34"/>
      <c r="I55" s="34"/>
      <c r="J55" s="34"/>
      <c r="K55" s="34"/>
      <c r="L55" s="34"/>
      <c r="M55" s="34"/>
      <c r="N55" s="34"/>
      <c r="O55" s="34"/>
      <c r="P55" s="35"/>
      <c r="Q55" s="35"/>
      <c r="R55" s="36" t="s">
        <v>457</v>
      </c>
      <c r="S55" s="36" t="s">
        <v>457</v>
      </c>
      <c r="T55" s="36">
        <f>+IF(ISERR(S55/R55*100),"N/A",ROUND(S55/R55*100,2))</f>
        <v>100</v>
      </c>
      <c r="U55" s="36" t="s">
        <v>457</v>
      </c>
      <c r="V55" s="36">
        <f>+IF(ISERR(U55/S55*100),"N/A",ROUND(U55/S55*100,2))</f>
        <v>100</v>
      </c>
      <c r="W55" s="37">
        <f t="shared" si="2"/>
        <v>100</v>
      </c>
    </row>
    <row r="56" spans="2:23" ht="22.5" customHeight="1" thickTop="1" thickBot="1" x14ac:dyDescent="0.25">
      <c r="B56" s="2" t="s">
        <v>66</v>
      </c>
      <c r="C56" s="3"/>
      <c r="D56" s="3"/>
      <c r="E56" s="3"/>
      <c r="F56" s="3"/>
      <c r="G56" s="3"/>
      <c r="H56" s="4"/>
      <c r="I56" s="4"/>
      <c r="J56" s="4"/>
      <c r="K56" s="4"/>
      <c r="L56" s="4"/>
      <c r="M56" s="4"/>
      <c r="N56" s="4"/>
      <c r="O56" s="4"/>
      <c r="P56" s="4"/>
      <c r="Q56" s="4"/>
      <c r="R56" s="4"/>
      <c r="S56" s="4"/>
      <c r="T56" s="4"/>
      <c r="U56" s="4"/>
      <c r="V56" s="4"/>
      <c r="W56" s="5"/>
    </row>
    <row r="57" spans="2:23" ht="37.5" customHeight="1" thickTop="1" x14ac:dyDescent="0.2">
      <c r="B57" s="112" t="s">
        <v>2538</v>
      </c>
      <c r="C57" s="113"/>
      <c r="D57" s="113"/>
      <c r="E57" s="113"/>
      <c r="F57" s="113"/>
      <c r="G57" s="113"/>
      <c r="H57" s="113"/>
      <c r="I57" s="113"/>
      <c r="J57" s="113"/>
      <c r="K57" s="113"/>
      <c r="L57" s="113"/>
      <c r="M57" s="113"/>
      <c r="N57" s="113"/>
      <c r="O57" s="113"/>
      <c r="P57" s="113"/>
      <c r="Q57" s="113"/>
      <c r="R57" s="113"/>
      <c r="S57" s="113"/>
      <c r="T57" s="113"/>
      <c r="U57" s="113"/>
      <c r="V57" s="113"/>
      <c r="W57" s="114"/>
    </row>
    <row r="58" spans="2:23" ht="279.75" customHeight="1" thickBot="1" x14ac:dyDescent="0.25">
      <c r="B58" s="131"/>
      <c r="C58" s="132"/>
      <c r="D58" s="132"/>
      <c r="E58" s="132"/>
      <c r="F58" s="132"/>
      <c r="G58" s="132"/>
      <c r="H58" s="132"/>
      <c r="I58" s="132"/>
      <c r="J58" s="132"/>
      <c r="K58" s="132"/>
      <c r="L58" s="132"/>
      <c r="M58" s="132"/>
      <c r="N58" s="132"/>
      <c r="O58" s="132"/>
      <c r="P58" s="132"/>
      <c r="Q58" s="132"/>
      <c r="R58" s="132"/>
      <c r="S58" s="132"/>
      <c r="T58" s="132"/>
      <c r="U58" s="132"/>
      <c r="V58" s="132"/>
      <c r="W58" s="133"/>
    </row>
    <row r="59" spans="2:23" ht="37.5" customHeight="1" thickTop="1" x14ac:dyDescent="0.2">
      <c r="B59" s="112" t="s">
        <v>2539</v>
      </c>
      <c r="C59" s="113"/>
      <c r="D59" s="113"/>
      <c r="E59" s="113"/>
      <c r="F59" s="113"/>
      <c r="G59" s="113"/>
      <c r="H59" s="113"/>
      <c r="I59" s="113"/>
      <c r="J59" s="113"/>
      <c r="K59" s="113"/>
      <c r="L59" s="113"/>
      <c r="M59" s="113"/>
      <c r="N59" s="113"/>
      <c r="O59" s="113"/>
      <c r="P59" s="113"/>
      <c r="Q59" s="113"/>
      <c r="R59" s="113"/>
      <c r="S59" s="113"/>
      <c r="T59" s="113"/>
      <c r="U59" s="113"/>
      <c r="V59" s="113"/>
      <c r="W59" s="114"/>
    </row>
    <row r="60" spans="2:23" ht="267" customHeight="1" thickBot="1" x14ac:dyDescent="0.25">
      <c r="B60" s="131"/>
      <c r="C60" s="132"/>
      <c r="D60" s="132"/>
      <c r="E60" s="132"/>
      <c r="F60" s="132"/>
      <c r="G60" s="132"/>
      <c r="H60" s="132"/>
      <c r="I60" s="132"/>
      <c r="J60" s="132"/>
      <c r="K60" s="132"/>
      <c r="L60" s="132"/>
      <c r="M60" s="132"/>
      <c r="N60" s="132"/>
      <c r="O60" s="132"/>
      <c r="P60" s="132"/>
      <c r="Q60" s="132"/>
      <c r="R60" s="132"/>
      <c r="S60" s="132"/>
      <c r="T60" s="132"/>
      <c r="U60" s="132"/>
      <c r="V60" s="132"/>
      <c r="W60" s="133"/>
    </row>
    <row r="61" spans="2:23" ht="37.5" customHeight="1" thickTop="1" x14ac:dyDescent="0.2">
      <c r="B61" s="112" t="s">
        <v>2540</v>
      </c>
      <c r="C61" s="113"/>
      <c r="D61" s="113"/>
      <c r="E61" s="113"/>
      <c r="F61" s="113"/>
      <c r="G61" s="113"/>
      <c r="H61" s="113"/>
      <c r="I61" s="113"/>
      <c r="J61" s="113"/>
      <c r="K61" s="113"/>
      <c r="L61" s="113"/>
      <c r="M61" s="113"/>
      <c r="N61" s="113"/>
      <c r="O61" s="113"/>
      <c r="P61" s="113"/>
      <c r="Q61" s="113"/>
      <c r="R61" s="113"/>
      <c r="S61" s="113"/>
      <c r="T61" s="113"/>
      <c r="U61" s="113"/>
      <c r="V61" s="113"/>
      <c r="W61" s="114"/>
    </row>
    <row r="62" spans="2:23" ht="230.25" customHeight="1" thickBot="1" x14ac:dyDescent="0.25">
      <c r="B62" s="115"/>
      <c r="C62" s="116"/>
      <c r="D62" s="116"/>
      <c r="E62" s="116"/>
      <c r="F62" s="116"/>
      <c r="G62" s="116"/>
      <c r="H62" s="116"/>
      <c r="I62" s="116"/>
      <c r="J62" s="116"/>
      <c r="K62" s="116"/>
      <c r="L62" s="116"/>
      <c r="M62" s="116"/>
      <c r="N62" s="116"/>
      <c r="O62" s="116"/>
      <c r="P62" s="116"/>
      <c r="Q62" s="116"/>
      <c r="R62" s="116"/>
      <c r="S62" s="116"/>
      <c r="T62" s="116"/>
      <c r="U62" s="116"/>
      <c r="V62" s="116"/>
      <c r="W62" s="117"/>
    </row>
  </sheetData>
  <mergeCells count="139">
    <mergeCell ref="B61:W62"/>
    <mergeCell ref="B51:D51"/>
    <mergeCell ref="B52:D52"/>
    <mergeCell ref="B53:D53"/>
    <mergeCell ref="B54:D54"/>
    <mergeCell ref="B55:D55"/>
    <mergeCell ref="B57:W58"/>
    <mergeCell ref="B44:Q45"/>
    <mergeCell ref="S44:T44"/>
    <mergeCell ref="V44:W44"/>
    <mergeCell ref="B46:D46"/>
    <mergeCell ref="B47:D47"/>
    <mergeCell ref="B48:D48"/>
    <mergeCell ref="B49:D49"/>
    <mergeCell ref="B50:D50"/>
    <mergeCell ref="B59:W60"/>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561</v>
      </c>
      <c r="M4" s="167" t="s">
        <v>560</v>
      </c>
      <c r="N4" s="167"/>
      <c r="O4" s="167"/>
      <c r="P4" s="167"/>
      <c r="Q4" s="168"/>
      <c r="R4" s="8"/>
      <c r="S4" s="169" t="s">
        <v>2311</v>
      </c>
      <c r="T4" s="170"/>
      <c r="U4" s="170"/>
      <c r="V4" s="157" t="s">
        <v>559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443</v>
      </c>
      <c r="D6" s="153" t="s">
        <v>451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558</v>
      </c>
      <c r="K8" s="14" t="s">
        <v>557</v>
      </c>
      <c r="L8" s="14" t="s">
        <v>556</v>
      </c>
      <c r="M8" s="14" t="s">
        <v>555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554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445</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553</v>
      </c>
      <c r="C21" s="135"/>
      <c r="D21" s="135"/>
      <c r="E21" s="135"/>
      <c r="F21" s="135"/>
      <c r="G21" s="135"/>
      <c r="H21" s="135"/>
      <c r="I21" s="135"/>
      <c r="J21" s="135"/>
      <c r="K21" s="135"/>
      <c r="L21" s="135"/>
      <c r="M21" s="136" t="s">
        <v>443</v>
      </c>
      <c r="N21" s="136"/>
      <c r="O21" s="136" t="s">
        <v>49</v>
      </c>
      <c r="P21" s="136"/>
      <c r="Q21" s="136" t="s">
        <v>50</v>
      </c>
      <c r="R21" s="136"/>
      <c r="S21" s="22" t="s">
        <v>51</v>
      </c>
      <c r="T21" s="22" t="s">
        <v>552</v>
      </c>
      <c r="U21" s="22" t="s">
        <v>551</v>
      </c>
      <c r="V21" s="22">
        <f>+IF(ISERR(U21/T21*100),"N/A",ROUND(U21/T21*100,2))</f>
        <v>268.06</v>
      </c>
      <c r="W21" s="23">
        <f>+IF(ISERR(U21/S21*100),"N/A",ROUND(U21/S21*100,2))</f>
        <v>19.3</v>
      </c>
    </row>
    <row r="22" spans="2:27" ht="56.25" customHeight="1" thickBot="1" x14ac:dyDescent="0.25">
      <c r="B22" s="134" t="s">
        <v>550</v>
      </c>
      <c r="C22" s="135"/>
      <c r="D22" s="135"/>
      <c r="E22" s="135"/>
      <c r="F22" s="135"/>
      <c r="G22" s="135"/>
      <c r="H22" s="135"/>
      <c r="I22" s="135"/>
      <c r="J22" s="135"/>
      <c r="K22" s="135"/>
      <c r="L22" s="135"/>
      <c r="M22" s="136" t="s">
        <v>443</v>
      </c>
      <c r="N22" s="136"/>
      <c r="O22" s="136" t="s">
        <v>49</v>
      </c>
      <c r="P22" s="136"/>
      <c r="Q22" s="136" t="s">
        <v>50</v>
      </c>
      <c r="R22" s="136"/>
      <c r="S22" s="22" t="s">
        <v>549</v>
      </c>
      <c r="T22" s="22" t="s">
        <v>548</v>
      </c>
      <c r="U22" s="22" t="s">
        <v>547</v>
      </c>
      <c r="V22" s="22">
        <f>+IF(ISERR(U22/T22*100),"N/A",ROUND(U22/T22*100,2))</f>
        <v>108.48</v>
      </c>
      <c r="W22" s="23">
        <f>+IF(ISERR(U22/S22*100),"N/A",ROUND(U22/S22*100,2))</f>
        <v>108.35</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439</v>
      </c>
      <c r="F26" s="28"/>
      <c r="G26" s="28"/>
      <c r="H26" s="29"/>
      <c r="I26" s="29"/>
      <c r="J26" s="29"/>
      <c r="K26" s="29"/>
      <c r="L26" s="29"/>
      <c r="M26" s="29"/>
      <c r="N26" s="29"/>
      <c r="O26" s="29"/>
      <c r="P26" s="30"/>
      <c r="Q26" s="30"/>
      <c r="R26" s="31" t="s">
        <v>546</v>
      </c>
      <c r="S26" s="31" t="s">
        <v>10</v>
      </c>
      <c r="T26" s="30"/>
      <c r="U26" s="31" t="s">
        <v>544</v>
      </c>
      <c r="V26" s="30"/>
      <c r="W26" s="32">
        <f>+IF(ISERR(U26/R26*100),"N/A",ROUND(U26/R26*100,2))</f>
        <v>106.31</v>
      </c>
    </row>
    <row r="27" spans="2:27" ht="26.25" customHeight="1" thickBot="1" x14ac:dyDescent="0.25">
      <c r="B27" s="129" t="s">
        <v>65</v>
      </c>
      <c r="C27" s="130"/>
      <c r="D27" s="130"/>
      <c r="E27" s="33" t="s">
        <v>439</v>
      </c>
      <c r="F27" s="33"/>
      <c r="G27" s="33"/>
      <c r="H27" s="34"/>
      <c r="I27" s="34"/>
      <c r="J27" s="34"/>
      <c r="K27" s="34"/>
      <c r="L27" s="34"/>
      <c r="M27" s="34"/>
      <c r="N27" s="34"/>
      <c r="O27" s="34"/>
      <c r="P27" s="35"/>
      <c r="Q27" s="35"/>
      <c r="R27" s="36" t="s">
        <v>545</v>
      </c>
      <c r="S27" s="36" t="s">
        <v>544</v>
      </c>
      <c r="T27" s="36">
        <f>+IF(ISERR(S27/R27*100),"N/A",ROUND(S27/R27*100,2))</f>
        <v>100</v>
      </c>
      <c r="U27" s="36" t="s">
        <v>544</v>
      </c>
      <c r="V27" s="36">
        <f>+IF(ISERR(U27/S27*100),"N/A",ROUND(U27/S27*100,2))</f>
        <v>100</v>
      </c>
      <c r="W27" s="37">
        <f>+IF(ISERR(U27/R27*100),"N/A",ROUND(U27/R27*100,2))</f>
        <v>100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2535</v>
      </c>
      <c r="C29" s="113"/>
      <c r="D29" s="113"/>
      <c r="E29" s="113"/>
      <c r="F29" s="113"/>
      <c r="G29" s="113"/>
      <c r="H29" s="113"/>
      <c r="I29" s="113"/>
      <c r="J29" s="113"/>
      <c r="K29" s="113"/>
      <c r="L29" s="113"/>
      <c r="M29" s="113"/>
      <c r="N29" s="113"/>
      <c r="O29" s="113"/>
      <c r="P29" s="113"/>
      <c r="Q29" s="113"/>
      <c r="R29" s="113"/>
      <c r="S29" s="113"/>
      <c r="T29" s="113"/>
      <c r="U29" s="113"/>
      <c r="V29" s="113"/>
      <c r="W29" s="114"/>
    </row>
    <row r="30" spans="2:27" ht="81.7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2536</v>
      </c>
      <c r="C31" s="113"/>
      <c r="D31" s="113"/>
      <c r="E31" s="113"/>
      <c r="F31" s="113"/>
      <c r="G31" s="113"/>
      <c r="H31" s="113"/>
      <c r="I31" s="113"/>
      <c r="J31" s="113"/>
      <c r="K31" s="113"/>
      <c r="L31" s="113"/>
      <c r="M31" s="113"/>
      <c r="N31" s="113"/>
      <c r="O31" s="113"/>
      <c r="P31" s="113"/>
      <c r="Q31" s="113"/>
      <c r="R31" s="113"/>
      <c r="S31" s="113"/>
      <c r="T31" s="113"/>
      <c r="U31" s="113"/>
      <c r="V31" s="113"/>
      <c r="W31" s="114"/>
    </row>
    <row r="32" spans="2:27" ht="104.2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2537</v>
      </c>
      <c r="C33" s="113"/>
      <c r="D33" s="113"/>
      <c r="E33" s="113"/>
      <c r="F33" s="113"/>
      <c r="G33" s="113"/>
      <c r="H33" s="113"/>
      <c r="I33" s="113"/>
      <c r="J33" s="113"/>
      <c r="K33" s="113"/>
      <c r="L33" s="113"/>
      <c r="M33" s="113"/>
      <c r="N33" s="113"/>
      <c r="O33" s="113"/>
      <c r="P33" s="113"/>
      <c r="Q33" s="113"/>
      <c r="R33" s="113"/>
      <c r="S33" s="113"/>
      <c r="T33" s="113"/>
      <c r="U33" s="113"/>
      <c r="V33" s="113"/>
      <c r="W33" s="114"/>
    </row>
    <row r="34" spans="2:23" ht="22.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576</v>
      </c>
      <c r="M4" s="167" t="s">
        <v>575</v>
      </c>
      <c r="N4" s="167"/>
      <c r="O4" s="167"/>
      <c r="P4" s="167"/>
      <c r="Q4" s="168"/>
      <c r="R4" s="8"/>
      <c r="S4" s="169" t="s">
        <v>2311</v>
      </c>
      <c r="T4" s="170"/>
      <c r="U4" s="170"/>
      <c r="V4" s="157" t="s">
        <v>574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566</v>
      </c>
      <c r="D6" s="153" t="s">
        <v>573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572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571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570</v>
      </c>
      <c r="C21" s="135"/>
      <c r="D21" s="135"/>
      <c r="E21" s="135"/>
      <c r="F21" s="135"/>
      <c r="G21" s="135"/>
      <c r="H21" s="135"/>
      <c r="I21" s="135"/>
      <c r="J21" s="135"/>
      <c r="K21" s="135"/>
      <c r="L21" s="135"/>
      <c r="M21" s="136" t="s">
        <v>566</v>
      </c>
      <c r="N21" s="136"/>
      <c r="O21" s="136" t="s">
        <v>569</v>
      </c>
      <c r="P21" s="136"/>
      <c r="Q21" s="136" t="s">
        <v>61</v>
      </c>
      <c r="R21" s="136"/>
      <c r="S21" s="22" t="s">
        <v>568</v>
      </c>
      <c r="T21" s="22" t="s">
        <v>568</v>
      </c>
      <c r="U21" s="22" t="s">
        <v>568</v>
      </c>
      <c r="V21" s="22">
        <f>+IF(ISERR(U21/T21*100),"N/A",ROUND(U21/T21*100,2))</f>
        <v>100</v>
      </c>
      <c r="W21" s="23">
        <f>+IF(ISERR(U21/S21*100),"N/A",ROUND(U21/S21*100,2))</f>
        <v>100</v>
      </c>
    </row>
    <row r="22" spans="2:27" ht="56.25" customHeight="1" thickBot="1" x14ac:dyDescent="0.25">
      <c r="B22" s="134" t="s">
        <v>567</v>
      </c>
      <c r="C22" s="135"/>
      <c r="D22" s="135"/>
      <c r="E22" s="135"/>
      <c r="F22" s="135"/>
      <c r="G22" s="135"/>
      <c r="H22" s="135"/>
      <c r="I22" s="135"/>
      <c r="J22" s="135"/>
      <c r="K22" s="135"/>
      <c r="L22" s="135"/>
      <c r="M22" s="136" t="s">
        <v>566</v>
      </c>
      <c r="N22" s="136"/>
      <c r="O22" s="136" t="s">
        <v>565</v>
      </c>
      <c r="P22" s="136"/>
      <c r="Q22" s="136" t="s">
        <v>50</v>
      </c>
      <c r="R22" s="136"/>
      <c r="S22" s="22" t="s">
        <v>51</v>
      </c>
      <c r="T22" s="22" t="s">
        <v>51</v>
      </c>
      <c r="U22" s="22" t="s">
        <v>51</v>
      </c>
      <c r="V22" s="22">
        <f>+IF(ISERR(U22/T22*100),"N/A",ROUND(U22/T22*100,2))</f>
        <v>100</v>
      </c>
      <c r="W22" s="23">
        <f>+IF(ISERR(U22/S22*100),"N/A",ROUND(U22/S22*100,2))</f>
        <v>100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563</v>
      </c>
      <c r="F26" s="28"/>
      <c r="G26" s="28"/>
      <c r="H26" s="29"/>
      <c r="I26" s="29"/>
      <c r="J26" s="29"/>
      <c r="K26" s="29"/>
      <c r="L26" s="29"/>
      <c r="M26" s="29"/>
      <c r="N26" s="29"/>
      <c r="O26" s="29"/>
      <c r="P26" s="30"/>
      <c r="Q26" s="30"/>
      <c r="R26" s="31" t="s">
        <v>564</v>
      </c>
      <c r="S26" s="31" t="s">
        <v>10</v>
      </c>
      <c r="T26" s="30"/>
      <c r="U26" s="31" t="s">
        <v>149</v>
      </c>
      <c r="V26" s="30"/>
      <c r="W26" s="32">
        <f>+IF(ISERR(U26/R26*100),"N/A",ROUND(U26/R26*100,2))</f>
        <v>0</v>
      </c>
    </row>
    <row r="27" spans="2:27" ht="26.25" customHeight="1" thickBot="1" x14ac:dyDescent="0.25">
      <c r="B27" s="129" t="s">
        <v>65</v>
      </c>
      <c r="C27" s="130"/>
      <c r="D27" s="130"/>
      <c r="E27" s="33" t="s">
        <v>563</v>
      </c>
      <c r="F27" s="33"/>
      <c r="G27" s="33"/>
      <c r="H27" s="34"/>
      <c r="I27" s="34"/>
      <c r="J27" s="34"/>
      <c r="K27" s="34"/>
      <c r="L27" s="34"/>
      <c r="M27" s="34"/>
      <c r="N27" s="34"/>
      <c r="O27" s="34"/>
      <c r="P27" s="35"/>
      <c r="Q27" s="35"/>
      <c r="R27" s="36" t="s">
        <v>562</v>
      </c>
      <c r="S27" s="36" t="s">
        <v>562</v>
      </c>
      <c r="T27" s="36">
        <f>+IF(ISERR(S27/R27*100),"N/A",ROUND(S27/R27*100,2))</f>
        <v>100</v>
      </c>
      <c r="U27" s="36" t="s">
        <v>149</v>
      </c>
      <c r="V27" s="36">
        <f>+IF(ISERR(U27/S27*100),"N/A",ROUND(U27/S27*100,2))</f>
        <v>0</v>
      </c>
      <c r="W27" s="37">
        <f>+IF(ISERR(U27/R27*100),"N/A",ROUND(U27/R27*100,2))</f>
        <v>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2532</v>
      </c>
      <c r="C29" s="113"/>
      <c r="D29" s="113"/>
      <c r="E29" s="113"/>
      <c r="F29" s="113"/>
      <c r="G29" s="113"/>
      <c r="H29" s="113"/>
      <c r="I29" s="113"/>
      <c r="J29" s="113"/>
      <c r="K29" s="113"/>
      <c r="L29" s="113"/>
      <c r="M29" s="113"/>
      <c r="N29" s="113"/>
      <c r="O29" s="113"/>
      <c r="P29" s="113"/>
      <c r="Q29" s="113"/>
      <c r="R29" s="113"/>
      <c r="S29" s="113"/>
      <c r="T29" s="113"/>
      <c r="U29" s="113"/>
      <c r="V29" s="113"/>
      <c r="W29" s="114"/>
    </row>
    <row r="30" spans="2:27" ht="91.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2533</v>
      </c>
      <c r="C31" s="113"/>
      <c r="D31" s="113"/>
      <c r="E31" s="113"/>
      <c r="F31" s="113"/>
      <c r="G31" s="113"/>
      <c r="H31" s="113"/>
      <c r="I31" s="113"/>
      <c r="J31" s="113"/>
      <c r="K31" s="113"/>
      <c r="L31" s="113"/>
      <c r="M31" s="113"/>
      <c r="N31" s="113"/>
      <c r="O31" s="113"/>
      <c r="P31" s="113"/>
      <c r="Q31" s="113"/>
      <c r="R31" s="113"/>
      <c r="S31" s="113"/>
      <c r="T31" s="113"/>
      <c r="U31" s="113"/>
      <c r="V31" s="113"/>
      <c r="W31" s="114"/>
    </row>
    <row r="32" spans="2:27" ht="57"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2534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30.7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203</v>
      </c>
      <c r="M4" s="167" t="s">
        <v>202</v>
      </c>
      <c r="N4" s="167"/>
      <c r="O4" s="167"/>
      <c r="P4" s="167"/>
      <c r="Q4" s="168"/>
      <c r="R4" s="8"/>
      <c r="S4" s="169" t="s">
        <v>2311</v>
      </c>
      <c r="T4" s="170"/>
      <c r="U4" s="170"/>
      <c r="V4" s="157" t="s">
        <v>583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513</v>
      </c>
      <c r="D6" s="153" t="s">
        <v>540</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582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581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580</v>
      </c>
      <c r="C21" s="135"/>
      <c r="D21" s="135"/>
      <c r="E21" s="135"/>
      <c r="F21" s="135"/>
      <c r="G21" s="135"/>
      <c r="H21" s="135"/>
      <c r="I21" s="135"/>
      <c r="J21" s="135"/>
      <c r="K21" s="135"/>
      <c r="L21" s="135"/>
      <c r="M21" s="136" t="s">
        <v>513</v>
      </c>
      <c r="N21" s="136"/>
      <c r="O21" s="136" t="s">
        <v>49</v>
      </c>
      <c r="P21" s="136"/>
      <c r="Q21" s="136" t="s">
        <v>61</v>
      </c>
      <c r="R21" s="136"/>
      <c r="S21" s="22" t="s">
        <v>51</v>
      </c>
      <c r="T21" s="22" t="s">
        <v>51</v>
      </c>
      <c r="U21" s="22" t="s">
        <v>397</v>
      </c>
      <c r="V21" s="22">
        <f>+IF(ISERR(U21/T21*100),"N/A",ROUND(U21/T21*100,2))</f>
        <v>90</v>
      </c>
      <c r="W21" s="23">
        <f>+IF(ISERR(U21/S21*100),"N/A",ROUND(U21/S21*100,2))</f>
        <v>90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472</v>
      </c>
      <c r="F25" s="28"/>
      <c r="G25" s="28"/>
      <c r="H25" s="29"/>
      <c r="I25" s="29"/>
      <c r="J25" s="29"/>
      <c r="K25" s="29"/>
      <c r="L25" s="29"/>
      <c r="M25" s="29"/>
      <c r="N25" s="29"/>
      <c r="O25" s="29"/>
      <c r="P25" s="30"/>
      <c r="Q25" s="30"/>
      <c r="R25" s="31" t="s">
        <v>579</v>
      </c>
      <c r="S25" s="31" t="s">
        <v>10</v>
      </c>
      <c r="T25" s="30"/>
      <c r="U25" s="31" t="s">
        <v>577</v>
      </c>
      <c r="V25" s="30"/>
      <c r="W25" s="32">
        <f>+IF(ISERR(U25/R25*100),"N/A",ROUND(U25/R25*100,2))</f>
        <v>98.21</v>
      </c>
    </row>
    <row r="26" spans="2:27" ht="26.25" customHeight="1" thickBot="1" x14ac:dyDescent="0.25">
      <c r="B26" s="129" t="s">
        <v>65</v>
      </c>
      <c r="C26" s="130"/>
      <c r="D26" s="130"/>
      <c r="E26" s="33" t="s">
        <v>472</v>
      </c>
      <c r="F26" s="33"/>
      <c r="G26" s="33"/>
      <c r="H26" s="34"/>
      <c r="I26" s="34"/>
      <c r="J26" s="34"/>
      <c r="K26" s="34"/>
      <c r="L26" s="34"/>
      <c r="M26" s="34"/>
      <c r="N26" s="34"/>
      <c r="O26" s="34"/>
      <c r="P26" s="35"/>
      <c r="Q26" s="35"/>
      <c r="R26" s="36" t="s">
        <v>578</v>
      </c>
      <c r="S26" s="36" t="s">
        <v>578</v>
      </c>
      <c r="T26" s="36">
        <f>+IF(ISERR(S26/R26*100),"N/A",ROUND(S26/R26*100,2))</f>
        <v>100</v>
      </c>
      <c r="U26" s="36" t="s">
        <v>577</v>
      </c>
      <c r="V26" s="36">
        <f>+IF(ISERR(U26/S26*100),"N/A",ROUND(U26/S26*100,2))</f>
        <v>99.1</v>
      </c>
      <c r="W26" s="37">
        <f>+IF(ISERR(U26/R26*100),"N/A",ROUND(U26/R26*100,2))</f>
        <v>99.1</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2529</v>
      </c>
      <c r="C28" s="113"/>
      <c r="D28" s="113"/>
      <c r="E28" s="113"/>
      <c r="F28" s="113"/>
      <c r="G28" s="113"/>
      <c r="H28" s="113"/>
      <c r="I28" s="113"/>
      <c r="J28" s="113"/>
      <c r="K28" s="113"/>
      <c r="L28" s="113"/>
      <c r="M28" s="113"/>
      <c r="N28" s="113"/>
      <c r="O28" s="113"/>
      <c r="P28" s="113"/>
      <c r="Q28" s="113"/>
      <c r="R28" s="113"/>
      <c r="S28" s="113"/>
      <c r="T28" s="113"/>
      <c r="U28" s="113"/>
      <c r="V28" s="113"/>
      <c r="W28" s="114"/>
    </row>
    <row r="29" spans="2:27" ht="69"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2530</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2531</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602</v>
      </c>
      <c r="M4" s="167" t="s">
        <v>601</v>
      </c>
      <c r="N4" s="167"/>
      <c r="O4" s="167"/>
      <c r="P4" s="167"/>
      <c r="Q4" s="168"/>
      <c r="R4" s="8"/>
      <c r="S4" s="169" t="s">
        <v>2311</v>
      </c>
      <c r="T4" s="170"/>
      <c r="U4" s="170"/>
      <c r="V4" s="157" t="s">
        <v>600</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591</v>
      </c>
      <c r="D6" s="153" t="s">
        <v>599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598</v>
      </c>
      <c r="K8" s="14" t="s">
        <v>597</v>
      </c>
      <c r="L8" s="14" t="s">
        <v>596</v>
      </c>
      <c r="M8" s="14" t="s">
        <v>595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594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593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592</v>
      </c>
      <c r="C21" s="135"/>
      <c r="D21" s="135"/>
      <c r="E21" s="135"/>
      <c r="F21" s="135"/>
      <c r="G21" s="135"/>
      <c r="H21" s="135"/>
      <c r="I21" s="135"/>
      <c r="J21" s="135"/>
      <c r="K21" s="135"/>
      <c r="L21" s="135"/>
      <c r="M21" s="136" t="s">
        <v>591</v>
      </c>
      <c r="N21" s="136"/>
      <c r="O21" s="136" t="s">
        <v>49</v>
      </c>
      <c r="P21" s="136"/>
      <c r="Q21" s="136" t="s">
        <v>155</v>
      </c>
      <c r="R21" s="136"/>
      <c r="S21" s="22" t="s">
        <v>590</v>
      </c>
      <c r="T21" s="22" t="s">
        <v>590</v>
      </c>
      <c r="U21" s="22" t="s">
        <v>589</v>
      </c>
      <c r="V21" s="22">
        <f>+IF(ISERR(U21/T21*100),"N/A",ROUND(U21/T21*100,2))</f>
        <v>99.26</v>
      </c>
      <c r="W21" s="23">
        <f>+IF(ISERR(U21/S21*100),"N/A",ROUND(U21/S21*100,2))</f>
        <v>99.26</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587</v>
      </c>
      <c r="F25" s="28"/>
      <c r="G25" s="28"/>
      <c r="H25" s="29"/>
      <c r="I25" s="29"/>
      <c r="J25" s="29"/>
      <c r="K25" s="29"/>
      <c r="L25" s="29"/>
      <c r="M25" s="29"/>
      <c r="N25" s="29"/>
      <c r="O25" s="29"/>
      <c r="P25" s="30"/>
      <c r="Q25" s="30"/>
      <c r="R25" s="31" t="s">
        <v>588</v>
      </c>
      <c r="S25" s="31" t="s">
        <v>10</v>
      </c>
      <c r="T25" s="30"/>
      <c r="U25" s="31" t="s">
        <v>584</v>
      </c>
      <c r="V25" s="30"/>
      <c r="W25" s="32">
        <f>+IF(ISERR(U25/R25*100),"N/A",ROUND(U25/R25*100,2))</f>
        <v>84.05</v>
      </c>
    </row>
    <row r="26" spans="2:27" ht="26.25" customHeight="1" thickBot="1" x14ac:dyDescent="0.25">
      <c r="B26" s="129" t="s">
        <v>65</v>
      </c>
      <c r="C26" s="130"/>
      <c r="D26" s="130"/>
      <c r="E26" s="33" t="s">
        <v>587</v>
      </c>
      <c r="F26" s="33"/>
      <c r="G26" s="33"/>
      <c r="H26" s="34"/>
      <c r="I26" s="34"/>
      <c r="J26" s="34"/>
      <c r="K26" s="34"/>
      <c r="L26" s="34"/>
      <c r="M26" s="34"/>
      <c r="N26" s="34"/>
      <c r="O26" s="34"/>
      <c r="P26" s="35"/>
      <c r="Q26" s="35"/>
      <c r="R26" s="36" t="s">
        <v>586</v>
      </c>
      <c r="S26" s="36" t="s">
        <v>585</v>
      </c>
      <c r="T26" s="36">
        <f>+IF(ISERR(S26/R26*100),"N/A",ROUND(S26/R26*100,2))</f>
        <v>100</v>
      </c>
      <c r="U26" s="36" t="s">
        <v>584</v>
      </c>
      <c r="V26" s="36">
        <f>+IF(ISERR(U26/S26*100),"N/A",ROUND(U26/S26*100,2))</f>
        <v>99.93</v>
      </c>
      <c r="W26" s="37">
        <f>+IF(ISERR(U26/R26*100),"N/A",ROUND(U26/R26*100,2))</f>
        <v>99.93</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2527</v>
      </c>
      <c r="C28" s="113"/>
      <c r="D28" s="113"/>
      <c r="E28" s="113"/>
      <c r="F28" s="113"/>
      <c r="G28" s="113"/>
      <c r="H28" s="113"/>
      <c r="I28" s="113"/>
      <c r="J28" s="113"/>
      <c r="K28" s="113"/>
      <c r="L28" s="113"/>
      <c r="M28" s="113"/>
      <c r="N28" s="113"/>
      <c r="O28" s="113"/>
      <c r="P28" s="113"/>
      <c r="Q28" s="113"/>
      <c r="R28" s="113"/>
      <c r="S28" s="113"/>
      <c r="T28" s="113"/>
      <c r="U28" s="113"/>
      <c r="V28" s="113"/>
      <c r="W28" s="114"/>
    </row>
    <row r="29" spans="2:27" ht="42.7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2528</v>
      </c>
      <c r="C30" s="113"/>
      <c r="D30" s="113"/>
      <c r="E30" s="113"/>
      <c r="F30" s="113"/>
      <c r="G30" s="113"/>
      <c r="H30" s="113"/>
      <c r="I30" s="113"/>
      <c r="J30" s="113"/>
      <c r="K30" s="113"/>
      <c r="L30" s="113"/>
      <c r="M30" s="113"/>
      <c r="N30" s="113"/>
      <c r="O30" s="113"/>
      <c r="P30" s="113"/>
      <c r="Q30" s="113"/>
      <c r="R30" s="113"/>
      <c r="S30" s="113"/>
      <c r="T30" s="113"/>
      <c r="U30" s="113"/>
      <c r="V30" s="113"/>
      <c r="W30" s="114"/>
    </row>
    <row r="31" spans="2:27" ht="30"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2509</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7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692</v>
      </c>
      <c r="M4" s="167" t="s">
        <v>691</v>
      </c>
      <c r="N4" s="167"/>
      <c r="O4" s="167"/>
      <c r="P4" s="167"/>
      <c r="Q4" s="168"/>
      <c r="R4" s="8"/>
      <c r="S4" s="169" t="s">
        <v>2311</v>
      </c>
      <c r="T4" s="170"/>
      <c r="U4" s="170"/>
      <c r="V4" s="157" t="s">
        <v>690</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434</v>
      </c>
      <c r="D6" s="153" t="s">
        <v>689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629</v>
      </c>
      <c r="D7" s="155" t="s">
        <v>688</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513</v>
      </c>
      <c r="D8" s="155" t="s">
        <v>540</v>
      </c>
      <c r="E8" s="155"/>
      <c r="F8" s="155"/>
      <c r="G8" s="155"/>
      <c r="H8" s="155"/>
      <c r="J8" s="14" t="s">
        <v>687</v>
      </c>
      <c r="K8" s="14" t="s">
        <v>686</v>
      </c>
      <c r="L8" s="14" t="s">
        <v>685</v>
      </c>
      <c r="M8" s="14" t="s">
        <v>684</v>
      </c>
      <c r="N8" s="13"/>
      <c r="P8" s="156" t="s">
        <v>10</v>
      </c>
      <c r="Q8" s="156"/>
      <c r="R8" s="156"/>
      <c r="S8" s="156"/>
      <c r="T8" s="156"/>
      <c r="U8" s="156"/>
      <c r="V8" s="156"/>
      <c r="W8" s="156"/>
    </row>
    <row r="9" spans="1:25" ht="30" customHeight="1" x14ac:dyDescent="0.2">
      <c r="B9" s="11"/>
      <c r="C9" s="10" t="s">
        <v>670</v>
      </c>
      <c r="D9" s="155" t="s">
        <v>683</v>
      </c>
      <c r="E9" s="155"/>
      <c r="F9" s="155"/>
      <c r="G9" s="155"/>
      <c r="H9" s="155"/>
      <c r="I9" s="155" t="s">
        <v>10</v>
      </c>
      <c r="J9" s="155"/>
      <c r="K9" s="155"/>
      <c r="L9" s="155"/>
      <c r="M9" s="155"/>
      <c r="N9" s="155"/>
      <c r="O9" s="155"/>
      <c r="P9" s="155"/>
      <c r="Q9" s="155"/>
      <c r="R9" s="155"/>
      <c r="S9" s="155"/>
      <c r="T9" s="155"/>
      <c r="U9" s="155"/>
      <c r="V9" s="155"/>
      <c r="W9" s="156"/>
    </row>
    <row r="10" spans="1:25" ht="30" customHeight="1" x14ac:dyDescent="0.2">
      <c r="B10" s="11"/>
      <c r="C10" s="10" t="s">
        <v>443</v>
      </c>
      <c r="D10" s="155" t="s">
        <v>451</v>
      </c>
      <c r="E10" s="155"/>
      <c r="F10" s="155"/>
      <c r="G10" s="155"/>
      <c r="H10" s="155"/>
      <c r="I10" s="156" t="s">
        <v>10</v>
      </c>
      <c r="J10" s="156"/>
      <c r="K10" s="156"/>
      <c r="L10" s="156"/>
      <c r="M10" s="156"/>
      <c r="N10" s="156"/>
      <c r="O10" s="156"/>
      <c r="P10" s="156"/>
      <c r="Q10" s="156"/>
      <c r="R10" s="156"/>
      <c r="S10" s="156"/>
      <c r="T10" s="156"/>
      <c r="U10" s="156"/>
      <c r="V10" s="156"/>
      <c r="W10" s="156"/>
    </row>
    <row r="11" spans="1:25" ht="30" customHeight="1" x14ac:dyDescent="0.2">
      <c r="B11" s="11"/>
      <c r="C11" s="10" t="s">
        <v>492</v>
      </c>
      <c r="D11" s="155" t="s">
        <v>539</v>
      </c>
      <c r="E11" s="155"/>
      <c r="F11" s="155"/>
      <c r="G11" s="155"/>
      <c r="H11" s="155"/>
      <c r="I11" s="156" t="s">
        <v>10</v>
      </c>
      <c r="J11" s="156"/>
      <c r="K11" s="156"/>
      <c r="L11" s="156"/>
      <c r="M11" s="156"/>
      <c r="N11" s="156"/>
      <c r="O11" s="156"/>
      <c r="P11" s="156"/>
      <c r="Q11" s="156"/>
      <c r="R11" s="156"/>
      <c r="S11" s="156"/>
      <c r="T11" s="156"/>
      <c r="U11" s="156"/>
      <c r="V11" s="156"/>
      <c r="W11" s="156"/>
    </row>
    <row r="12" spans="1:25" ht="25.5" customHeight="1" thickBot="1" x14ac:dyDescent="0.25">
      <c r="B12" s="11"/>
      <c r="C12" s="156" t="s">
        <v>10</v>
      </c>
      <c r="D12" s="156"/>
      <c r="E12" s="156"/>
      <c r="F12" s="156"/>
      <c r="G12" s="156"/>
      <c r="H12" s="156"/>
      <c r="I12" s="156"/>
      <c r="J12" s="156"/>
      <c r="K12" s="156"/>
      <c r="L12" s="156"/>
      <c r="M12" s="156"/>
      <c r="N12" s="156"/>
      <c r="O12" s="156"/>
      <c r="P12" s="156"/>
      <c r="Q12" s="156"/>
      <c r="R12" s="156"/>
      <c r="S12" s="156"/>
      <c r="T12" s="156"/>
      <c r="U12" s="156"/>
      <c r="V12" s="156"/>
      <c r="W12" s="156"/>
    </row>
    <row r="13" spans="1:25" ht="293.25" customHeight="1" thickTop="1" thickBot="1" x14ac:dyDescent="0.25">
      <c r="B13" s="15" t="s">
        <v>22</v>
      </c>
      <c r="C13" s="157" t="s">
        <v>682</v>
      </c>
      <c r="D13" s="157"/>
      <c r="E13" s="157"/>
      <c r="F13" s="157"/>
      <c r="G13" s="157"/>
      <c r="H13" s="157"/>
      <c r="I13" s="157"/>
      <c r="J13" s="157"/>
      <c r="K13" s="157"/>
      <c r="L13" s="157"/>
      <c r="M13" s="157"/>
      <c r="N13" s="157"/>
      <c r="O13" s="157"/>
      <c r="P13" s="157"/>
      <c r="Q13" s="157"/>
      <c r="R13" s="157"/>
      <c r="S13" s="157"/>
      <c r="T13" s="157"/>
      <c r="U13" s="157"/>
      <c r="V13" s="157"/>
      <c r="W13" s="158"/>
    </row>
    <row r="14" spans="1:25" ht="9" customHeight="1" thickTop="1" thickBot="1" x14ac:dyDescent="0.25"/>
    <row r="15" spans="1:25" ht="21.75" customHeight="1" thickTop="1" thickBot="1" x14ac:dyDescent="0.25">
      <c r="B15" s="2" t="s">
        <v>24</v>
      </c>
      <c r="C15" s="3"/>
      <c r="D15" s="3"/>
      <c r="E15" s="3"/>
      <c r="F15" s="3"/>
      <c r="G15" s="3"/>
      <c r="H15" s="4"/>
      <c r="I15" s="4"/>
      <c r="J15" s="4"/>
      <c r="K15" s="4"/>
      <c r="L15" s="4"/>
      <c r="M15" s="4"/>
      <c r="N15" s="4"/>
      <c r="O15" s="4"/>
      <c r="P15" s="4"/>
      <c r="Q15" s="4"/>
      <c r="R15" s="4"/>
      <c r="S15" s="4"/>
      <c r="T15" s="4"/>
      <c r="U15" s="4"/>
      <c r="V15" s="4"/>
      <c r="W15" s="5"/>
    </row>
    <row r="16" spans="1:25" ht="19.5" customHeight="1" thickTop="1" x14ac:dyDescent="0.2">
      <c r="B16" s="159" t="s">
        <v>25</v>
      </c>
      <c r="C16" s="160"/>
      <c r="D16" s="160"/>
      <c r="E16" s="160"/>
      <c r="F16" s="160"/>
      <c r="G16" s="160"/>
      <c r="H16" s="160"/>
      <c r="I16" s="160"/>
      <c r="J16" s="18"/>
      <c r="K16" s="160" t="s">
        <v>26</v>
      </c>
      <c r="L16" s="160"/>
      <c r="M16" s="160"/>
      <c r="N16" s="160"/>
      <c r="O16" s="160"/>
      <c r="P16" s="160"/>
      <c r="Q16" s="160"/>
      <c r="R16" s="19"/>
      <c r="S16" s="160" t="s">
        <v>27</v>
      </c>
      <c r="T16" s="160"/>
      <c r="U16" s="160"/>
      <c r="V16" s="160"/>
      <c r="W16" s="161"/>
    </row>
    <row r="17" spans="2:27" ht="69" customHeight="1" x14ac:dyDescent="0.2">
      <c r="B17" s="9" t="s">
        <v>28</v>
      </c>
      <c r="C17" s="153" t="s">
        <v>10</v>
      </c>
      <c r="D17" s="153"/>
      <c r="E17" s="153"/>
      <c r="F17" s="153"/>
      <c r="G17" s="153"/>
      <c r="H17" s="153"/>
      <c r="I17" s="153"/>
      <c r="J17" s="16"/>
      <c r="K17" s="16" t="s">
        <v>29</v>
      </c>
      <c r="L17" s="153" t="s">
        <v>10</v>
      </c>
      <c r="M17" s="153"/>
      <c r="N17" s="153"/>
      <c r="O17" s="153"/>
      <c r="P17" s="153"/>
      <c r="Q17" s="153"/>
      <c r="S17" s="16" t="s">
        <v>30</v>
      </c>
      <c r="T17" s="154" t="s">
        <v>681</v>
      </c>
      <c r="U17" s="154"/>
      <c r="V17" s="154"/>
      <c r="W17" s="154"/>
    </row>
    <row r="18" spans="2:27" ht="86.25" customHeight="1" x14ac:dyDescent="0.2">
      <c r="B18" s="9" t="s">
        <v>32</v>
      </c>
      <c r="C18" s="153" t="s">
        <v>10</v>
      </c>
      <c r="D18" s="153"/>
      <c r="E18" s="153"/>
      <c r="F18" s="153"/>
      <c r="G18" s="153"/>
      <c r="H18" s="153"/>
      <c r="I18" s="153"/>
      <c r="J18" s="16"/>
      <c r="K18" s="16" t="s">
        <v>32</v>
      </c>
      <c r="L18" s="153" t="s">
        <v>10</v>
      </c>
      <c r="M18" s="153"/>
      <c r="N18" s="153"/>
      <c r="O18" s="153"/>
      <c r="P18" s="153"/>
      <c r="Q18" s="153"/>
      <c r="S18" s="16" t="s">
        <v>33</v>
      </c>
      <c r="T18" s="154" t="s">
        <v>10</v>
      </c>
      <c r="U18" s="154"/>
      <c r="V18" s="154"/>
      <c r="W18" s="154"/>
    </row>
    <row r="19" spans="2:27" ht="25.5" customHeight="1" thickBot="1" x14ac:dyDescent="0.25">
      <c r="B19" s="20" t="s">
        <v>34</v>
      </c>
      <c r="C19" s="137" t="s">
        <v>10</v>
      </c>
      <c r="D19" s="137"/>
      <c r="E19" s="137"/>
      <c r="F19" s="137"/>
      <c r="G19" s="137"/>
      <c r="H19" s="137"/>
      <c r="I19" s="137"/>
      <c r="J19" s="137"/>
      <c r="K19" s="137"/>
      <c r="L19" s="137"/>
      <c r="M19" s="137"/>
      <c r="N19" s="137"/>
      <c r="O19" s="137"/>
      <c r="P19" s="137"/>
      <c r="Q19" s="137"/>
      <c r="R19" s="137"/>
      <c r="S19" s="137"/>
      <c r="T19" s="137"/>
      <c r="U19" s="137"/>
      <c r="V19" s="137"/>
      <c r="W19" s="138"/>
    </row>
    <row r="20" spans="2:27" ht="21.75" customHeight="1" thickTop="1" thickBot="1" x14ac:dyDescent="0.25">
      <c r="B20" s="2" t="s">
        <v>35</v>
      </c>
      <c r="C20" s="3"/>
      <c r="D20" s="3"/>
      <c r="E20" s="3"/>
      <c r="F20" s="3"/>
      <c r="G20" s="3"/>
      <c r="H20" s="4"/>
      <c r="I20" s="4"/>
      <c r="J20" s="4"/>
      <c r="K20" s="4"/>
      <c r="L20" s="4"/>
      <c r="M20" s="4"/>
      <c r="N20" s="4"/>
      <c r="O20" s="4"/>
      <c r="P20" s="4"/>
      <c r="Q20" s="4"/>
      <c r="R20" s="4"/>
      <c r="S20" s="4"/>
      <c r="T20" s="4"/>
      <c r="U20" s="4"/>
      <c r="V20" s="4"/>
      <c r="W20" s="5"/>
    </row>
    <row r="21" spans="2:27" ht="25.5" customHeight="1" thickTop="1" thickBot="1" x14ac:dyDescent="0.25">
      <c r="B21" s="139" t="s">
        <v>36</v>
      </c>
      <c r="C21" s="140"/>
      <c r="D21" s="140"/>
      <c r="E21" s="140"/>
      <c r="F21" s="140"/>
      <c r="G21" s="140"/>
      <c r="H21" s="140"/>
      <c r="I21" s="140"/>
      <c r="J21" s="140"/>
      <c r="K21" s="140"/>
      <c r="L21" s="140"/>
      <c r="M21" s="140"/>
      <c r="N21" s="140"/>
      <c r="O21" s="140"/>
      <c r="P21" s="140"/>
      <c r="Q21" s="140"/>
      <c r="R21" s="140"/>
      <c r="S21" s="140"/>
      <c r="T21" s="141"/>
      <c r="U21" s="125" t="s">
        <v>37</v>
      </c>
      <c r="V21" s="124"/>
      <c r="W21" s="126"/>
    </row>
    <row r="22" spans="2:27" ht="14.25" customHeight="1" x14ac:dyDescent="0.2">
      <c r="B22" s="142" t="s">
        <v>38</v>
      </c>
      <c r="C22" s="143"/>
      <c r="D22" s="143"/>
      <c r="E22" s="143"/>
      <c r="F22" s="143"/>
      <c r="G22" s="143"/>
      <c r="H22" s="143"/>
      <c r="I22" s="143"/>
      <c r="J22" s="143"/>
      <c r="K22" s="143"/>
      <c r="L22" s="143"/>
      <c r="M22" s="143" t="s">
        <v>39</v>
      </c>
      <c r="N22" s="143"/>
      <c r="O22" s="143" t="s">
        <v>40</v>
      </c>
      <c r="P22" s="143"/>
      <c r="Q22" s="143" t="s">
        <v>41</v>
      </c>
      <c r="R22" s="143"/>
      <c r="S22" s="143" t="s">
        <v>42</v>
      </c>
      <c r="T22" s="146" t="s">
        <v>43</v>
      </c>
      <c r="U22" s="148" t="s">
        <v>44</v>
      </c>
      <c r="V22" s="150" t="s">
        <v>45</v>
      </c>
      <c r="W22" s="151" t="s">
        <v>46</v>
      </c>
    </row>
    <row r="23" spans="2:27" ht="27" customHeight="1" thickBot="1" x14ac:dyDescent="0.25">
      <c r="B23" s="144"/>
      <c r="C23" s="145"/>
      <c r="D23" s="145"/>
      <c r="E23" s="145"/>
      <c r="F23" s="145"/>
      <c r="G23" s="145"/>
      <c r="H23" s="145"/>
      <c r="I23" s="145"/>
      <c r="J23" s="145"/>
      <c r="K23" s="145"/>
      <c r="L23" s="145"/>
      <c r="M23" s="145"/>
      <c r="N23" s="145"/>
      <c r="O23" s="145"/>
      <c r="P23" s="145"/>
      <c r="Q23" s="145"/>
      <c r="R23" s="145"/>
      <c r="S23" s="145"/>
      <c r="T23" s="147"/>
      <c r="U23" s="149"/>
      <c r="V23" s="145"/>
      <c r="W23" s="152"/>
      <c r="Z23" s="21" t="s">
        <v>10</v>
      </c>
      <c r="AA23" s="21" t="s">
        <v>47</v>
      </c>
    </row>
    <row r="24" spans="2:27" ht="56.25" customHeight="1" x14ac:dyDescent="0.2">
      <c r="B24" s="134" t="s">
        <v>680</v>
      </c>
      <c r="C24" s="135"/>
      <c r="D24" s="135"/>
      <c r="E24" s="135"/>
      <c r="F24" s="135"/>
      <c r="G24" s="135"/>
      <c r="H24" s="135"/>
      <c r="I24" s="135"/>
      <c r="J24" s="135"/>
      <c r="K24" s="135"/>
      <c r="L24" s="135"/>
      <c r="M24" s="136" t="s">
        <v>513</v>
      </c>
      <c r="N24" s="136"/>
      <c r="O24" s="136" t="s">
        <v>49</v>
      </c>
      <c r="P24" s="136"/>
      <c r="Q24" s="136" t="s">
        <v>61</v>
      </c>
      <c r="R24" s="136"/>
      <c r="S24" s="22" t="s">
        <v>481</v>
      </c>
      <c r="T24" s="22" t="s">
        <v>481</v>
      </c>
      <c r="U24" s="95" t="s">
        <v>679</v>
      </c>
      <c r="V24" s="22">
        <f t="shared" ref="V24:V43" si="0">+IF(ISERR(U24/T24*100),"N/A",ROUND(U24/T24*100,2))</f>
        <v>108.13</v>
      </c>
      <c r="W24" s="23">
        <f t="shared" ref="W24:W43" si="1">+IF(ISERR(U24/S24*100),"N/A",ROUND(U24/S24*100,2))</f>
        <v>108.13</v>
      </c>
    </row>
    <row r="25" spans="2:27" ht="56.25" customHeight="1" x14ac:dyDescent="0.2">
      <c r="B25" s="134" t="s">
        <v>678</v>
      </c>
      <c r="C25" s="135"/>
      <c r="D25" s="135"/>
      <c r="E25" s="135"/>
      <c r="F25" s="135"/>
      <c r="G25" s="135"/>
      <c r="H25" s="135"/>
      <c r="I25" s="135"/>
      <c r="J25" s="135"/>
      <c r="K25" s="135"/>
      <c r="L25" s="135"/>
      <c r="M25" s="136" t="s">
        <v>670</v>
      </c>
      <c r="N25" s="136"/>
      <c r="O25" s="136" t="s">
        <v>49</v>
      </c>
      <c r="P25" s="136"/>
      <c r="Q25" s="136" t="s">
        <v>61</v>
      </c>
      <c r="R25" s="136"/>
      <c r="S25" s="22" t="s">
        <v>325</v>
      </c>
      <c r="T25" s="22" t="s">
        <v>325</v>
      </c>
      <c r="U25" s="95" t="s">
        <v>677</v>
      </c>
      <c r="V25" s="22">
        <f t="shared" si="0"/>
        <v>102.37</v>
      </c>
      <c r="W25" s="23">
        <f t="shared" si="1"/>
        <v>102.37</v>
      </c>
    </row>
    <row r="26" spans="2:27" ht="56.25" customHeight="1" x14ac:dyDescent="0.2">
      <c r="B26" s="134" t="s">
        <v>676</v>
      </c>
      <c r="C26" s="135"/>
      <c r="D26" s="135"/>
      <c r="E26" s="135"/>
      <c r="F26" s="135"/>
      <c r="G26" s="135"/>
      <c r="H26" s="135"/>
      <c r="I26" s="135"/>
      <c r="J26" s="135"/>
      <c r="K26" s="135"/>
      <c r="L26" s="135"/>
      <c r="M26" s="136" t="s">
        <v>670</v>
      </c>
      <c r="N26" s="136"/>
      <c r="O26" s="136" t="s">
        <v>49</v>
      </c>
      <c r="P26" s="136"/>
      <c r="Q26" s="136" t="s">
        <v>61</v>
      </c>
      <c r="R26" s="136"/>
      <c r="S26" s="22" t="s">
        <v>675</v>
      </c>
      <c r="T26" s="22" t="s">
        <v>675</v>
      </c>
      <c r="U26" s="95" t="s">
        <v>674</v>
      </c>
      <c r="V26" s="22">
        <f t="shared" si="0"/>
        <v>154.09</v>
      </c>
      <c r="W26" s="23">
        <f t="shared" si="1"/>
        <v>154.09</v>
      </c>
    </row>
    <row r="27" spans="2:27" ht="56.25" customHeight="1" x14ac:dyDescent="0.2">
      <c r="B27" s="134" t="s">
        <v>673</v>
      </c>
      <c r="C27" s="135"/>
      <c r="D27" s="135"/>
      <c r="E27" s="135"/>
      <c r="F27" s="135"/>
      <c r="G27" s="135"/>
      <c r="H27" s="135"/>
      <c r="I27" s="135"/>
      <c r="J27" s="135"/>
      <c r="K27" s="135"/>
      <c r="L27" s="135"/>
      <c r="M27" s="136" t="s">
        <v>670</v>
      </c>
      <c r="N27" s="136"/>
      <c r="O27" s="136" t="s">
        <v>49</v>
      </c>
      <c r="P27" s="136"/>
      <c r="Q27" s="136" t="s">
        <v>50</v>
      </c>
      <c r="R27" s="136"/>
      <c r="S27" s="22" t="s">
        <v>51</v>
      </c>
      <c r="T27" s="22" t="s">
        <v>51</v>
      </c>
      <c r="U27" s="95" t="s">
        <v>672</v>
      </c>
      <c r="V27" s="22">
        <f t="shared" si="0"/>
        <v>123.8</v>
      </c>
      <c r="W27" s="23">
        <f t="shared" si="1"/>
        <v>123.8</v>
      </c>
    </row>
    <row r="28" spans="2:27" ht="56.25" customHeight="1" x14ac:dyDescent="0.2">
      <c r="B28" s="134" t="s">
        <v>671</v>
      </c>
      <c r="C28" s="135"/>
      <c r="D28" s="135"/>
      <c r="E28" s="135"/>
      <c r="F28" s="135"/>
      <c r="G28" s="135"/>
      <c r="H28" s="135"/>
      <c r="I28" s="135"/>
      <c r="J28" s="135"/>
      <c r="K28" s="135"/>
      <c r="L28" s="135"/>
      <c r="M28" s="136" t="s">
        <v>670</v>
      </c>
      <c r="N28" s="136"/>
      <c r="O28" s="136" t="s">
        <v>49</v>
      </c>
      <c r="P28" s="136"/>
      <c r="Q28" s="136" t="s">
        <v>61</v>
      </c>
      <c r="R28" s="136"/>
      <c r="S28" s="22" t="s">
        <v>488</v>
      </c>
      <c r="T28" s="22" t="s">
        <v>488</v>
      </c>
      <c r="U28" s="95" t="s">
        <v>669</v>
      </c>
      <c r="V28" s="22">
        <f t="shared" si="0"/>
        <v>97.07</v>
      </c>
      <c r="W28" s="23">
        <f t="shared" si="1"/>
        <v>97.07</v>
      </c>
    </row>
    <row r="29" spans="2:27" ht="56.25" customHeight="1" x14ac:dyDescent="0.2">
      <c r="B29" s="134" t="s">
        <v>668</v>
      </c>
      <c r="C29" s="135"/>
      <c r="D29" s="135"/>
      <c r="E29" s="135"/>
      <c r="F29" s="135"/>
      <c r="G29" s="135"/>
      <c r="H29" s="135"/>
      <c r="I29" s="135"/>
      <c r="J29" s="135"/>
      <c r="K29" s="135"/>
      <c r="L29" s="135"/>
      <c r="M29" s="136" t="s">
        <v>443</v>
      </c>
      <c r="N29" s="136"/>
      <c r="O29" s="136" t="s">
        <v>49</v>
      </c>
      <c r="P29" s="136"/>
      <c r="Q29" s="136" t="s">
        <v>61</v>
      </c>
      <c r="R29" s="136"/>
      <c r="S29" s="22" t="s">
        <v>667</v>
      </c>
      <c r="T29" s="22" t="s">
        <v>667</v>
      </c>
      <c r="U29" s="95" t="s">
        <v>666</v>
      </c>
      <c r="V29" s="22">
        <f t="shared" si="0"/>
        <v>113.78</v>
      </c>
      <c r="W29" s="23">
        <f t="shared" si="1"/>
        <v>113.78</v>
      </c>
    </row>
    <row r="30" spans="2:27" ht="56.25" customHeight="1" x14ac:dyDescent="0.2">
      <c r="B30" s="134" t="s">
        <v>665</v>
      </c>
      <c r="C30" s="135"/>
      <c r="D30" s="135"/>
      <c r="E30" s="135"/>
      <c r="F30" s="135"/>
      <c r="G30" s="135"/>
      <c r="H30" s="135"/>
      <c r="I30" s="135"/>
      <c r="J30" s="135"/>
      <c r="K30" s="135"/>
      <c r="L30" s="135"/>
      <c r="M30" s="136" t="s">
        <v>443</v>
      </c>
      <c r="N30" s="136"/>
      <c r="O30" s="136" t="s">
        <v>49</v>
      </c>
      <c r="P30" s="136"/>
      <c r="Q30" s="136" t="s">
        <v>50</v>
      </c>
      <c r="R30" s="136"/>
      <c r="S30" s="22" t="s">
        <v>648</v>
      </c>
      <c r="T30" s="22" t="s">
        <v>648</v>
      </c>
      <c r="U30" s="95" t="s">
        <v>648</v>
      </c>
      <c r="V30" s="22">
        <f t="shared" si="0"/>
        <v>100</v>
      </c>
      <c r="W30" s="23">
        <f t="shared" si="1"/>
        <v>100</v>
      </c>
    </row>
    <row r="31" spans="2:27" ht="56.25" customHeight="1" x14ac:dyDescent="0.2">
      <c r="B31" s="134" t="s">
        <v>664</v>
      </c>
      <c r="C31" s="135"/>
      <c r="D31" s="135"/>
      <c r="E31" s="135"/>
      <c r="F31" s="135"/>
      <c r="G31" s="135"/>
      <c r="H31" s="135"/>
      <c r="I31" s="135"/>
      <c r="J31" s="135"/>
      <c r="K31" s="135"/>
      <c r="L31" s="135"/>
      <c r="M31" s="136" t="s">
        <v>492</v>
      </c>
      <c r="N31" s="136"/>
      <c r="O31" s="136" t="s">
        <v>49</v>
      </c>
      <c r="P31" s="136"/>
      <c r="Q31" s="136" t="s">
        <v>155</v>
      </c>
      <c r="R31" s="136"/>
      <c r="S31" s="22" t="s">
        <v>524</v>
      </c>
      <c r="T31" s="22" t="s">
        <v>524</v>
      </c>
      <c r="U31" s="95" t="s">
        <v>663</v>
      </c>
      <c r="V31" s="22">
        <f t="shared" si="0"/>
        <v>90</v>
      </c>
      <c r="W31" s="23">
        <f t="shared" si="1"/>
        <v>90</v>
      </c>
    </row>
    <row r="32" spans="2:27" ht="56.25" customHeight="1" x14ac:dyDescent="0.2">
      <c r="B32" s="134" t="s">
        <v>662</v>
      </c>
      <c r="C32" s="135"/>
      <c r="D32" s="135"/>
      <c r="E32" s="135"/>
      <c r="F32" s="135"/>
      <c r="G32" s="135"/>
      <c r="H32" s="135"/>
      <c r="I32" s="135"/>
      <c r="J32" s="135"/>
      <c r="K32" s="135"/>
      <c r="L32" s="135"/>
      <c r="M32" s="136" t="s">
        <v>492</v>
      </c>
      <c r="N32" s="136"/>
      <c r="O32" s="136" t="s">
        <v>49</v>
      </c>
      <c r="P32" s="136"/>
      <c r="Q32" s="136" t="s">
        <v>155</v>
      </c>
      <c r="R32" s="136"/>
      <c r="S32" s="22" t="s">
        <v>524</v>
      </c>
      <c r="T32" s="22" t="s">
        <v>524</v>
      </c>
      <c r="U32" s="95" t="s">
        <v>661</v>
      </c>
      <c r="V32" s="22">
        <f t="shared" si="0"/>
        <v>99</v>
      </c>
      <c r="W32" s="23">
        <f t="shared" si="1"/>
        <v>99</v>
      </c>
    </row>
    <row r="33" spans="2:25" ht="56.25" customHeight="1" x14ac:dyDescent="0.2">
      <c r="B33" s="134" t="s">
        <v>660</v>
      </c>
      <c r="C33" s="135"/>
      <c r="D33" s="135"/>
      <c r="E33" s="135"/>
      <c r="F33" s="135"/>
      <c r="G33" s="135"/>
      <c r="H33" s="135"/>
      <c r="I33" s="135"/>
      <c r="J33" s="135"/>
      <c r="K33" s="135"/>
      <c r="L33" s="135"/>
      <c r="M33" s="136" t="s">
        <v>659</v>
      </c>
      <c r="N33" s="136"/>
      <c r="O33" s="136" t="s">
        <v>49</v>
      </c>
      <c r="P33" s="136"/>
      <c r="Q33" s="136" t="s">
        <v>155</v>
      </c>
      <c r="R33" s="136"/>
      <c r="S33" s="22" t="s">
        <v>496</v>
      </c>
      <c r="T33" s="22" t="s">
        <v>658</v>
      </c>
      <c r="U33" s="95" t="s">
        <v>657</v>
      </c>
      <c r="V33" s="22">
        <f t="shared" si="0"/>
        <v>216.84</v>
      </c>
      <c r="W33" s="23">
        <f t="shared" si="1"/>
        <v>206</v>
      </c>
    </row>
    <row r="34" spans="2:25" ht="56.25" customHeight="1" x14ac:dyDescent="0.2">
      <c r="B34" s="134" t="s">
        <v>656</v>
      </c>
      <c r="C34" s="135"/>
      <c r="D34" s="135"/>
      <c r="E34" s="135"/>
      <c r="F34" s="135"/>
      <c r="G34" s="135"/>
      <c r="H34" s="135"/>
      <c r="I34" s="135"/>
      <c r="J34" s="135"/>
      <c r="K34" s="135"/>
      <c r="L34" s="135"/>
      <c r="M34" s="136" t="s">
        <v>655</v>
      </c>
      <c r="N34" s="136"/>
      <c r="O34" s="136" t="s">
        <v>49</v>
      </c>
      <c r="P34" s="136"/>
      <c r="Q34" s="136" t="s">
        <v>50</v>
      </c>
      <c r="R34" s="136"/>
      <c r="S34" s="22" t="s">
        <v>377</v>
      </c>
      <c r="T34" s="22" t="s">
        <v>377</v>
      </c>
      <c r="U34" s="95" t="s">
        <v>654</v>
      </c>
      <c r="V34" s="22">
        <f t="shared" si="0"/>
        <v>108.75</v>
      </c>
      <c r="W34" s="23">
        <f t="shared" si="1"/>
        <v>108.75</v>
      </c>
    </row>
    <row r="35" spans="2:25" ht="56.25" customHeight="1" x14ac:dyDescent="0.2">
      <c r="B35" s="134" t="s">
        <v>653</v>
      </c>
      <c r="C35" s="135"/>
      <c r="D35" s="135"/>
      <c r="E35" s="135"/>
      <c r="F35" s="135"/>
      <c r="G35" s="135"/>
      <c r="H35" s="135"/>
      <c r="I35" s="135"/>
      <c r="J35" s="135"/>
      <c r="K35" s="135"/>
      <c r="L35" s="135"/>
      <c r="M35" s="136" t="s">
        <v>652</v>
      </c>
      <c r="N35" s="136"/>
      <c r="O35" s="136" t="s">
        <v>49</v>
      </c>
      <c r="P35" s="136"/>
      <c r="Q35" s="136" t="s">
        <v>50</v>
      </c>
      <c r="R35" s="136"/>
      <c r="S35" s="22" t="s">
        <v>651</v>
      </c>
      <c r="T35" s="22" t="s">
        <v>136</v>
      </c>
      <c r="U35" s="95" t="s">
        <v>650</v>
      </c>
      <c r="V35" s="22">
        <f t="shared" si="0"/>
        <v>425</v>
      </c>
      <c r="W35" s="23">
        <f t="shared" si="1"/>
        <v>34</v>
      </c>
    </row>
    <row r="36" spans="2:25" ht="56.25" customHeight="1" x14ac:dyDescent="0.2">
      <c r="B36" s="134" t="s">
        <v>649</v>
      </c>
      <c r="C36" s="135"/>
      <c r="D36" s="135"/>
      <c r="E36" s="135"/>
      <c r="F36" s="135"/>
      <c r="G36" s="135"/>
      <c r="H36" s="135"/>
      <c r="I36" s="135"/>
      <c r="J36" s="135"/>
      <c r="K36" s="135"/>
      <c r="L36" s="135"/>
      <c r="M36" s="136" t="s">
        <v>476</v>
      </c>
      <c r="N36" s="136"/>
      <c r="O36" s="136" t="s">
        <v>49</v>
      </c>
      <c r="P36" s="136"/>
      <c r="Q36" s="136" t="s">
        <v>155</v>
      </c>
      <c r="R36" s="136"/>
      <c r="S36" s="22" t="s">
        <v>648</v>
      </c>
      <c r="T36" s="22" t="s">
        <v>647</v>
      </c>
      <c r="U36" s="95" t="s">
        <v>646</v>
      </c>
      <c r="V36" s="22">
        <f t="shared" si="0"/>
        <v>111.27</v>
      </c>
      <c r="W36" s="23">
        <f t="shared" si="1"/>
        <v>41.27</v>
      </c>
    </row>
    <row r="37" spans="2:25" ht="56.25" customHeight="1" x14ac:dyDescent="0.2">
      <c r="B37" s="134" t="s">
        <v>645</v>
      </c>
      <c r="C37" s="135"/>
      <c r="D37" s="135"/>
      <c r="E37" s="135"/>
      <c r="F37" s="135"/>
      <c r="G37" s="135"/>
      <c r="H37" s="135"/>
      <c r="I37" s="135"/>
      <c r="J37" s="135"/>
      <c r="K37" s="135"/>
      <c r="L37" s="135"/>
      <c r="M37" s="136" t="s">
        <v>644</v>
      </c>
      <c r="N37" s="136"/>
      <c r="O37" s="136" t="s">
        <v>49</v>
      </c>
      <c r="P37" s="136"/>
      <c r="Q37" s="136" t="s">
        <v>155</v>
      </c>
      <c r="R37" s="136"/>
      <c r="S37" s="22" t="s">
        <v>51</v>
      </c>
      <c r="T37" s="22" t="s">
        <v>51</v>
      </c>
      <c r="U37" s="95" t="s">
        <v>51</v>
      </c>
      <c r="V37" s="22">
        <f t="shared" si="0"/>
        <v>100</v>
      </c>
      <c r="W37" s="23">
        <f t="shared" si="1"/>
        <v>100</v>
      </c>
    </row>
    <row r="38" spans="2:25" ht="56.25" customHeight="1" x14ac:dyDescent="0.2">
      <c r="B38" s="134" t="s">
        <v>643</v>
      </c>
      <c r="C38" s="135"/>
      <c r="D38" s="135"/>
      <c r="E38" s="135"/>
      <c r="F38" s="135"/>
      <c r="G38" s="135"/>
      <c r="H38" s="135"/>
      <c r="I38" s="135"/>
      <c r="J38" s="135"/>
      <c r="K38" s="135"/>
      <c r="L38" s="135"/>
      <c r="M38" s="136" t="s">
        <v>434</v>
      </c>
      <c r="N38" s="136"/>
      <c r="O38" s="136" t="s">
        <v>49</v>
      </c>
      <c r="P38" s="136"/>
      <c r="Q38" s="136" t="s">
        <v>155</v>
      </c>
      <c r="R38" s="136"/>
      <c r="S38" s="22" t="s">
        <v>51</v>
      </c>
      <c r="T38" s="22" t="s">
        <v>524</v>
      </c>
      <c r="U38" s="95" t="s">
        <v>642</v>
      </c>
      <c r="V38" s="22">
        <f t="shared" si="0"/>
        <v>114.2</v>
      </c>
      <c r="W38" s="23">
        <f t="shared" si="1"/>
        <v>57.1</v>
      </c>
    </row>
    <row r="39" spans="2:25" ht="56.25" customHeight="1" x14ac:dyDescent="0.2">
      <c r="B39" s="134" t="s">
        <v>641</v>
      </c>
      <c r="C39" s="135"/>
      <c r="D39" s="135"/>
      <c r="E39" s="135"/>
      <c r="F39" s="135"/>
      <c r="G39" s="135"/>
      <c r="H39" s="135"/>
      <c r="I39" s="135"/>
      <c r="J39" s="135"/>
      <c r="K39" s="135"/>
      <c r="L39" s="135"/>
      <c r="M39" s="136" t="s">
        <v>434</v>
      </c>
      <c r="N39" s="136"/>
      <c r="O39" s="136" t="s">
        <v>49</v>
      </c>
      <c r="P39" s="136"/>
      <c r="Q39" s="136" t="s">
        <v>155</v>
      </c>
      <c r="R39" s="136"/>
      <c r="S39" s="22" t="s">
        <v>640</v>
      </c>
      <c r="T39" s="22" t="s">
        <v>149</v>
      </c>
      <c r="U39" s="95" t="s">
        <v>639</v>
      </c>
      <c r="V39" s="22" t="str">
        <f t="shared" si="0"/>
        <v>N/A</v>
      </c>
      <c r="W39" s="23">
        <f t="shared" si="1"/>
        <v>113.58</v>
      </c>
    </row>
    <row r="40" spans="2:25" ht="56.25" customHeight="1" x14ac:dyDescent="0.2">
      <c r="B40" s="134" t="s">
        <v>638</v>
      </c>
      <c r="C40" s="135"/>
      <c r="D40" s="135"/>
      <c r="E40" s="135"/>
      <c r="F40" s="135"/>
      <c r="G40" s="135"/>
      <c r="H40" s="135"/>
      <c r="I40" s="135"/>
      <c r="J40" s="135"/>
      <c r="K40" s="135"/>
      <c r="L40" s="135"/>
      <c r="M40" s="136" t="s">
        <v>434</v>
      </c>
      <c r="N40" s="136"/>
      <c r="O40" s="136" t="s">
        <v>49</v>
      </c>
      <c r="P40" s="136"/>
      <c r="Q40" s="136" t="s">
        <v>155</v>
      </c>
      <c r="R40" s="136"/>
      <c r="S40" s="22" t="s">
        <v>510</v>
      </c>
      <c r="T40" s="22" t="s">
        <v>149</v>
      </c>
      <c r="U40" s="95" t="s">
        <v>637</v>
      </c>
      <c r="V40" s="22" t="str">
        <f t="shared" si="0"/>
        <v>N/A</v>
      </c>
      <c r="W40" s="23">
        <f t="shared" si="1"/>
        <v>90.49</v>
      </c>
    </row>
    <row r="41" spans="2:25" ht="56.25" customHeight="1" x14ac:dyDescent="0.2">
      <c r="B41" s="134" t="s">
        <v>636</v>
      </c>
      <c r="C41" s="135"/>
      <c r="D41" s="135"/>
      <c r="E41" s="135"/>
      <c r="F41" s="135"/>
      <c r="G41" s="135"/>
      <c r="H41" s="135"/>
      <c r="I41" s="135"/>
      <c r="J41" s="135"/>
      <c r="K41" s="135"/>
      <c r="L41" s="135"/>
      <c r="M41" s="136" t="s">
        <v>434</v>
      </c>
      <c r="N41" s="136"/>
      <c r="O41" s="136" t="s">
        <v>49</v>
      </c>
      <c r="P41" s="136"/>
      <c r="Q41" s="136" t="s">
        <v>155</v>
      </c>
      <c r="R41" s="136"/>
      <c r="S41" s="22" t="s">
        <v>635</v>
      </c>
      <c r="T41" s="22" t="s">
        <v>149</v>
      </c>
      <c r="U41" s="95" t="s">
        <v>634</v>
      </c>
      <c r="V41" s="22" t="str">
        <f t="shared" si="0"/>
        <v>N/A</v>
      </c>
      <c r="W41" s="23">
        <f t="shared" si="1"/>
        <v>151.19</v>
      </c>
    </row>
    <row r="42" spans="2:25" ht="56.25" customHeight="1" x14ac:dyDescent="0.2">
      <c r="B42" s="134" t="s">
        <v>633</v>
      </c>
      <c r="C42" s="135"/>
      <c r="D42" s="135"/>
      <c r="E42" s="135"/>
      <c r="F42" s="135"/>
      <c r="G42" s="135"/>
      <c r="H42" s="135"/>
      <c r="I42" s="135"/>
      <c r="J42" s="135"/>
      <c r="K42" s="135"/>
      <c r="L42" s="135"/>
      <c r="M42" s="136" t="s">
        <v>434</v>
      </c>
      <c r="N42" s="136"/>
      <c r="O42" s="136" t="s">
        <v>49</v>
      </c>
      <c r="P42" s="136"/>
      <c r="Q42" s="136" t="s">
        <v>155</v>
      </c>
      <c r="R42" s="136"/>
      <c r="S42" s="22" t="s">
        <v>51</v>
      </c>
      <c r="T42" s="22" t="s">
        <v>632</v>
      </c>
      <c r="U42" s="95" t="s">
        <v>631</v>
      </c>
      <c r="V42" s="22">
        <f t="shared" si="0"/>
        <v>73.83</v>
      </c>
      <c r="W42" s="23">
        <f t="shared" si="1"/>
        <v>77.3</v>
      </c>
    </row>
    <row r="43" spans="2:25" ht="56.25" customHeight="1" thickBot="1" x14ac:dyDescent="0.25">
      <c r="B43" s="134" t="s">
        <v>630</v>
      </c>
      <c r="C43" s="135"/>
      <c r="D43" s="135"/>
      <c r="E43" s="135"/>
      <c r="F43" s="135"/>
      <c r="G43" s="135"/>
      <c r="H43" s="135"/>
      <c r="I43" s="135"/>
      <c r="J43" s="135"/>
      <c r="K43" s="135"/>
      <c r="L43" s="135"/>
      <c r="M43" s="136" t="s">
        <v>629</v>
      </c>
      <c r="N43" s="136"/>
      <c r="O43" s="136" t="s">
        <v>49</v>
      </c>
      <c r="P43" s="136"/>
      <c r="Q43" s="136" t="s">
        <v>50</v>
      </c>
      <c r="R43" s="136"/>
      <c r="S43" s="22" t="s">
        <v>51</v>
      </c>
      <c r="T43" s="22" t="s">
        <v>628</v>
      </c>
      <c r="U43" s="95" t="s">
        <v>627</v>
      </c>
      <c r="V43" s="22">
        <f t="shared" si="0"/>
        <v>95.32</v>
      </c>
      <c r="W43" s="23">
        <f t="shared" si="1"/>
        <v>50.9</v>
      </c>
    </row>
    <row r="44" spans="2:25" ht="21.75" customHeight="1" thickTop="1" thickBot="1" x14ac:dyDescent="0.25">
      <c r="B44" s="2" t="s">
        <v>56</v>
      </c>
      <c r="C44" s="3"/>
      <c r="D44" s="3"/>
      <c r="E44" s="3"/>
      <c r="F44" s="3"/>
      <c r="G44" s="3"/>
      <c r="H44" s="4"/>
      <c r="I44" s="4"/>
      <c r="J44" s="4"/>
      <c r="K44" s="4"/>
      <c r="L44" s="4"/>
      <c r="M44" s="4"/>
      <c r="N44" s="4"/>
      <c r="O44" s="4"/>
      <c r="P44" s="4"/>
      <c r="Q44" s="4"/>
      <c r="R44" s="4"/>
      <c r="S44" s="4"/>
      <c r="T44" s="4"/>
      <c r="U44" s="4"/>
      <c r="V44" s="4"/>
      <c r="W44" s="5"/>
      <c r="X44" s="13"/>
    </row>
    <row r="45" spans="2:25" ht="29.25" customHeight="1" thickTop="1" thickBot="1" x14ac:dyDescent="0.25">
      <c r="B45" s="118" t="s">
        <v>2611</v>
      </c>
      <c r="C45" s="119"/>
      <c r="D45" s="119"/>
      <c r="E45" s="119"/>
      <c r="F45" s="119"/>
      <c r="G45" s="119"/>
      <c r="H45" s="119"/>
      <c r="I45" s="119"/>
      <c r="J45" s="119"/>
      <c r="K45" s="119"/>
      <c r="L45" s="119"/>
      <c r="M45" s="119"/>
      <c r="N45" s="119"/>
      <c r="O45" s="119"/>
      <c r="P45" s="119"/>
      <c r="Q45" s="120"/>
      <c r="R45" s="24" t="s">
        <v>42</v>
      </c>
      <c r="S45" s="124" t="s">
        <v>43</v>
      </c>
      <c r="T45" s="124"/>
      <c r="U45" s="25" t="s">
        <v>57</v>
      </c>
      <c r="V45" s="125" t="s">
        <v>58</v>
      </c>
      <c r="W45" s="126"/>
    </row>
    <row r="46" spans="2:25" ht="30.75" customHeight="1" thickBot="1" x14ac:dyDescent="0.25">
      <c r="B46" s="121"/>
      <c r="C46" s="122"/>
      <c r="D46" s="122"/>
      <c r="E46" s="122"/>
      <c r="F46" s="122"/>
      <c r="G46" s="122"/>
      <c r="H46" s="122"/>
      <c r="I46" s="122"/>
      <c r="J46" s="122"/>
      <c r="K46" s="122"/>
      <c r="L46" s="122"/>
      <c r="M46" s="122"/>
      <c r="N46" s="122"/>
      <c r="O46" s="122"/>
      <c r="P46" s="122"/>
      <c r="Q46" s="123"/>
      <c r="R46" s="26" t="s">
        <v>59</v>
      </c>
      <c r="S46" s="26" t="s">
        <v>59</v>
      </c>
      <c r="T46" s="26" t="s">
        <v>49</v>
      </c>
      <c r="U46" s="26" t="s">
        <v>59</v>
      </c>
      <c r="V46" s="26" t="s">
        <v>60</v>
      </c>
      <c r="W46" s="27" t="s">
        <v>61</v>
      </c>
      <c r="Y46" s="13"/>
    </row>
    <row r="47" spans="2:25" ht="23.25" customHeight="1" thickBot="1" x14ac:dyDescent="0.25">
      <c r="B47" s="127" t="s">
        <v>62</v>
      </c>
      <c r="C47" s="128"/>
      <c r="D47" s="128"/>
      <c r="E47" s="28" t="s">
        <v>472</v>
      </c>
      <c r="F47" s="28"/>
      <c r="G47" s="28"/>
      <c r="H47" s="29"/>
      <c r="I47" s="29"/>
      <c r="J47" s="29"/>
      <c r="K47" s="29"/>
      <c r="L47" s="29"/>
      <c r="M47" s="29"/>
      <c r="N47" s="29"/>
      <c r="O47" s="29"/>
      <c r="P47" s="30"/>
      <c r="Q47" s="30"/>
      <c r="R47" s="31" t="s">
        <v>626</v>
      </c>
      <c r="S47" s="31" t="s">
        <v>10</v>
      </c>
      <c r="T47" s="30"/>
      <c r="U47" s="31" t="s">
        <v>626</v>
      </c>
      <c r="V47" s="30"/>
      <c r="W47" s="32">
        <f t="shared" ref="W47:W68" si="2">+IF(ISERR(U47/R47*100),"N/A",ROUND(U47/R47*100,2))</f>
        <v>100</v>
      </c>
    </row>
    <row r="48" spans="2:25" ht="26.25" customHeight="1" x14ac:dyDescent="0.2">
      <c r="B48" s="129" t="s">
        <v>65</v>
      </c>
      <c r="C48" s="130"/>
      <c r="D48" s="130"/>
      <c r="E48" s="33" t="s">
        <v>472</v>
      </c>
      <c r="F48" s="33"/>
      <c r="G48" s="33"/>
      <c r="H48" s="34"/>
      <c r="I48" s="34"/>
      <c r="J48" s="34"/>
      <c r="K48" s="34"/>
      <c r="L48" s="34"/>
      <c r="M48" s="34"/>
      <c r="N48" s="34"/>
      <c r="O48" s="34"/>
      <c r="P48" s="35"/>
      <c r="Q48" s="35"/>
      <c r="R48" s="36" t="s">
        <v>626</v>
      </c>
      <c r="S48" s="36" t="s">
        <v>626</v>
      </c>
      <c r="T48" s="36">
        <f>+IF(ISERR(S48/R48*100),"N/A",ROUND(S48/R48*100,2))</f>
        <v>100</v>
      </c>
      <c r="U48" s="36" t="s">
        <v>626</v>
      </c>
      <c r="V48" s="36">
        <f>+IF(ISERR(U48/S48*100),"N/A",ROUND(U48/S48*100,2))</f>
        <v>100</v>
      </c>
      <c r="W48" s="37">
        <f t="shared" si="2"/>
        <v>100</v>
      </c>
    </row>
    <row r="49" spans="2:23" ht="23.25" customHeight="1" thickBot="1" x14ac:dyDescent="0.25">
      <c r="B49" s="127" t="s">
        <v>62</v>
      </c>
      <c r="C49" s="128"/>
      <c r="D49" s="128"/>
      <c r="E49" s="28" t="s">
        <v>625</v>
      </c>
      <c r="F49" s="28"/>
      <c r="G49" s="28"/>
      <c r="H49" s="29"/>
      <c r="I49" s="29"/>
      <c r="J49" s="29"/>
      <c r="K49" s="29"/>
      <c r="L49" s="29"/>
      <c r="M49" s="29"/>
      <c r="N49" s="29"/>
      <c r="O49" s="29"/>
      <c r="P49" s="30"/>
      <c r="Q49" s="30"/>
      <c r="R49" s="31" t="s">
        <v>624</v>
      </c>
      <c r="S49" s="31" t="s">
        <v>10</v>
      </c>
      <c r="T49" s="30"/>
      <c r="U49" s="31" t="s">
        <v>624</v>
      </c>
      <c r="V49" s="30"/>
      <c r="W49" s="32">
        <f t="shared" si="2"/>
        <v>100</v>
      </c>
    </row>
    <row r="50" spans="2:23" ht="26.25" customHeight="1" x14ac:dyDescent="0.2">
      <c r="B50" s="129" t="s">
        <v>65</v>
      </c>
      <c r="C50" s="130"/>
      <c r="D50" s="130"/>
      <c r="E50" s="33" t="s">
        <v>625</v>
      </c>
      <c r="F50" s="33"/>
      <c r="G50" s="33"/>
      <c r="H50" s="34"/>
      <c r="I50" s="34"/>
      <c r="J50" s="34"/>
      <c r="K50" s="34"/>
      <c r="L50" s="34"/>
      <c r="M50" s="34"/>
      <c r="N50" s="34"/>
      <c r="O50" s="34"/>
      <c r="P50" s="35"/>
      <c r="Q50" s="35"/>
      <c r="R50" s="36" t="s">
        <v>624</v>
      </c>
      <c r="S50" s="36" t="s">
        <v>624</v>
      </c>
      <c r="T50" s="36">
        <f>+IF(ISERR(S50/R50*100),"N/A",ROUND(S50/R50*100,2))</f>
        <v>100</v>
      </c>
      <c r="U50" s="36" t="s">
        <v>624</v>
      </c>
      <c r="V50" s="36">
        <f>+IF(ISERR(U50/S50*100),"N/A",ROUND(U50/S50*100,2))</f>
        <v>100</v>
      </c>
      <c r="W50" s="37">
        <f t="shared" si="2"/>
        <v>100</v>
      </c>
    </row>
    <row r="51" spans="2:23" ht="23.25" customHeight="1" thickBot="1" x14ac:dyDescent="0.25">
      <c r="B51" s="127" t="s">
        <v>62</v>
      </c>
      <c r="C51" s="128"/>
      <c r="D51" s="128"/>
      <c r="E51" s="28" t="s">
        <v>439</v>
      </c>
      <c r="F51" s="28"/>
      <c r="G51" s="28"/>
      <c r="H51" s="29"/>
      <c r="I51" s="29"/>
      <c r="J51" s="29"/>
      <c r="K51" s="29"/>
      <c r="L51" s="29"/>
      <c r="M51" s="29"/>
      <c r="N51" s="29"/>
      <c r="O51" s="29"/>
      <c r="P51" s="30"/>
      <c r="Q51" s="30"/>
      <c r="R51" s="31" t="s">
        <v>623</v>
      </c>
      <c r="S51" s="31" t="s">
        <v>10</v>
      </c>
      <c r="T51" s="30"/>
      <c r="U51" s="31" t="s">
        <v>622</v>
      </c>
      <c r="V51" s="30"/>
      <c r="W51" s="32">
        <f t="shared" si="2"/>
        <v>104.04</v>
      </c>
    </row>
    <row r="52" spans="2:23" ht="26.25" customHeight="1" x14ac:dyDescent="0.2">
      <c r="B52" s="129" t="s">
        <v>65</v>
      </c>
      <c r="C52" s="130"/>
      <c r="D52" s="130"/>
      <c r="E52" s="33" t="s">
        <v>439</v>
      </c>
      <c r="F52" s="33"/>
      <c r="G52" s="33"/>
      <c r="H52" s="34"/>
      <c r="I52" s="34"/>
      <c r="J52" s="34"/>
      <c r="K52" s="34"/>
      <c r="L52" s="34"/>
      <c r="M52" s="34"/>
      <c r="N52" s="34"/>
      <c r="O52" s="34"/>
      <c r="P52" s="35"/>
      <c r="Q52" s="35"/>
      <c r="R52" s="36" t="s">
        <v>622</v>
      </c>
      <c r="S52" s="36" t="s">
        <v>622</v>
      </c>
      <c r="T52" s="36">
        <f>+IF(ISERR(S52/R52*100),"N/A",ROUND(S52/R52*100,2))</f>
        <v>100</v>
      </c>
      <c r="U52" s="36" t="s">
        <v>622</v>
      </c>
      <c r="V52" s="36">
        <f>+IF(ISERR(U52/S52*100),"N/A",ROUND(U52/S52*100,2))</f>
        <v>100</v>
      </c>
      <c r="W52" s="37">
        <f t="shared" si="2"/>
        <v>100</v>
      </c>
    </row>
    <row r="53" spans="2:23" ht="23.25" customHeight="1" thickBot="1" x14ac:dyDescent="0.25">
      <c r="B53" s="127" t="s">
        <v>62</v>
      </c>
      <c r="C53" s="128"/>
      <c r="D53" s="128"/>
      <c r="E53" s="28" t="s">
        <v>465</v>
      </c>
      <c r="F53" s="28"/>
      <c r="G53" s="28"/>
      <c r="H53" s="29"/>
      <c r="I53" s="29"/>
      <c r="J53" s="29"/>
      <c r="K53" s="29"/>
      <c r="L53" s="29"/>
      <c r="M53" s="29"/>
      <c r="N53" s="29"/>
      <c r="O53" s="29"/>
      <c r="P53" s="30"/>
      <c r="Q53" s="30"/>
      <c r="R53" s="31" t="s">
        <v>621</v>
      </c>
      <c r="S53" s="31" t="s">
        <v>10</v>
      </c>
      <c r="T53" s="30"/>
      <c r="U53" s="31" t="s">
        <v>620</v>
      </c>
      <c r="V53" s="30"/>
      <c r="W53" s="32">
        <f t="shared" si="2"/>
        <v>103.14</v>
      </c>
    </row>
    <row r="54" spans="2:23" ht="26.25" customHeight="1" x14ac:dyDescent="0.2">
      <c r="B54" s="129" t="s">
        <v>65</v>
      </c>
      <c r="C54" s="130"/>
      <c r="D54" s="130"/>
      <c r="E54" s="33" t="s">
        <v>465</v>
      </c>
      <c r="F54" s="33"/>
      <c r="G54" s="33"/>
      <c r="H54" s="34"/>
      <c r="I54" s="34"/>
      <c r="J54" s="34"/>
      <c r="K54" s="34"/>
      <c r="L54" s="34"/>
      <c r="M54" s="34"/>
      <c r="N54" s="34"/>
      <c r="O54" s="34"/>
      <c r="P54" s="35"/>
      <c r="Q54" s="35"/>
      <c r="R54" s="36" t="s">
        <v>620</v>
      </c>
      <c r="S54" s="36" t="s">
        <v>620</v>
      </c>
      <c r="T54" s="36">
        <f>+IF(ISERR(S54/R54*100),"N/A",ROUND(S54/R54*100,2))</f>
        <v>100</v>
      </c>
      <c r="U54" s="36" t="s">
        <v>620</v>
      </c>
      <c r="V54" s="36">
        <f>+IF(ISERR(U54/S54*100),"N/A",ROUND(U54/S54*100,2))</f>
        <v>100</v>
      </c>
      <c r="W54" s="37">
        <f t="shared" si="2"/>
        <v>100</v>
      </c>
    </row>
    <row r="55" spans="2:23" ht="23.25" customHeight="1" thickBot="1" x14ac:dyDescent="0.25">
      <c r="B55" s="127" t="s">
        <v>62</v>
      </c>
      <c r="C55" s="128"/>
      <c r="D55" s="128"/>
      <c r="E55" s="28" t="s">
        <v>619</v>
      </c>
      <c r="F55" s="28"/>
      <c r="G55" s="28"/>
      <c r="H55" s="29"/>
      <c r="I55" s="29"/>
      <c r="J55" s="29"/>
      <c r="K55" s="29"/>
      <c r="L55" s="29"/>
      <c r="M55" s="29"/>
      <c r="N55" s="29"/>
      <c r="O55" s="29"/>
      <c r="P55" s="30"/>
      <c r="Q55" s="30"/>
      <c r="R55" s="31" t="s">
        <v>618</v>
      </c>
      <c r="S55" s="31" t="s">
        <v>10</v>
      </c>
      <c r="T55" s="30"/>
      <c r="U55" s="31" t="s">
        <v>618</v>
      </c>
      <c r="V55" s="30"/>
      <c r="W55" s="32">
        <f t="shared" si="2"/>
        <v>100</v>
      </c>
    </row>
    <row r="56" spans="2:23" ht="26.25" customHeight="1" x14ac:dyDescent="0.2">
      <c r="B56" s="129" t="s">
        <v>65</v>
      </c>
      <c r="C56" s="130"/>
      <c r="D56" s="130"/>
      <c r="E56" s="33" t="s">
        <v>619</v>
      </c>
      <c r="F56" s="33"/>
      <c r="G56" s="33"/>
      <c r="H56" s="34"/>
      <c r="I56" s="34"/>
      <c r="J56" s="34"/>
      <c r="K56" s="34"/>
      <c r="L56" s="34"/>
      <c r="M56" s="34"/>
      <c r="N56" s="34"/>
      <c r="O56" s="34"/>
      <c r="P56" s="35"/>
      <c r="Q56" s="35"/>
      <c r="R56" s="36" t="s">
        <v>618</v>
      </c>
      <c r="S56" s="36" t="s">
        <v>618</v>
      </c>
      <c r="T56" s="36">
        <f>+IF(ISERR(S56/R56*100),"N/A",ROUND(S56/R56*100,2))</f>
        <v>100</v>
      </c>
      <c r="U56" s="36" t="s">
        <v>618</v>
      </c>
      <c r="V56" s="36">
        <f>+IF(ISERR(U56/S56*100),"N/A",ROUND(U56/S56*100,2))</f>
        <v>100</v>
      </c>
      <c r="W56" s="37">
        <f t="shared" si="2"/>
        <v>100</v>
      </c>
    </row>
    <row r="57" spans="2:23" ht="23.25" customHeight="1" thickBot="1" x14ac:dyDescent="0.25">
      <c r="B57" s="127" t="s">
        <v>62</v>
      </c>
      <c r="C57" s="128"/>
      <c r="D57" s="128"/>
      <c r="E57" s="28" t="s">
        <v>617</v>
      </c>
      <c r="F57" s="28"/>
      <c r="G57" s="28"/>
      <c r="H57" s="29"/>
      <c r="I57" s="29"/>
      <c r="J57" s="29"/>
      <c r="K57" s="29"/>
      <c r="L57" s="29"/>
      <c r="M57" s="29"/>
      <c r="N57" s="29"/>
      <c r="O57" s="29"/>
      <c r="P57" s="30"/>
      <c r="Q57" s="30"/>
      <c r="R57" s="31" t="s">
        <v>471</v>
      </c>
      <c r="S57" s="31" t="s">
        <v>10</v>
      </c>
      <c r="T57" s="30"/>
      <c r="U57" s="31" t="s">
        <v>615</v>
      </c>
      <c r="V57" s="30"/>
      <c r="W57" s="32">
        <f t="shared" si="2"/>
        <v>396.83</v>
      </c>
    </row>
    <row r="58" spans="2:23" ht="26.25" customHeight="1" x14ac:dyDescent="0.2">
      <c r="B58" s="129" t="s">
        <v>65</v>
      </c>
      <c r="C58" s="130"/>
      <c r="D58" s="130"/>
      <c r="E58" s="33" t="s">
        <v>617</v>
      </c>
      <c r="F58" s="33"/>
      <c r="G58" s="33"/>
      <c r="H58" s="34"/>
      <c r="I58" s="34"/>
      <c r="J58" s="34"/>
      <c r="K58" s="34"/>
      <c r="L58" s="34"/>
      <c r="M58" s="34"/>
      <c r="N58" s="34"/>
      <c r="O58" s="34"/>
      <c r="P58" s="35"/>
      <c r="Q58" s="35"/>
      <c r="R58" s="36" t="s">
        <v>616</v>
      </c>
      <c r="S58" s="36" t="s">
        <v>616</v>
      </c>
      <c r="T58" s="36">
        <f>+IF(ISERR(S58/R58*100),"N/A",ROUND(S58/R58*100,2))</f>
        <v>100</v>
      </c>
      <c r="U58" s="36" t="s">
        <v>615</v>
      </c>
      <c r="V58" s="36">
        <f>+IF(ISERR(U58/S58*100),"N/A",ROUND(U58/S58*100,2))</f>
        <v>89.59</v>
      </c>
      <c r="W58" s="37">
        <f t="shared" si="2"/>
        <v>89.59</v>
      </c>
    </row>
    <row r="59" spans="2:23" ht="23.25" customHeight="1" thickBot="1" x14ac:dyDescent="0.25">
      <c r="B59" s="127" t="s">
        <v>62</v>
      </c>
      <c r="C59" s="128"/>
      <c r="D59" s="128"/>
      <c r="E59" s="28" t="s">
        <v>614</v>
      </c>
      <c r="F59" s="28"/>
      <c r="G59" s="28"/>
      <c r="H59" s="29"/>
      <c r="I59" s="29"/>
      <c r="J59" s="29"/>
      <c r="K59" s="29"/>
      <c r="L59" s="29"/>
      <c r="M59" s="29"/>
      <c r="N59" s="29"/>
      <c r="O59" s="29"/>
      <c r="P59" s="30"/>
      <c r="Q59" s="30"/>
      <c r="R59" s="31" t="s">
        <v>613</v>
      </c>
      <c r="S59" s="31" t="s">
        <v>10</v>
      </c>
      <c r="T59" s="30"/>
      <c r="U59" s="31" t="s">
        <v>612</v>
      </c>
      <c r="V59" s="30"/>
      <c r="W59" s="32">
        <f t="shared" si="2"/>
        <v>89.47</v>
      </c>
    </row>
    <row r="60" spans="2:23" ht="26.25" customHeight="1" x14ac:dyDescent="0.2">
      <c r="B60" s="129" t="s">
        <v>65</v>
      </c>
      <c r="C60" s="130"/>
      <c r="D60" s="130"/>
      <c r="E60" s="33" t="s">
        <v>614</v>
      </c>
      <c r="F60" s="33"/>
      <c r="G60" s="33"/>
      <c r="H60" s="34"/>
      <c r="I60" s="34"/>
      <c r="J60" s="34"/>
      <c r="K60" s="34"/>
      <c r="L60" s="34"/>
      <c r="M60" s="34"/>
      <c r="N60" s="34"/>
      <c r="O60" s="34"/>
      <c r="P60" s="35"/>
      <c r="Q60" s="35"/>
      <c r="R60" s="36" t="s">
        <v>613</v>
      </c>
      <c r="S60" s="36" t="s">
        <v>613</v>
      </c>
      <c r="T60" s="36">
        <f>+IF(ISERR(S60/R60*100),"N/A",ROUND(S60/R60*100,2))</f>
        <v>100</v>
      </c>
      <c r="U60" s="36" t="s">
        <v>612</v>
      </c>
      <c r="V60" s="36">
        <f>+IF(ISERR(U60/S60*100),"N/A",ROUND(U60/S60*100,2))</f>
        <v>89.47</v>
      </c>
      <c r="W60" s="37">
        <f t="shared" si="2"/>
        <v>89.47</v>
      </c>
    </row>
    <row r="61" spans="2:23" ht="23.25" customHeight="1" thickBot="1" x14ac:dyDescent="0.25">
      <c r="B61" s="127" t="s">
        <v>62</v>
      </c>
      <c r="C61" s="128"/>
      <c r="D61" s="128"/>
      <c r="E61" s="28" t="s">
        <v>458</v>
      </c>
      <c r="F61" s="28"/>
      <c r="G61" s="28"/>
      <c r="H61" s="29"/>
      <c r="I61" s="29"/>
      <c r="J61" s="29"/>
      <c r="K61" s="29"/>
      <c r="L61" s="29"/>
      <c r="M61" s="29"/>
      <c r="N61" s="29"/>
      <c r="O61" s="29"/>
      <c r="P61" s="30"/>
      <c r="Q61" s="30"/>
      <c r="R61" s="31" t="s">
        <v>611</v>
      </c>
      <c r="S61" s="31" t="s">
        <v>10</v>
      </c>
      <c r="T61" s="30"/>
      <c r="U61" s="31" t="s">
        <v>611</v>
      </c>
      <c r="V61" s="30"/>
      <c r="W61" s="32">
        <f t="shared" si="2"/>
        <v>100</v>
      </c>
    </row>
    <row r="62" spans="2:23" ht="26.25" customHeight="1" x14ac:dyDescent="0.2">
      <c r="B62" s="129" t="s">
        <v>65</v>
      </c>
      <c r="C62" s="130"/>
      <c r="D62" s="130"/>
      <c r="E62" s="33" t="s">
        <v>458</v>
      </c>
      <c r="F62" s="33"/>
      <c r="G62" s="33"/>
      <c r="H62" s="34"/>
      <c r="I62" s="34"/>
      <c r="J62" s="34"/>
      <c r="K62" s="34"/>
      <c r="L62" s="34"/>
      <c r="M62" s="34"/>
      <c r="N62" s="34"/>
      <c r="O62" s="34"/>
      <c r="P62" s="35"/>
      <c r="Q62" s="35"/>
      <c r="R62" s="36" t="s">
        <v>611</v>
      </c>
      <c r="S62" s="36" t="s">
        <v>611</v>
      </c>
      <c r="T62" s="36">
        <f>+IF(ISERR(S62/R62*100),"N/A",ROUND(S62/R62*100,2))</f>
        <v>100</v>
      </c>
      <c r="U62" s="36" t="s">
        <v>611</v>
      </c>
      <c r="V62" s="36">
        <f>+IF(ISERR(U62/S62*100),"N/A",ROUND(U62/S62*100,2))</f>
        <v>100</v>
      </c>
      <c r="W62" s="37">
        <f t="shared" si="2"/>
        <v>100</v>
      </c>
    </row>
    <row r="63" spans="2:23" ht="23.25" customHeight="1" thickBot="1" x14ac:dyDescent="0.25">
      <c r="B63" s="127" t="s">
        <v>62</v>
      </c>
      <c r="C63" s="128"/>
      <c r="D63" s="128"/>
      <c r="E63" s="28" t="s">
        <v>610</v>
      </c>
      <c r="F63" s="28"/>
      <c r="G63" s="28"/>
      <c r="H63" s="29"/>
      <c r="I63" s="29"/>
      <c r="J63" s="29"/>
      <c r="K63" s="29"/>
      <c r="L63" s="29"/>
      <c r="M63" s="29"/>
      <c r="N63" s="29"/>
      <c r="O63" s="29"/>
      <c r="P63" s="30"/>
      <c r="Q63" s="30"/>
      <c r="R63" s="31" t="s">
        <v>609</v>
      </c>
      <c r="S63" s="31" t="s">
        <v>10</v>
      </c>
      <c r="T63" s="30"/>
      <c r="U63" s="31" t="s">
        <v>609</v>
      </c>
      <c r="V63" s="30"/>
      <c r="W63" s="32">
        <f t="shared" si="2"/>
        <v>100</v>
      </c>
    </row>
    <row r="64" spans="2:23" ht="26.25" customHeight="1" x14ac:dyDescent="0.2">
      <c r="B64" s="129" t="s">
        <v>65</v>
      </c>
      <c r="C64" s="130"/>
      <c r="D64" s="130"/>
      <c r="E64" s="33" t="s">
        <v>610</v>
      </c>
      <c r="F64" s="33"/>
      <c r="G64" s="33"/>
      <c r="H64" s="34"/>
      <c r="I64" s="34"/>
      <c r="J64" s="34"/>
      <c r="K64" s="34"/>
      <c r="L64" s="34"/>
      <c r="M64" s="34"/>
      <c r="N64" s="34"/>
      <c r="O64" s="34"/>
      <c r="P64" s="35"/>
      <c r="Q64" s="35"/>
      <c r="R64" s="36" t="s">
        <v>609</v>
      </c>
      <c r="S64" s="36" t="s">
        <v>609</v>
      </c>
      <c r="T64" s="36">
        <f>+IF(ISERR(S64/R64*100),"N/A",ROUND(S64/R64*100,2))</f>
        <v>100</v>
      </c>
      <c r="U64" s="36" t="s">
        <v>609</v>
      </c>
      <c r="V64" s="36">
        <f>+IF(ISERR(U64/S64*100),"N/A",ROUND(U64/S64*100,2))</f>
        <v>100</v>
      </c>
      <c r="W64" s="37">
        <f t="shared" si="2"/>
        <v>100</v>
      </c>
    </row>
    <row r="65" spans="2:23" ht="23.25" customHeight="1" thickBot="1" x14ac:dyDescent="0.25">
      <c r="B65" s="127" t="s">
        <v>62</v>
      </c>
      <c r="C65" s="128"/>
      <c r="D65" s="128"/>
      <c r="E65" s="28" t="s">
        <v>608</v>
      </c>
      <c r="F65" s="28"/>
      <c r="G65" s="28"/>
      <c r="H65" s="29"/>
      <c r="I65" s="29"/>
      <c r="J65" s="29"/>
      <c r="K65" s="29"/>
      <c r="L65" s="29"/>
      <c r="M65" s="29"/>
      <c r="N65" s="29"/>
      <c r="O65" s="29"/>
      <c r="P65" s="30"/>
      <c r="Q65" s="30"/>
      <c r="R65" s="31" t="s">
        <v>607</v>
      </c>
      <c r="S65" s="31" t="s">
        <v>10</v>
      </c>
      <c r="T65" s="30"/>
      <c r="U65" s="31" t="s">
        <v>606</v>
      </c>
      <c r="V65" s="30"/>
      <c r="W65" s="32">
        <f t="shared" si="2"/>
        <v>87.98</v>
      </c>
    </row>
    <row r="66" spans="2:23" ht="26.25" customHeight="1" x14ac:dyDescent="0.2">
      <c r="B66" s="129" t="s">
        <v>65</v>
      </c>
      <c r="C66" s="130"/>
      <c r="D66" s="130"/>
      <c r="E66" s="33" t="s">
        <v>608</v>
      </c>
      <c r="F66" s="33"/>
      <c r="G66" s="33"/>
      <c r="H66" s="34"/>
      <c r="I66" s="34"/>
      <c r="J66" s="34"/>
      <c r="K66" s="34"/>
      <c r="L66" s="34"/>
      <c r="M66" s="34"/>
      <c r="N66" s="34"/>
      <c r="O66" s="34"/>
      <c r="P66" s="35"/>
      <c r="Q66" s="35"/>
      <c r="R66" s="36" t="s">
        <v>607</v>
      </c>
      <c r="S66" s="36" t="s">
        <v>607</v>
      </c>
      <c r="T66" s="36">
        <f>+IF(ISERR(S66/R66*100),"N/A",ROUND(S66/R66*100,2))</f>
        <v>100</v>
      </c>
      <c r="U66" s="36" t="s">
        <v>606</v>
      </c>
      <c r="V66" s="36">
        <f>+IF(ISERR(U66/S66*100),"N/A",ROUND(U66/S66*100,2))</f>
        <v>87.98</v>
      </c>
      <c r="W66" s="37">
        <f t="shared" si="2"/>
        <v>87.98</v>
      </c>
    </row>
    <row r="67" spans="2:23" ht="23.25" customHeight="1" thickBot="1" x14ac:dyDescent="0.25">
      <c r="B67" s="127" t="s">
        <v>62</v>
      </c>
      <c r="C67" s="128"/>
      <c r="D67" s="128"/>
      <c r="E67" s="28" t="s">
        <v>605</v>
      </c>
      <c r="F67" s="28"/>
      <c r="G67" s="28"/>
      <c r="H67" s="29"/>
      <c r="I67" s="29"/>
      <c r="J67" s="29"/>
      <c r="K67" s="29"/>
      <c r="L67" s="29"/>
      <c r="M67" s="29"/>
      <c r="N67" s="29"/>
      <c r="O67" s="29"/>
      <c r="P67" s="30"/>
      <c r="Q67" s="30"/>
      <c r="R67" s="31" t="s">
        <v>604</v>
      </c>
      <c r="S67" s="31" t="s">
        <v>10</v>
      </c>
      <c r="T67" s="30"/>
      <c r="U67" s="31" t="s">
        <v>603</v>
      </c>
      <c r="V67" s="30"/>
      <c r="W67" s="32">
        <f t="shared" si="2"/>
        <v>99.94</v>
      </c>
    </row>
    <row r="68" spans="2:23" ht="26.25" customHeight="1" thickBot="1" x14ac:dyDescent="0.25">
      <c r="B68" s="129" t="s">
        <v>65</v>
      </c>
      <c r="C68" s="130"/>
      <c r="D68" s="130"/>
      <c r="E68" s="33" t="s">
        <v>605</v>
      </c>
      <c r="F68" s="33"/>
      <c r="G68" s="33"/>
      <c r="H68" s="34"/>
      <c r="I68" s="34"/>
      <c r="J68" s="34"/>
      <c r="K68" s="34"/>
      <c r="L68" s="34"/>
      <c r="M68" s="34"/>
      <c r="N68" s="34"/>
      <c r="O68" s="34"/>
      <c r="P68" s="35"/>
      <c r="Q68" s="35"/>
      <c r="R68" s="36" t="s">
        <v>604</v>
      </c>
      <c r="S68" s="36" t="s">
        <v>604</v>
      </c>
      <c r="T68" s="36">
        <f>+IF(ISERR(S68/R68*100),"N/A",ROUND(S68/R68*100,2))</f>
        <v>100</v>
      </c>
      <c r="U68" s="36" t="s">
        <v>603</v>
      </c>
      <c r="V68" s="36">
        <f>+IF(ISERR(U68/S68*100),"N/A",ROUND(U68/S68*100,2))</f>
        <v>99.94</v>
      </c>
      <c r="W68" s="37">
        <f t="shared" si="2"/>
        <v>99.94</v>
      </c>
    </row>
    <row r="69" spans="2:23" ht="22.5" customHeight="1" thickTop="1" thickBot="1" x14ac:dyDescent="0.25">
      <c r="B69" s="2" t="s">
        <v>66</v>
      </c>
      <c r="C69" s="3"/>
      <c r="D69" s="3"/>
      <c r="E69" s="3"/>
      <c r="F69" s="3"/>
      <c r="G69" s="3"/>
      <c r="H69" s="4"/>
      <c r="I69" s="4"/>
      <c r="J69" s="4"/>
      <c r="K69" s="4"/>
      <c r="L69" s="4"/>
      <c r="M69" s="4"/>
      <c r="N69" s="4"/>
      <c r="O69" s="4"/>
      <c r="P69" s="4"/>
      <c r="Q69" s="4"/>
      <c r="R69" s="4"/>
      <c r="S69" s="4"/>
      <c r="T69" s="4"/>
      <c r="U69" s="4"/>
      <c r="V69" s="4"/>
      <c r="W69" s="5"/>
    </row>
    <row r="70" spans="2:23" ht="37.5" customHeight="1" thickTop="1" x14ac:dyDescent="0.2">
      <c r="B70" s="112" t="s">
        <v>2524</v>
      </c>
      <c r="C70" s="113"/>
      <c r="D70" s="113"/>
      <c r="E70" s="113"/>
      <c r="F70" s="113"/>
      <c r="G70" s="113"/>
      <c r="H70" s="113"/>
      <c r="I70" s="113"/>
      <c r="J70" s="113"/>
      <c r="K70" s="113"/>
      <c r="L70" s="113"/>
      <c r="M70" s="113"/>
      <c r="N70" s="113"/>
      <c r="O70" s="113"/>
      <c r="P70" s="113"/>
      <c r="Q70" s="113"/>
      <c r="R70" s="113"/>
      <c r="S70" s="113"/>
      <c r="T70" s="113"/>
      <c r="U70" s="113"/>
      <c r="V70" s="113"/>
      <c r="W70" s="114"/>
    </row>
    <row r="71" spans="2:23" ht="303.75" customHeight="1" thickBot="1" x14ac:dyDescent="0.25">
      <c r="B71" s="131"/>
      <c r="C71" s="132"/>
      <c r="D71" s="132"/>
      <c r="E71" s="132"/>
      <c r="F71" s="132"/>
      <c r="G71" s="132"/>
      <c r="H71" s="132"/>
      <c r="I71" s="132"/>
      <c r="J71" s="132"/>
      <c r="K71" s="132"/>
      <c r="L71" s="132"/>
      <c r="M71" s="132"/>
      <c r="N71" s="132"/>
      <c r="O71" s="132"/>
      <c r="P71" s="132"/>
      <c r="Q71" s="132"/>
      <c r="R71" s="132"/>
      <c r="S71" s="132"/>
      <c r="T71" s="132"/>
      <c r="U71" s="132"/>
      <c r="V71" s="132"/>
      <c r="W71" s="133"/>
    </row>
    <row r="72" spans="2:23" ht="37.5" customHeight="1" thickTop="1" x14ac:dyDescent="0.2">
      <c r="B72" s="112" t="s">
        <v>2525</v>
      </c>
      <c r="C72" s="113"/>
      <c r="D72" s="113"/>
      <c r="E72" s="113"/>
      <c r="F72" s="113"/>
      <c r="G72" s="113"/>
      <c r="H72" s="113"/>
      <c r="I72" s="113"/>
      <c r="J72" s="113"/>
      <c r="K72" s="113"/>
      <c r="L72" s="113"/>
      <c r="M72" s="113"/>
      <c r="N72" s="113"/>
      <c r="O72" s="113"/>
      <c r="P72" s="113"/>
      <c r="Q72" s="113"/>
      <c r="R72" s="113"/>
      <c r="S72" s="113"/>
      <c r="T72" s="113"/>
      <c r="U72" s="113"/>
      <c r="V72" s="113"/>
      <c r="W72" s="114"/>
    </row>
    <row r="73" spans="2:23" ht="312.75" customHeight="1" thickBot="1" x14ac:dyDescent="0.25">
      <c r="B73" s="131"/>
      <c r="C73" s="132"/>
      <c r="D73" s="132"/>
      <c r="E73" s="132"/>
      <c r="F73" s="132"/>
      <c r="G73" s="132"/>
      <c r="H73" s="132"/>
      <c r="I73" s="132"/>
      <c r="J73" s="132"/>
      <c r="K73" s="132"/>
      <c r="L73" s="132"/>
      <c r="M73" s="132"/>
      <c r="N73" s="132"/>
      <c r="O73" s="132"/>
      <c r="P73" s="132"/>
      <c r="Q73" s="132"/>
      <c r="R73" s="132"/>
      <c r="S73" s="132"/>
      <c r="T73" s="132"/>
      <c r="U73" s="132"/>
      <c r="V73" s="132"/>
      <c r="W73" s="133"/>
    </row>
    <row r="74" spans="2:23" ht="37.5" customHeight="1" thickTop="1" x14ac:dyDescent="0.2">
      <c r="B74" s="112" t="s">
        <v>2526</v>
      </c>
      <c r="C74" s="113"/>
      <c r="D74" s="113"/>
      <c r="E74" s="113"/>
      <c r="F74" s="113"/>
      <c r="G74" s="113"/>
      <c r="H74" s="113"/>
      <c r="I74" s="113"/>
      <c r="J74" s="113"/>
      <c r="K74" s="113"/>
      <c r="L74" s="113"/>
      <c r="M74" s="113"/>
      <c r="N74" s="113"/>
      <c r="O74" s="113"/>
      <c r="P74" s="113"/>
      <c r="Q74" s="113"/>
      <c r="R74" s="113"/>
      <c r="S74" s="113"/>
      <c r="T74" s="113"/>
      <c r="U74" s="113"/>
      <c r="V74" s="113"/>
      <c r="W74" s="114"/>
    </row>
    <row r="75" spans="2:23" ht="368.25" customHeight="1" thickBot="1" x14ac:dyDescent="0.25">
      <c r="B75" s="115"/>
      <c r="C75" s="116"/>
      <c r="D75" s="116"/>
      <c r="E75" s="116"/>
      <c r="F75" s="116"/>
      <c r="G75" s="116"/>
      <c r="H75" s="116"/>
      <c r="I75" s="116"/>
      <c r="J75" s="116"/>
      <c r="K75" s="116"/>
      <c r="L75" s="116"/>
      <c r="M75" s="116"/>
      <c r="N75" s="116"/>
      <c r="O75" s="116"/>
      <c r="P75" s="116"/>
      <c r="Q75" s="116"/>
      <c r="R75" s="116"/>
      <c r="S75" s="116"/>
      <c r="T75" s="116"/>
      <c r="U75" s="116"/>
      <c r="V75" s="116"/>
      <c r="W75" s="117"/>
    </row>
  </sheetData>
  <mergeCells count="153">
    <mergeCell ref="B63:D63"/>
    <mergeCell ref="B72:W73"/>
    <mergeCell ref="B74:W75"/>
    <mergeCell ref="B64:D64"/>
    <mergeCell ref="B65:D65"/>
    <mergeCell ref="B66:D66"/>
    <mergeCell ref="B67:D67"/>
    <mergeCell ref="B68:D68"/>
    <mergeCell ref="B70:W71"/>
    <mergeCell ref="B54:D54"/>
    <mergeCell ref="B55:D55"/>
    <mergeCell ref="B56:D56"/>
    <mergeCell ref="B57:D57"/>
    <mergeCell ref="B58:D58"/>
    <mergeCell ref="B59:D59"/>
    <mergeCell ref="B60:D60"/>
    <mergeCell ref="B61:D61"/>
    <mergeCell ref="B62:D62"/>
    <mergeCell ref="S45:T45"/>
    <mergeCell ref="V45:W45"/>
    <mergeCell ref="B47:D47"/>
    <mergeCell ref="B48:D48"/>
    <mergeCell ref="B49:D49"/>
    <mergeCell ref="B50:D50"/>
    <mergeCell ref="B51:D51"/>
    <mergeCell ref="B52:D52"/>
    <mergeCell ref="B53:D53"/>
    <mergeCell ref="B42:L42"/>
    <mergeCell ref="M42:N42"/>
    <mergeCell ref="O42:P42"/>
    <mergeCell ref="Q42:R42"/>
    <mergeCell ref="B43:L43"/>
    <mergeCell ref="M43:N43"/>
    <mergeCell ref="O43:P43"/>
    <mergeCell ref="Q43:R43"/>
    <mergeCell ref="B45:Q46"/>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71" min="1" max="22" man="1"/>
    <brk id="73"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710</v>
      </c>
      <c r="M4" s="167" t="s">
        <v>709</v>
      </c>
      <c r="N4" s="167"/>
      <c r="O4" s="167"/>
      <c r="P4" s="167"/>
      <c r="Q4" s="168"/>
      <c r="R4" s="8"/>
      <c r="S4" s="169" t="s">
        <v>2311</v>
      </c>
      <c r="T4" s="170"/>
      <c r="U4" s="170"/>
      <c r="V4" s="157" t="s">
        <v>708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698</v>
      </c>
      <c r="D6" s="153" t="s">
        <v>707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706</v>
      </c>
      <c r="K8" s="14" t="s">
        <v>705</v>
      </c>
      <c r="L8" s="14" t="s">
        <v>704</v>
      </c>
      <c r="M8" s="14" t="s">
        <v>703</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702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571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701</v>
      </c>
      <c r="C21" s="135"/>
      <c r="D21" s="135"/>
      <c r="E21" s="135"/>
      <c r="F21" s="135"/>
      <c r="G21" s="135"/>
      <c r="H21" s="135"/>
      <c r="I21" s="135"/>
      <c r="J21" s="135"/>
      <c r="K21" s="135"/>
      <c r="L21" s="135"/>
      <c r="M21" s="136" t="s">
        <v>698</v>
      </c>
      <c r="N21" s="136"/>
      <c r="O21" s="136" t="s">
        <v>49</v>
      </c>
      <c r="P21" s="136"/>
      <c r="Q21" s="136" t="s">
        <v>61</v>
      </c>
      <c r="R21" s="136"/>
      <c r="S21" s="22" t="s">
        <v>326</v>
      </c>
      <c r="T21" s="22" t="s">
        <v>326</v>
      </c>
      <c r="U21" s="22" t="s">
        <v>700</v>
      </c>
      <c r="V21" s="22">
        <f>+IF(ISERR(U21/T21*100),"N/A",ROUND(U21/T21*100,2))</f>
        <v>89</v>
      </c>
      <c r="W21" s="23">
        <f>+IF(ISERR(U21/S21*100),"N/A",ROUND(U21/S21*100,2))</f>
        <v>89</v>
      </c>
    </row>
    <row r="22" spans="2:27" ht="56.25" customHeight="1" thickBot="1" x14ac:dyDescent="0.25">
      <c r="B22" s="134" t="s">
        <v>699</v>
      </c>
      <c r="C22" s="135"/>
      <c r="D22" s="135"/>
      <c r="E22" s="135"/>
      <c r="F22" s="135"/>
      <c r="G22" s="135"/>
      <c r="H22" s="135"/>
      <c r="I22" s="135"/>
      <c r="J22" s="135"/>
      <c r="K22" s="135"/>
      <c r="L22" s="135"/>
      <c r="M22" s="136" t="s">
        <v>698</v>
      </c>
      <c r="N22" s="136"/>
      <c r="O22" s="136" t="s">
        <v>49</v>
      </c>
      <c r="P22" s="136"/>
      <c r="Q22" s="136" t="s">
        <v>61</v>
      </c>
      <c r="R22" s="136"/>
      <c r="S22" s="22" t="s">
        <v>519</v>
      </c>
      <c r="T22" s="22" t="s">
        <v>519</v>
      </c>
      <c r="U22" s="22" t="s">
        <v>697</v>
      </c>
      <c r="V22" s="22">
        <f>+IF(ISERR(U22/T22*100),"N/A",ROUND(U22/T22*100,2))</f>
        <v>93.43</v>
      </c>
      <c r="W22" s="23">
        <f>+IF(ISERR(U22/S22*100),"N/A",ROUND(U22/S22*100,2))</f>
        <v>93.43</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695</v>
      </c>
      <c r="F26" s="28"/>
      <c r="G26" s="28"/>
      <c r="H26" s="29"/>
      <c r="I26" s="29"/>
      <c r="J26" s="29"/>
      <c r="K26" s="29"/>
      <c r="L26" s="29"/>
      <c r="M26" s="29"/>
      <c r="N26" s="29"/>
      <c r="O26" s="29"/>
      <c r="P26" s="30"/>
      <c r="Q26" s="30"/>
      <c r="R26" s="31" t="s">
        <v>696</v>
      </c>
      <c r="S26" s="31" t="s">
        <v>10</v>
      </c>
      <c r="T26" s="30"/>
      <c r="U26" s="31" t="s">
        <v>693</v>
      </c>
      <c r="V26" s="30"/>
      <c r="W26" s="32">
        <f>+IF(ISERR(U26/R26*100),"N/A",ROUND(U26/R26*100,2))</f>
        <v>465.94</v>
      </c>
    </row>
    <row r="27" spans="2:27" ht="26.25" customHeight="1" thickBot="1" x14ac:dyDescent="0.25">
      <c r="B27" s="129" t="s">
        <v>65</v>
      </c>
      <c r="C27" s="130"/>
      <c r="D27" s="130"/>
      <c r="E27" s="33" t="s">
        <v>695</v>
      </c>
      <c r="F27" s="33"/>
      <c r="G27" s="33"/>
      <c r="H27" s="34"/>
      <c r="I27" s="34"/>
      <c r="J27" s="34"/>
      <c r="K27" s="34"/>
      <c r="L27" s="34"/>
      <c r="M27" s="34"/>
      <c r="N27" s="34"/>
      <c r="O27" s="34"/>
      <c r="P27" s="35"/>
      <c r="Q27" s="35"/>
      <c r="R27" s="36" t="s">
        <v>694</v>
      </c>
      <c r="S27" s="36" t="s">
        <v>694</v>
      </c>
      <c r="T27" s="36">
        <f>+IF(ISERR(S27/R27*100),"N/A",ROUND(S27/R27*100,2))</f>
        <v>100</v>
      </c>
      <c r="U27" s="36" t="s">
        <v>693</v>
      </c>
      <c r="V27" s="36">
        <f>+IF(ISERR(U27/S27*100),"N/A",ROUND(U27/S27*100,2))</f>
        <v>98.31</v>
      </c>
      <c r="W27" s="37">
        <f>+IF(ISERR(U27/R27*100),"N/A",ROUND(U27/R27*100,2))</f>
        <v>98.31</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2521</v>
      </c>
      <c r="C29" s="113"/>
      <c r="D29" s="113"/>
      <c r="E29" s="113"/>
      <c r="F29" s="113"/>
      <c r="G29" s="113"/>
      <c r="H29" s="113"/>
      <c r="I29" s="113"/>
      <c r="J29" s="113"/>
      <c r="K29" s="113"/>
      <c r="L29" s="113"/>
      <c r="M29" s="113"/>
      <c r="N29" s="113"/>
      <c r="O29" s="113"/>
      <c r="P29" s="113"/>
      <c r="Q29" s="113"/>
      <c r="R29" s="113"/>
      <c r="S29" s="113"/>
      <c r="T29" s="113"/>
      <c r="U29" s="113"/>
      <c r="V29" s="113"/>
      <c r="W29" s="114"/>
    </row>
    <row r="30" spans="2:27" ht="92.2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2522</v>
      </c>
      <c r="C31" s="113"/>
      <c r="D31" s="113"/>
      <c r="E31" s="113"/>
      <c r="F31" s="113"/>
      <c r="G31" s="113"/>
      <c r="H31" s="113"/>
      <c r="I31" s="113"/>
      <c r="J31" s="113"/>
      <c r="K31" s="113"/>
      <c r="L31" s="113"/>
      <c r="M31" s="113"/>
      <c r="N31" s="113"/>
      <c r="O31" s="113"/>
      <c r="P31" s="113"/>
      <c r="Q31" s="113"/>
      <c r="R31" s="113"/>
      <c r="S31" s="113"/>
      <c r="T31" s="113"/>
      <c r="U31" s="113"/>
      <c r="V31" s="113"/>
      <c r="W31" s="114"/>
    </row>
    <row r="32" spans="2:27" ht="65.2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2523</v>
      </c>
      <c r="C33" s="113"/>
      <c r="D33" s="113"/>
      <c r="E33" s="113"/>
      <c r="F33" s="113"/>
      <c r="G33" s="113"/>
      <c r="H33" s="113"/>
      <c r="I33" s="113"/>
      <c r="J33" s="113"/>
      <c r="K33" s="113"/>
      <c r="L33" s="113"/>
      <c r="M33" s="113"/>
      <c r="N33" s="113"/>
      <c r="O33" s="113"/>
      <c r="P33" s="113"/>
      <c r="Q33" s="113"/>
      <c r="R33" s="113"/>
      <c r="S33" s="113"/>
      <c r="T33" s="113"/>
      <c r="U33" s="113"/>
      <c r="V33" s="113"/>
      <c r="W33" s="114"/>
    </row>
    <row r="34" spans="2:23" ht="92.2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726</v>
      </c>
      <c r="M4" s="167" t="s">
        <v>725</v>
      </c>
      <c r="N4" s="167"/>
      <c r="O4" s="167"/>
      <c r="P4" s="167"/>
      <c r="Q4" s="168"/>
      <c r="R4" s="8"/>
      <c r="S4" s="169" t="s">
        <v>2311</v>
      </c>
      <c r="T4" s="170"/>
      <c r="U4" s="170"/>
      <c r="V4" s="157" t="s">
        <v>724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715</v>
      </c>
      <c r="D6" s="153" t="s">
        <v>723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722</v>
      </c>
      <c r="K8" s="14" t="s">
        <v>721</v>
      </c>
      <c r="L8" s="14" t="s">
        <v>720</v>
      </c>
      <c r="M8" s="14" t="s">
        <v>719</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718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717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716</v>
      </c>
      <c r="C21" s="135"/>
      <c r="D21" s="135"/>
      <c r="E21" s="135"/>
      <c r="F21" s="135"/>
      <c r="G21" s="135"/>
      <c r="H21" s="135"/>
      <c r="I21" s="135"/>
      <c r="J21" s="135"/>
      <c r="K21" s="135"/>
      <c r="L21" s="135"/>
      <c r="M21" s="136" t="s">
        <v>715</v>
      </c>
      <c r="N21" s="136"/>
      <c r="O21" s="136" t="s">
        <v>49</v>
      </c>
      <c r="P21" s="136"/>
      <c r="Q21" s="136" t="s">
        <v>50</v>
      </c>
      <c r="R21" s="136"/>
      <c r="S21" s="22" t="s">
        <v>51</v>
      </c>
      <c r="T21" s="22" t="s">
        <v>347</v>
      </c>
      <c r="U21" s="22" t="s">
        <v>347</v>
      </c>
      <c r="V21" s="22">
        <f>+IF(ISERR(U21/T21*100),"N/A",ROUND(U21/T21*100,2))</f>
        <v>100</v>
      </c>
      <c r="W21" s="23">
        <f>+IF(ISERR(U21/S21*100),"N/A",ROUND(U21/S21*100,2))</f>
        <v>25</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713</v>
      </c>
      <c r="F25" s="28"/>
      <c r="G25" s="28"/>
      <c r="H25" s="29"/>
      <c r="I25" s="29"/>
      <c r="J25" s="29"/>
      <c r="K25" s="29"/>
      <c r="L25" s="29"/>
      <c r="M25" s="29"/>
      <c r="N25" s="29"/>
      <c r="O25" s="29"/>
      <c r="P25" s="30"/>
      <c r="Q25" s="30"/>
      <c r="R25" s="31" t="s">
        <v>714</v>
      </c>
      <c r="S25" s="31" t="s">
        <v>10</v>
      </c>
      <c r="T25" s="30"/>
      <c r="U25" s="31" t="s">
        <v>711</v>
      </c>
      <c r="V25" s="30"/>
      <c r="W25" s="32">
        <f>+IF(ISERR(U25/R25*100),"N/A",ROUND(U25/R25*100,2))</f>
        <v>82.92</v>
      </c>
    </row>
    <row r="26" spans="2:27" ht="26.25" customHeight="1" thickBot="1" x14ac:dyDescent="0.25">
      <c r="B26" s="129" t="s">
        <v>65</v>
      </c>
      <c r="C26" s="130"/>
      <c r="D26" s="130"/>
      <c r="E26" s="33" t="s">
        <v>713</v>
      </c>
      <c r="F26" s="33"/>
      <c r="G26" s="33"/>
      <c r="H26" s="34"/>
      <c r="I26" s="34"/>
      <c r="J26" s="34"/>
      <c r="K26" s="34"/>
      <c r="L26" s="34"/>
      <c r="M26" s="34"/>
      <c r="N26" s="34"/>
      <c r="O26" s="34"/>
      <c r="P26" s="35"/>
      <c r="Q26" s="35"/>
      <c r="R26" s="36" t="s">
        <v>712</v>
      </c>
      <c r="S26" s="36" t="s">
        <v>712</v>
      </c>
      <c r="T26" s="36">
        <f>+IF(ISERR(S26/R26*100),"N/A",ROUND(S26/R26*100,2))</f>
        <v>100</v>
      </c>
      <c r="U26" s="36" t="s">
        <v>711</v>
      </c>
      <c r="V26" s="36">
        <f>+IF(ISERR(U26/S26*100),"N/A",ROUND(U26/S26*100,2))</f>
        <v>98.88</v>
      </c>
      <c r="W26" s="37">
        <f>+IF(ISERR(U26/R26*100),"N/A",ROUND(U26/R26*100,2))</f>
        <v>98.88</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2518</v>
      </c>
      <c r="C28" s="113"/>
      <c r="D28" s="113"/>
      <c r="E28" s="113"/>
      <c r="F28" s="113"/>
      <c r="G28" s="113"/>
      <c r="H28" s="113"/>
      <c r="I28" s="113"/>
      <c r="J28" s="113"/>
      <c r="K28" s="113"/>
      <c r="L28" s="113"/>
      <c r="M28" s="113"/>
      <c r="N28" s="113"/>
      <c r="O28" s="113"/>
      <c r="P28" s="113"/>
      <c r="Q28" s="113"/>
      <c r="R28" s="113"/>
      <c r="S28" s="113"/>
      <c r="T28" s="113"/>
      <c r="U28" s="113"/>
      <c r="V28" s="113"/>
      <c r="W28" s="114"/>
    </row>
    <row r="29" spans="2:27" ht="57.7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2519</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2520</v>
      </c>
      <c r="C32" s="113"/>
      <c r="D32" s="113"/>
      <c r="E32" s="113"/>
      <c r="F32" s="113"/>
      <c r="G32" s="113"/>
      <c r="H32" s="113"/>
      <c r="I32" s="113"/>
      <c r="J32" s="113"/>
      <c r="K32" s="113"/>
      <c r="L32" s="113"/>
      <c r="M32" s="113"/>
      <c r="N32" s="113"/>
      <c r="O32" s="113"/>
      <c r="P32" s="113"/>
      <c r="Q32" s="113"/>
      <c r="R32" s="113"/>
      <c r="S32" s="113"/>
      <c r="T32" s="113"/>
      <c r="U32" s="113"/>
      <c r="V32" s="113"/>
      <c r="W32" s="114"/>
    </row>
    <row r="33" spans="2:23" ht="45"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743</v>
      </c>
      <c r="M4" s="167" t="s">
        <v>742</v>
      </c>
      <c r="N4" s="167"/>
      <c r="O4" s="167"/>
      <c r="P4" s="167"/>
      <c r="Q4" s="168"/>
      <c r="R4" s="8"/>
      <c r="S4" s="169" t="s">
        <v>2311</v>
      </c>
      <c r="T4" s="170"/>
      <c r="U4" s="170"/>
      <c r="V4" s="157" t="s">
        <v>741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733</v>
      </c>
      <c r="D6" s="153" t="s">
        <v>740</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739</v>
      </c>
      <c r="K8" s="14" t="s">
        <v>82</v>
      </c>
      <c r="L8" s="14" t="s">
        <v>738</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72.5" customHeight="1" thickTop="1" thickBot="1" x14ac:dyDescent="0.25">
      <c r="B10" s="15" t="s">
        <v>22</v>
      </c>
      <c r="C10" s="157" t="s">
        <v>737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571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736</v>
      </c>
      <c r="C21" s="135"/>
      <c r="D21" s="135"/>
      <c r="E21" s="135"/>
      <c r="F21" s="135"/>
      <c r="G21" s="135"/>
      <c r="H21" s="135"/>
      <c r="I21" s="135"/>
      <c r="J21" s="135"/>
      <c r="K21" s="135"/>
      <c r="L21" s="135"/>
      <c r="M21" s="136" t="s">
        <v>733</v>
      </c>
      <c r="N21" s="136"/>
      <c r="O21" s="136" t="s">
        <v>49</v>
      </c>
      <c r="P21" s="136"/>
      <c r="Q21" s="136" t="s">
        <v>61</v>
      </c>
      <c r="R21" s="136"/>
      <c r="S21" s="22" t="s">
        <v>519</v>
      </c>
      <c r="T21" s="22" t="s">
        <v>519</v>
      </c>
      <c r="U21" s="22" t="s">
        <v>735</v>
      </c>
      <c r="V21" s="22">
        <f>+IF(ISERR(U21/T21*100),"N/A",ROUND(U21/T21*100,2))</f>
        <v>25.29</v>
      </c>
      <c r="W21" s="23">
        <f>+IF(ISERR(U21/S21*100),"N/A",ROUND(U21/S21*100,2))</f>
        <v>25.29</v>
      </c>
    </row>
    <row r="22" spans="2:27" ht="56.25" customHeight="1" thickBot="1" x14ac:dyDescent="0.25">
      <c r="B22" s="134" t="s">
        <v>734</v>
      </c>
      <c r="C22" s="135"/>
      <c r="D22" s="135"/>
      <c r="E22" s="135"/>
      <c r="F22" s="135"/>
      <c r="G22" s="135"/>
      <c r="H22" s="135"/>
      <c r="I22" s="135"/>
      <c r="J22" s="135"/>
      <c r="K22" s="135"/>
      <c r="L22" s="135"/>
      <c r="M22" s="136" t="s">
        <v>733</v>
      </c>
      <c r="N22" s="136"/>
      <c r="O22" s="136" t="s">
        <v>49</v>
      </c>
      <c r="P22" s="136"/>
      <c r="Q22" s="136" t="s">
        <v>61</v>
      </c>
      <c r="R22" s="136"/>
      <c r="S22" s="22" t="s">
        <v>519</v>
      </c>
      <c r="T22" s="22" t="s">
        <v>519</v>
      </c>
      <c r="U22" s="22" t="s">
        <v>732</v>
      </c>
      <c r="V22" s="22">
        <f>+IF(ISERR(U22/T22*100),"N/A",ROUND(U22/T22*100,2))</f>
        <v>28</v>
      </c>
      <c r="W22" s="23">
        <f>+IF(ISERR(U22/S22*100),"N/A",ROUND(U22/S22*100,2))</f>
        <v>28</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730</v>
      </c>
      <c r="F26" s="28"/>
      <c r="G26" s="28"/>
      <c r="H26" s="29"/>
      <c r="I26" s="29"/>
      <c r="J26" s="29"/>
      <c r="K26" s="29"/>
      <c r="L26" s="29"/>
      <c r="M26" s="29"/>
      <c r="N26" s="29"/>
      <c r="O26" s="29"/>
      <c r="P26" s="30"/>
      <c r="Q26" s="30"/>
      <c r="R26" s="31" t="s">
        <v>731</v>
      </c>
      <c r="S26" s="31" t="s">
        <v>10</v>
      </c>
      <c r="T26" s="30"/>
      <c r="U26" s="31" t="s">
        <v>727</v>
      </c>
      <c r="V26" s="30"/>
      <c r="W26" s="32">
        <f>+IF(ISERR(U26/R26*100),"N/A",ROUND(U26/R26*100,2))</f>
        <v>82.28</v>
      </c>
    </row>
    <row r="27" spans="2:27" ht="26.25" customHeight="1" thickBot="1" x14ac:dyDescent="0.25">
      <c r="B27" s="129" t="s">
        <v>65</v>
      </c>
      <c r="C27" s="130"/>
      <c r="D27" s="130"/>
      <c r="E27" s="33" t="s">
        <v>730</v>
      </c>
      <c r="F27" s="33"/>
      <c r="G27" s="33"/>
      <c r="H27" s="34"/>
      <c r="I27" s="34"/>
      <c r="J27" s="34"/>
      <c r="K27" s="34"/>
      <c r="L27" s="34"/>
      <c r="M27" s="34"/>
      <c r="N27" s="34"/>
      <c r="O27" s="34"/>
      <c r="P27" s="35"/>
      <c r="Q27" s="35"/>
      <c r="R27" s="36" t="s">
        <v>729</v>
      </c>
      <c r="S27" s="36" t="s">
        <v>728</v>
      </c>
      <c r="T27" s="36">
        <f>+IF(ISERR(S27/R27*100),"N/A",ROUND(S27/R27*100,2))</f>
        <v>100</v>
      </c>
      <c r="U27" s="36" t="s">
        <v>727</v>
      </c>
      <c r="V27" s="36">
        <f>+IF(ISERR(U27/S27*100),"N/A",ROUND(U27/S27*100,2))</f>
        <v>85.36</v>
      </c>
      <c r="W27" s="37">
        <f>+IF(ISERR(U27/R27*100),"N/A",ROUND(U27/R27*100,2))</f>
        <v>85.36</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2515</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08.7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2516</v>
      </c>
      <c r="C31" s="113"/>
      <c r="D31" s="113"/>
      <c r="E31" s="113"/>
      <c r="F31" s="113"/>
      <c r="G31" s="113"/>
      <c r="H31" s="113"/>
      <c r="I31" s="113"/>
      <c r="J31" s="113"/>
      <c r="K31" s="113"/>
      <c r="L31" s="113"/>
      <c r="M31" s="113"/>
      <c r="N31" s="113"/>
      <c r="O31" s="113"/>
      <c r="P31" s="113"/>
      <c r="Q31" s="113"/>
      <c r="R31" s="113"/>
      <c r="S31" s="113"/>
      <c r="T31" s="113"/>
      <c r="U31" s="113"/>
      <c r="V31" s="113"/>
      <c r="W31" s="114"/>
    </row>
    <row r="32" spans="2:27" ht="105.7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2517</v>
      </c>
      <c r="C33" s="113"/>
      <c r="D33" s="113"/>
      <c r="E33" s="113"/>
      <c r="F33" s="113"/>
      <c r="G33" s="113"/>
      <c r="H33" s="113"/>
      <c r="I33" s="113"/>
      <c r="J33" s="113"/>
      <c r="K33" s="113"/>
      <c r="L33" s="113"/>
      <c r="M33" s="113"/>
      <c r="N33" s="113"/>
      <c r="O33" s="113"/>
      <c r="P33" s="113"/>
      <c r="Q33" s="113"/>
      <c r="R33" s="113"/>
      <c r="S33" s="113"/>
      <c r="T33" s="113"/>
      <c r="U33" s="113"/>
      <c r="V33" s="113"/>
      <c r="W33" s="114"/>
    </row>
    <row r="34" spans="2:23" ht="78.7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758</v>
      </c>
      <c r="M4" s="167" t="s">
        <v>757</v>
      </c>
      <c r="N4" s="167"/>
      <c r="O4" s="167"/>
      <c r="P4" s="167"/>
      <c r="Q4" s="168"/>
      <c r="R4" s="8"/>
      <c r="S4" s="169" t="s">
        <v>2311</v>
      </c>
      <c r="T4" s="170"/>
      <c r="U4" s="170"/>
      <c r="V4" s="157" t="s">
        <v>756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750</v>
      </c>
      <c r="D6" s="153" t="s">
        <v>755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754</v>
      </c>
      <c r="K8" s="14" t="s">
        <v>753</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752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571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751</v>
      </c>
      <c r="C21" s="135"/>
      <c r="D21" s="135"/>
      <c r="E21" s="135"/>
      <c r="F21" s="135"/>
      <c r="G21" s="135"/>
      <c r="H21" s="135"/>
      <c r="I21" s="135"/>
      <c r="J21" s="135"/>
      <c r="K21" s="135"/>
      <c r="L21" s="135"/>
      <c r="M21" s="136" t="s">
        <v>750</v>
      </c>
      <c r="N21" s="136"/>
      <c r="O21" s="136" t="s">
        <v>49</v>
      </c>
      <c r="P21" s="136"/>
      <c r="Q21" s="136" t="s">
        <v>50</v>
      </c>
      <c r="R21" s="136"/>
      <c r="S21" s="22" t="s">
        <v>590</v>
      </c>
      <c r="T21" s="22" t="s">
        <v>590</v>
      </c>
      <c r="U21" s="22" t="s">
        <v>749</v>
      </c>
      <c r="V21" s="22">
        <f>+IF(ISERR(U21/T21*100),"N/A",ROUND(U21/T21*100,2))</f>
        <v>100.32</v>
      </c>
      <c r="W21" s="23">
        <f>+IF(ISERR(U21/S21*100),"N/A",ROUND(U21/S21*100,2))</f>
        <v>100.32</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747</v>
      </c>
      <c r="F25" s="28"/>
      <c r="G25" s="28"/>
      <c r="H25" s="29"/>
      <c r="I25" s="29"/>
      <c r="J25" s="29"/>
      <c r="K25" s="29"/>
      <c r="L25" s="29"/>
      <c r="M25" s="29"/>
      <c r="N25" s="29"/>
      <c r="O25" s="29"/>
      <c r="P25" s="30"/>
      <c r="Q25" s="30"/>
      <c r="R25" s="31" t="s">
        <v>748</v>
      </c>
      <c r="S25" s="31" t="s">
        <v>10</v>
      </c>
      <c r="T25" s="30"/>
      <c r="U25" s="31" t="s">
        <v>744</v>
      </c>
      <c r="V25" s="30"/>
      <c r="W25" s="32">
        <f>+IF(ISERR(U25/R25*100),"N/A",ROUND(U25/R25*100,2))</f>
        <v>82.45</v>
      </c>
    </row>
    <row r="26" spans="2:27" ht="26.25" customHeight="1" thickBot="1" x14ac:dyDescent="0.25">
      <c r="B26" s="129" t="s">
        <v>65</v>
      </c>
      <c r="C26" s="130"/>
      <c r="D26" s="130"/>
      <c r="E26" s="33" t="s">
        <v>747</v>
      </c>
      <c r="F26" s="33"/>
      <c r="G26" s="33"/>
      <c r="H26" s="34"/>
      <c r="I26" s="34"/>
      <c r="J26" s="34"/>
      <c r="K26" s="34"/>
      <c r="L26" s="34"/>
      <c r="M26" s="34"/>
      <c r="N26" s="34"/>
      <c r="O26" s="34"/>
      <c r="P26" s="35"/>
      <c r="Q26" s="35"/>
      <c r="R26" s="36" t="s">
        <v>746</v>
      </c>
      <c r="S26" s="36" t="s">
        <v>745</v>
      </c>
      <c r="T26" s="36">
        <f>+IF(ISERR(S26/R26*100),"N/A",ROUND(S26/R26*100,2))</f>
        <v>100</v>
      </c>
      <c r="U26" s="36" t="s">
        <v>744</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2512</v>
      </c>
      <c r="C28" s="113"/>
      <c r="D28" s="113"/>
      <c r="E28" s="113"/>
      <c r="F28" s="113"/>
      <c r="G28" s="113"/>
      <c r="H28" s="113"/>
      <c r="I28" s="113"/>
      <c r="J28" s="113"/>
      <c r="K28" s="113"/>
      <c r="L28" s="113"/>
      <c r="M28" s="113"/>
      <c r="N28" s="113"/>
      <c r="O28" s="113"/>
      <c r="P28" s="113"/>
      <c r="Q28" s="113"/>
      <c r="R28" s="113"/>
      <c r="S28" s="113"/>
      <c r="T28" s="113"/>
      <c r="U28" s="113"/>
      <c r="V28" s="113"/>
      <c r="W28" s="114"/>
    </row>
    <row r="29" spans="2:27" ht="41.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2513</v>
      </c>
      <c r="C30" s="113"/>
      <c r="D30" s="113"/>
      <c r="E30" s="113"/>
      <c r="F30" s="113"/>
      <c r="G30" s="113"/>
      <c r="H30" s="113"/>
      <c r="I30" s="113"/>
      <c r="J30" s="113"/>
      <c r="K30" s="113"/>
      <c r="L30" s="113"/>
      <c r="M30" s="113"/>
      <c r="N30" s="113"/>
      <c r="O30" s="113"/>
      <c r="P30" s="113"/>
      <c r="Q30" s="113"/>
      <c r="R30" s="113"/>
      <c r="S30" s="113"/>
      <c r="T30" s="113"/>
      <c r="U30" s="113"/>
      <c r="V30" s="113"/>
      <c r="W30" s="114"/>
    </row>
    <row r="31" spans="2:27" ht="69"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2514</v>
      </c>
      <c r="C32" s="113"/>
      <c r="D32" s="113"/>
      <c r="E32" s="113"/>
      <c r="F32" s="113"/>
      <c r="G32" s="113"/>
      <c r="H32" s="113"/>
      <c r="I32" s="113"/>
      <c r="J32" s="113"/>
      <c r="K32" s="113"/>
      <c r="L32" s="113"/>
      <c r="M32" s="113"/>
      <c r="N32" s="113"/>
      <c r="O32" s="113"/>
      <c r="P32" s="113"/>
      <c r="Q32" s="113"/>
      <c r="R32" s="113"/>
      <c r="S32" s="113"/>
      <c r="T32" s="113"/>
      <c r="U32" s="113"/>
      <c r="V32" s="113"/>
      <c r="W32" s="114"/>
    </row>
    <row r="33" spans="2:23" ht="42"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772</v>
      </c>
      <c r="M4" s="167" t="s">
        <v>771</v>
      </c>
      <c r="N4" s="167"/>
      <c r="O4" s="167"/>
      <c r="P4" s="167"/>
      <c r="Q4" s="168"/>
      <c r="R4" s="8"/>
      <c r="S4" s="169" t="s">
        <v>2311</v>
      </c>
      <c r="T4" s="170"/>
      <c r="U4" s="170"/>
      <c r="V4" s="157" t="s">
        <v>770</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591</v>
      </c>
      <c r="D6" s="153" t="s">
        <v>599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769</v>
      </c>
      <c r="K8" s="14" t="s">
        <v>769</v>
      </c>
      <c r="L8" s="14" t="s">
        <v>768</v>
      </c>
      <c r="M8" s="14" t="s">
        <v>767</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766</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593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765</v>
      </c>
      <c r="C21" s="135"/>
      <c r="D21" s="135"/>
      <c r="E21" s="135"/>
      <c r="F21" s="135"/>
      <c r="G21" s="135"/>
      <c r="H21" s="135"/>
      <c r="I21" s="135"/>
      <c r="J21" s="135"/>
      <c r="K21" s="135"/>
      <c r="L21" s="135"/>
      <c r="M21" s="136" t="s">
        <v>591</v>
      </c>
      <c r="N21" s="136"/>
      <c r="O21" s="136" t="s">
        <v>764</v>
      </c>
      <c r="P21" s="136"/>
      <c r="Q21" s="136" t="s">
        <v>155</v>
      </c>
      <c r="R21" s="136"/>
      <c r="S21" s="22" t="s">
        <v>524</v>
      </c>
      <c r="T21" s="22" t="s">
        <v>524</v>
      </c>
      <c r="U21" s="22" t="s">
        <v>763</v>
      </c>
      <c r="V21" s="22">
        <f>+IF(ISERR(U21/T21*100),"N/A",ROUND(U21/T21*100,2))</f>
        <v>114.8</v>
      </c>
      <c r="W21" s="23">
        <f>+IF(ISERR(U21/S21*100),"N/A",ROUND(U21/S21*100,2))</f>
        <v>114.8</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587</v>
      </c>
      <c r="F25" s="28"/>
      <c r="G25" s="28"/>
      <c r="H25" s="29"/>
      <c r="I25" s="29"/>
      <c r="J25" s="29"/>
      <c r="K25" s="29"/>
      <c r="L25" s="29"/>
      <c r="M25" s="29"/>
      <c r="N25" s="29"/>
      <c r="O25" s="29"/>
      <c r="P25" s="30"/>
      <c r="Q25" s="30"/>
      <c r="R25" s="31" t="s">
        <v>762</v>
      </c>
      <c r="S25" s="31" t="s">
        <v>10</v>
      </c>
      <c r="T25" s="30"/>
      <c r="U25" s="31" t="s">
        <v>759</v>
      </c>
      <c r="V25" s="30"/>
      <c r="W25" s="32">
        <f>+IF(ISERR(U25/R25*100),"N/A",ROUND(U25/R25*100,2))</f>
        <v>98.91</v>
      </c>
    </row>
    <row r="26" spans="2:27" ht="26.25" customHeight="1" thickBot="1" x14ac:dyDescent="0.25">
      <c r="B26" s="129" t="s">
        <v>65</v>
      </c>
      <c r="C26" s="130"/>
      <c r="D26" s="130"/>
      <c r="E26" s="33" t="s">
        <v>587</v>
      </c>
      <c r="F26" s="33"/>
      <c r="G26" s="33"/>
      <c r="H26" s="34"/>
      <c r="I26" s="34"/>
      <c r="J26" s="34"/>
      <c r="K26" s="34"/>
      <c r="L26" s="34"/>
      <c r="M26" s="34"/>
      <c r="N26" s="34"/>
      <c r="O26" s="34"/>
      <c r="P26" s="35"/>
      <c r="Q26" s="35"/>
      <c r="R26" s="36" t="s">
        <v>761</v>
      </c>
      <c r="S26" s="36" t="s">
        <v>760</v>
      </c>
      <c r="T26" s="36">
        <f>+IF(ISERR(S26/R26*100),"N/A",ROUND(S26/R26*100,2))</f>
        <v>100</v>
      </c>
      <c r="U26" s="36" t="s">
        <v>759</v>
      </c>
      <c r="V26" s="36">
        <f>+IF(ISERR(U26/S26*100),"N/A",ROUND(U26/S26*100,2))</f>
        <v>99.78</v>
      </c>
      <c r="W26" s="37">
        <f>+IF(ISERR(U26/R26*100),"N/A",ROUND(U26/R26*100,2))</f>
        <v>99.78</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2510</v>
      </c>
      <c r="C28" s="113"/>
      <c r="D28" s="113"/>
      <c r="E28" s="113"/>
      <c r="F28" s="113"/>
      <c r="G28" s="113"/>
      <c r="H28" s="113"/>
      <c r="I28" s="113"/>
      <c r="J28" s="113"/>
      <c r="K28" s="113"/>
      <c r="L28" s="113"/>
      <c r="M28" s="113"/>
      <c r="N28" s="113"/>
      <c r="O28" s="113"/>
      <c r="P28" s="113"/>
      <c r="Q28" s="113"/>
      <c r="R28" s="113"/>
      <c r="S28" s="113"/>
      <c r="T28" s="113"/>
      <c r="U28" s="113"/>
      <c r="V28" s="113"/>
      <c r="W28" s="114"/>
    </row>
    <row r="29" spans="2:27" ht="39"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2511</v>
      </c>
      <c r="C30" s="113"/>
      <c r="D30" s="113"/>
      <c r="E30" s="113"/>
      <c r="F30" s="113"/>
      <c r="G30" s="113"/>
      <c r="H30" s="113"/>
      <c r="I30" s="113"/>
      <c r="J30" s="113"/>
      <c r="K30" s="113"/>
      <c r="L30" s="113"/>
      <c r="M30" s="113"/>
      <c r="N30" s="113"/>
      <c r="O30" s="113"/>
      <c r="P30" s="113"/>
      <c r="Q30" s="113"/>
      <c r="R30" s="113"/>
      <c r="S30" s="113"/>
      <c r="T30" s="113"/>
      <c r="U30" s="113"/>
      <c r="V30" s="113"/>
      <c r="W30" s="114"/>
    </row>
    <row r="31" spans="2:27" ht="27"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2509</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456</v>
      </c>
      <c r="D4" s="164" t="s">
        <v>455</v>
      </c>
      <c r="E4" s="164"/>
      <c r="F4" s="164"/>
      <c r="G4" s="164"/>
      <c r="H4" s="165"/>
      <c r="J4" s="166" t="s">
        <v>6</v>
      </c>
      <c r="K4" s="164"/>
      <c r="L4" s="7" t="s">
        <v>783</v>
      </c>
      <c r="M4" s="167" t="s">
        <v>782</v>
      </c>
      <c r="N4" s="167"/>
      <c r="O4" s="167"/>
      <c r="P4" s="167"/>
      <c r="Q4" s="168"/>
      <c r="R4" s="8"/>
      <c r="S4" s="169" t="s">
        <v>2311</v>
      </c>
      <c r="T4" s="170"/>
      <c r="U4" s="170"/>
      <c r="V4" s="157" t="s">
        <v>776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591</v>
      </c>
      <c r="D6" s="153" t="s">
        <v>599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781</v>
      </c>
      <c r="K8" s="14" t="s">
        <v>780</v>
      </c>
      <c r="L8" s="14" t="s">
        <v>779</v>
      </c>
      <c r="M8" s="14" t="s">
        <v>778</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777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593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765</v>
      </c>
      <c r="C21" s="135"/>
      <c r="D21" s="135"/>
      <c r="E21" s="135"/>
      <c r="F21" s="135"/>
      <c r="G21" s="135"/>
      <c r="H21" s="135"/>
      <c r="I21" s="135"/>
      <c r="J21" s="135"/>
      <c r="K21" s="135"/>
      <c r="L21" s="135"/>
      <c r="M21" s="136" t="s">
        <v>591</v>
      </c>
      <c r="N21" s="136"/>
      <c r="O21" s="136" t="s">
        <v>764</v>
      </c>
      <c r="P21" s="136"/>
      <c r="Q21" s="136" t="s">
        <v>155</v>
      </c>
      <c r="R21" s="136"/>
      <c r="S21" s="22" t="s">
        <v>524</v>
      </c>
      <c r="T21" s="22" t="s">
        <v>524</v>
      </c>
      <c r="U21" s="22" t="s">
        <v>487</v>
      </c>
      <c r="V21" s="22">
        <f>+IF(ISERR(U21/T21*100),"N/A",ROUND(U21/T21*100,2))</f>
        <v>103.6</v>
      </c>
      <c r="W21" s="23">
        <f>+IF(ISERR(U21/S21*100),"N/A",ROUND(U21/S21*100,2))</f>
        <v>103.6</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587</v>
      </c>
      <c r="F25" s="28"/>
      <c r="G25" s="28"/>
      <c r="H25" s="29"/>
      <c r="I25" s="29"/>
      <c r="J25" s="29"/>
      <c r="K25" s="29"/>
      <c r="L25" s="29"/>
      <c r="M25" s="29"/>
      <c r="N25" s="29"/>
      <c r="O25" s="29"/>
      <c r="P25" s="30"/>
      <c r="Q25" s="30"/>
      <c r="R25" s="31" t="s">
        <v>776</v>
      </c>
      <c r="S25" s="31" t="s">
        <v>10</v>
      </c>
      <c r="T25" s="30"/>
      <c r="U25" s="31" t="s">
        <v>773</v>
      </c>
      <c r="V25" s="30"/>
      <c r="W25" s="32">
        <f>+IF(ISERR(U25/R25*100),"N/A",ROUND(U25/R25*100,2))</f>
        <v>84.42</v>
      </c>
    </row>
    <row r="26" spans="2:27" ht="26.25" customHeight="1" thickBot="1" x14ac:dyDescent="0.25">
      <c r="B26" s="129" t="s">
        <v>65</v>
      </c>
      <c r="C26" s="130"/>
      <c r="D26" s="130"/>
      <c r="E26" s="33" t="s">
        <v>587</v>
      </c>
      <c r="F26" s="33"/>
      <c r="G26" s="33"/>
      <c r="H26" s="34"/>
      <c r="I26" s="34"/>
      <c r="J26" s="34"/>
      <c r="K26" s="34"/>
      <c r="L26" s="34"/>
      <c r="M26" s="34"/>
      <c r="N26" s="34"/>
      <c r="O26" s="34"/>
      <c r="P26" s="35"/>
      <c r="Q26" s="35"/>
      <c r="R26" s="36" t="s">
        <v>775</v>
      </c>
      <c r="S26" s="36" t="s">
        <v>774</v>
      </c>
      <c r="T26" s="36">
        <f>+IF(ISERR(S26/R26*100),"N/A",ROUND(S26/R26*100,2))</f>
        <v>100</v>
      </c>
      <c r="U26" s="36" t="s">
        <v>773</v>
      </c>
      <c r="V26" s="36">
        <f>+IF(ISERR(U26/S26*100),"N/A",ROUND(U26/S26*100,2))</f>
        <v>99.34</v>
      </c>
      <c r="W26" s="37">
        <f>+IF(ISERR(U26/R26*100),"N/A",ROUND(U26/R26*100,2))</f>
        <v>99.34</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2507</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2508</v>
      </c>
      <c r="C30" s="113"/>
      <c r="D30" s="113"/>
      <c r="E30" s="113"/>
      <c r="F30" s="113"/>
      <c r="G30" s="113"/>
      <c r="H30" s="113"/>
      <c r="I30" s="113"/>
      <c r="J30" s="113"/>
      <c r="K30" s="113"/>
      <c r="L30" s="113"/>
      <c r="M30" s="113"/>
      <c r="N30" s="113"/>
      <c r="O30" s="113"/>
      <c r="P30" s="113"/>
      <c r="Q30" s="113"/>
      <c r="R30" s="113"/>
      <c r="S30" s="113"/>
      <c r="T30" s="113"/>
      <c r="U30" s="113"/>
      <c r="V30" s="113"/>
      <c r="W30" s="114"/>
    </row>
    <row r="31" spans="2:27" ht="27"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2509</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5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543</v>
      </c>
      <c r="M4" s="167" t="s">
        <v>840</v>
      </c>
      <c r="N4" s="167"/>
      <c r="O4" s="167"/>
      <c r="P4" s="167"/>
      <c r="Q4" s="168"/>
      <c r="R4" s="8"/>
      <c r="S4" s="169" t="s">
        <v>2311</v>
      </c>
      <c r="T4" s="170"/>
      <c r="U4" s="170"/>
      <c r="V4" s="157" t="s">
        <v>839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47.25" customHeight="1" thickBot="1" x14ac:dyDescent="0.25">
      <c r="B6" s="9" t="s">
        <v>11</v>
      </c>
      <c r="C6" s="10" t="s">
        <v>802</v>
      </c>
      <c r="D6" s="153" t="s">
        <v>838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820</v>
      </c>
      <c r="D7" s="155" t="s">
        <v>837</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818</v>
      </c>
      <c r="D8" s="155" t="s">
        <v>836</v>
      </c>
      <c r="E8" s="155"/>
      <c r="F8" s="155"/>
      <c r="G8" s="155"/>
      <c r="H8" s="155"/>
      <c r="J8" s="14" t="s">
        <v>835</v>
      </c>
      <c r="K8" s="14" t="s">
        <v>834</v>
      </c>
      <c r="L8" s="14" t="s">
        <v>833</v>
      </c>
      <c r="M8" s="14" t="s">
        <v>832</v>
      </c>
      <c r="N8" s="13"/>
      <c r="P8" s="156" t="s">
        <v>10</v>
      </c>
      <c r="Q8" s="156"/>
      <c r="R8" s="156"/>
      <c r="S8" s="156"/>
      <c r="T8" s="156"/>
      <c r="U8" s="156"/>
      <c r="V8" s="156"/>
      <c r="W8" s="156"/>
    </row>
    <row r="9" spans="1:25" ht="30" customHeight="1" x14ac:dyDescent="0.2">
      <c r="B9" s="11"/>
      <c r="C9" s="10" t="s">
        <v>811</v>
      </c>
      <c r="D9" s="155" t="s">
        <v>831</v>
      </c>
      <c r="E9" s="155"/>
      <c r="F9" s="155"/>
      <c r="G9" s="155"/>
      <c r="H9" s="155"/>
      <c r="I9" s="155" t="s">
        <v>10</v>
      </c>
      <c r="J9" s="155"/>
      <c r="K9" s="155"/>
      <c r="L9" s="155"/>
      <c r="M9" s="155"/>
      <c r="N9" s="155"/>
      <c r="O9" s="155"/>
      <c r="P9" s="155"/>
      <c r="Q9" s="155"/>
      <c r="R9" s="155"/>
      <c r="S9" s="155"/>
      <c r="T9" s="155"/>
      <c r="U9" s="155"/>
      <c r="V9" s="155"/>
      <c r="W9" s="156"/>
    </row>
    <row r="10" spans="1:25" ht="30" customHeight="1" x14ac:dyDescent="0.2">
      <c r="B10" s="11"/>
      <c r="C10" s="10" t="s">
        <v>804</v>
      </c>
      <c r="D10" s="155" t="s">
        <v>830</v>
      </c>
      <c r="E10" s="155"/>
      <c r="F10" s="155"/>
      <c r="G10" s="155"/>
      <c r="H10" s="155"/>
      <c r="I10" s="156" t="s">
        <v>10</v>
      </c>
      <c r="J10" s="156"/>
      <c r="K10" s="156"/>
      <c r="L10" s="156"/>
      <c r="M10" s="156"/>
      <c r="N10" s="156"/>
      <c r="O10" s="156"/>
      <c r="P10" s="156"/>
      <c r="Q10" s="156"/>
      <c r="R10" s="156"/>
      <c r="S10" s="156"/>
      <c r="T10" s="156"/>
      <c r="U10" s="156"/>
      <c r="V10" s="156"/>
      <c r="W10" s="156"/>
    </row>
    <row r="11" spans="1:25" ht="25.5" customHeight="1" thickBot="1" x14ac:dyDescent="0.25">
      <c r="B11" s="11"/>
      <c r="C11" s="156" t="s">
        <v>10</v>
      </c>
      <c r="D11" s="156"/>
      <c r="E11" s="156"/>
      <c r="F11" s="156"/>
      <c r="G11" s="156"/>
      <c r="H11" s="156"/>
      <c r="I11" s="156"/>
      <c r="J11" s="156"/>
      <c r="K11" s="156"/>
      <c r="L11" s="156"/>
      <c r="M11" s="156"/>
      <c r="N11" s="156"/>
      <c r="O11" s="156"/>
      <c r="P11" s="156"/>
      <c r="Q11" s="156"/>
      <c r="R11" s="156"/>
      <c r="S11" s="156"/>
      <c r="T11" s="156"/>
      <c r="U11" s="156"/>
      <c r="V11" s="156"/>
      <c r="W11" s="156"/>
    </row>
    <row r="12" spans="1:25" ht="237.75" customHeight="1" thickTop="1" thickBot="1" x14ac:dyDescent="0.25">
      <c r="B12" s="15" t="s">
        <v>22</v>
      </c>
      <c r="C12" s="157" t="s">
        <v>829</v>
      </c>
      <c r="D12" s="157"/>
      <c r="E12" s="157"/>
      <c r="F12" s="157"/>
      <c r="G12" s="157"/>
      <c r="H12" s="157"/>
      <c r="I12" s="157"/>
      <c r="J12" s="157"/>
      <c r="K12" s="157"/>
      <c r="L12" s="157"/>
      <c r="M12" s="157"/>
      <c r="N12" s="157"/>
      <c r="O12" s="157"/>
      <c r="P12" s="157"/>
      <c r="Q12" s="157"/>
      <c r="R12" s="157"/>
      <c r="S12" s="157"/>
      <c r="T12" s="157"/>
      <c r="U12" s="157"/>
      <c r="V12" s="157"/>
      <c r="W12" s="158"/>
    </row>
    <row r="13" spans="1:25" ht="9" customHeight="1" thickTop="1" thickBot="1" x14ac:dyDescent="0.25"/>
    <row r="14" spans="1:25" ht="21.75" customHeight="1" thickTop="1" thickBot="1" x14ac:dyDescent="0.25">
      <c r="B14" s="2" t="s">
        <v>24</v>
      </c>
      <c r="C14" s="3"/>
      <c r="D14" s="3"/>
      <c r="E14" s="3"/>
      <c r="F14" s="3"/>
      <c r="G14" s="3"/>
      <c r="H14" s="4"/>
      <c r="I14" s="4"/>
      <c r="J14" s="4"/>
      <c r="K14" s="4"/>
      <c r="L14" s="4"/>
      <c r="M14" s="4"/>
      <c r="N14" s="4"/>
      <c r="O14" s="4"/>
      <c r="P14" s="4"/>
      <c r="Q14" s="4"/>
      <c r="R14" s="4"/>
      <c r="S14" s="4"/>
      <c r="T14" s="4"/>
      <c r="U14" s="4"/>
      <c r="V14" s="4"/>
      <c r="W14" s="5"/>
    </row>
    <row r="15" spans="1:25" ht="19.5" customHeight="1" thickTop="1" x14ac:dyDescent="0.2">
      <c r="B15" s="159" t="s">
        <v>25</v>
      </c>
      <c r="C15" s="160"/>
      <c r="D15" s="160"/>
      <c r="E15" s="160"/>
      <c r="F15" s="160"/>
      <c r="G15" s="160"/>
      <c r="H15" s="160"/>
      <c r="I15" s="160"/>
      <c r="J15" s="18"/>
      <c r="K15" s="160" t="s">
        <v>26</v>
      </c>
      <c r="L15" s="160"/>
      <c r="M15" s="160"/>
      <c r="N15" s="160"/>
      <c r="O15" s="160"/>
      <c r="P15" s="160"/>
      <c r="Q15" s="160"/>
      <c r="R15" s="19"/>
      <c r="S15" s="160" t="s">
        <v>27</v>
      </c>
      <c r="T15" s="160"/>
      <c r="U15" s="160"/>
      <c r="V15" s="160"/>
      <c r="W15" s="161"/>
    </row>
    <row r="16" spans="1:25" ht="69" customHeight="1" x14ac:dyDescent="0.2">
      <c r="B16" s="9" t="s">
        <v>28</v>
      </c>
      <c r="C16" s="153" t="s">
        <v>10</v>
      </c>
      <c r="D16" s="153"/>
      <c r="E16" s="153"/>
      <c r="F16" s="153"/>
      <c r="G16" s="153"/>
      <c r="H16" s="153"/>
      <c r="I16" s="153"/>
      <c r="J16" s="16"/>
      <c r="K16" s="16" t="s">
        <v>29</v>
      </c>
      <c r="L16" s="153" t="s">
        <v>10</v>
      </c>
      <c r="M16" s="153"/>
      <c r="N16" s="153"/>
      <c r="O16" s="153"/>
      <c r="P16" s="153"/>
      <c r="Q16" s="153"/>
      <c r="S16" s="16" t="s">
        <v>30</v>
      </c>
      <c r="T16" s="154" t="s">
        <v>828</v>
      </c>
      <c r="U16" s="154"/>
      <c r="V16" s="154"/>
      <c r="W16" s="154"/>
    </row>
    <row r="17" spans="2:27" ht="86.25" customHeight="1" x14ac:dyDescent="0.2">
      <c r="B17" s="9" t="s">
        <v>32</v>
      </c>
      <c r="C17" s="153" t="s">
        <v>10</v>
      </c>
      <c r="D17" s="153"/>
      <c r="E17" s="153"/>
      <c r="F17" s="153"/>
      <c r="G17" s="153"/>
      <c r="H17" s="153"/>
      <c r="I17" s="153"/>
      <c r="J17" s="16"/>
      <c r="K17" s="16" t="s">
        <v>32</v>
      </c>
      <c r="L17" s="153" t="s">
        <v>10</v>
      </c>
      <c r="M17" s="153"/>
      <c r="N17" s="153"/>
      <c r="O17" s="153"/>
      <c r="P17" s="153"/>
      <c r="Q17" s="153"/>
      <c r="S17" s="16" t="s">
        <v>33</v>
      </c>
      <c r="T17" s="154" t="s">
        <v>10</v>
      </c>
      <c r="U17" s="154"/>
      <c r="V17" s="154"/>
      <c r="W17" s="154"/>
    </row>
    <row r="18" spans="2:27" ht="25.5" customHeight="1" thickBot="1" x14ac:dyDescent="0.25">
      <c r="B18" s="20" t="s">
        <v>34</v>
      </c>
      <c r="C18" s="137" t="s">
        <v>10</v>
      </c>
      <c r="D18" s="137"/>
      <c r="E18" s="137"/>
      <c r="F18" s="137"/>
      <c r="G18" s="137"/>
      <c r="H18" s="137"/>
      <c r="I18" s="137"/>
      <c r="J18" s="137"/>
      <c r="K18" s="137"/>
      <c r="L18" s="137"/>
      <c r="M18" s="137"/>
      <c r="N18" s="137"/>
      <c r="O18" s="137"/>
      <c r="P18" s="137"/>
      <c r="Q18" s="137"/>
      <c r="R18" s="137"/>
      <c r="S18" s="137"/>
      <c r="T18" s="137"/>
      <c r="U18" s="137"/>
      <c r="V18" s="137"/>
      <c r="W18" s="138"/>
    </row>
    <row r="19" spans="2:27" ht="21.75" customHeight="1" thickTop="1" thickBot="1" x14ac:dyDescent="0.25">
      <c r="B19" s="2" t="s">
        <v>35</v>
      </c>
      <c r="C19" s="3"/>
      <c r="D19" s="3"/>
      <c r="E19" s="3"/>
      <c r="F19" s="3"/>
      <c r="G19" s="3"/>
      <c r="H19" s="4"/>
      <c r="I19" s="4"/>
      <c r="J19" s="4"/>
      <c r="K19" s="4"/>
      <c r="L19" s="4"/>
      <c r="M19" s="4"/>
      <c r="N19" s="4"/>
      <c r="O19" s="4"/>
      <c r="P19" s="4"/>
      <c r="Q19" s="4"/>
      <c r="R19" s="4"/>
      <c r="S19" s="4"/>
      <c r="T19" s="4"/>
      <c r="U19" s="4"/>
      <c r="V19" s="4"/>
      <c r="W19" s="5"/>
    </row>
    <row r="20" spans="2:27" ht="25.5" customHeight="1" thickTop="1" thickBot="1" x14ac:dyDescent="0.25">
      <c r="B20" s="139" t="s">
        <v>36</v>
      </c>
      <c r="C20" s="140"/>
      <c r="D20" s="140"/>
      <c r="E20" s="140"/>
      <c r="F20" s="140"/>
      <c r="G20" s="140"/>
      <c r="H20" s="140"/>
      <c r="I20" s="140"/>
      <c r="J20" s="140"/>
      <c r="K20" s="140"/>
      <c r="L20" s="140"/>
      <c r="M20" s="140"/>
      <c r="N20" s="140"/>
      <c r="O20" s="140"/>
      <c r="P20" s="140"/>
      <c r="Q20" s="140"/>
      <c r="R20" s="140"/>
      <c r="S20" s="140"/>
      <c r="T20" s="141"/>
      <c r="U20" s="125" t="s">
        <v>37</v>
      </c>
      <c r="V20" s="124"/>
      <c r="W20" s="126"/>
    </row>
    <row r="21" spans="2:27" ht="14.25" customHeight="1" x14ac:dyDescent="0.2">
      <c r="B21" s="142" t="s">
        <v>38</v>
      </c>
      <c r="C21" s="143"/>
      <c r="D21" s="143"/>
      <c r="E21" s="143"/>
      <c r="F21" s="143"/>
      <c r="G21" s="143"/>
      <c r="H21" s="143"/>
      <c r="I21" s="143"/>
      <c r="J21" s="143"/>
      <c r="K21" s="143"/>
      <c r="L21" s="143"/>
      <c r="M21" s="143" t="s">
        <v>39</v>
      </c>
      <c r="N21" s="143"/>
      <c r="O21" s="143" t="s">
        <v>40</v>
      </c>
      <c r="P21" s="143"/>
      <c r="Q21" s="143" t="s">
        <v>41</v>
      </c>
      <c r="R21" s="143"/>
      <c r="S21" s="143" t="s">
        <v>42</v>
      </c>
      <c r="T21" s="146" t="s">
        <v>43</v>
      </c>
      <c r="U21" s="148" t="s">
        <v>44</v>
      </c>
      <c r="V21" s="150" t="s">
        <v>45</v>
      </c>
      <c r="W21" s="151" t="s">
        <v>46</v>
      </c>
    </row>
    <row r="22" spans="2:27" ht="27" customHeight="1" thickBot="1" x14ac:dyDescent="0.25">
      <c r="B22" s="144"/>
      <c r="C22" s="145"/>
      <c r="D22" s="145"/>
      <c r="E22" s="145"/>
      <c r="F22" s="145"/>
      <c r="G22" s="145"/>
      <c r="H22" s="145"/>
      <c r="I22" s="145"/>
      <c r="J22" s="145"/>
      <c r="K22" s="145"/>
      <c r="L22" s="145"/>
      <c r="M22" s="145"/>
      <c r="N22" s="145"/>
      <c r="O22" s="145"/>
      <c r="P22" s="145"/>
      <c r="Q22" s="145"/>
      <c r="R22" s="145"/>
      <c r="S22" s="145"/>
      <c r="T22" s="147"/>
      <c r="U22" s="149"/>
      <c r="V22" s="145"/>
      <c r="W22" s="152"/>
      <c r="Z22" s="21" t="s">
        <v>10</v>
      </c>
      <c r="AA22" s="21" t="s">
        <v>47</v>
      </c>
    </row>
    <row r="23" spans="2:27" ht="56.25" customHeight="1" x14ac:dyDescent="0.2">
      <c r="B23" s="134" t="s">
        <v>827</v>
      </c>
      <c r="C23" s="135"/>
      <c r="D23" s="135"/>
      <c r="E23" s="135"/>
      <c r="F23" s="135"/>
      <c r="G23" s="135"/>
      <c r="H23" s="135"/>
      <c r="I23" s="135"/>
      <c r="J23" s="135"/>
      <c r="K23" s="135"/>
      <c r="L23" s="135"/>
      <c r="M23" s="136" t="s">
        <v>820</v>
      </c>
      <c r="N23" s="136"/>
      <c r="O23" s="136" t="s">
        <v>49</v>
      </c>
      <c r="P23" s="136"/>
      <c r="Q23" s="136" t="s">
        <v>61</v>
      </c>
      <c r="R23" s="136"/>
      <c r="S23" s="22" t="s">
        <v>51</v>
      </c>
      <c r="T23" s="22" t="s">
        <v>51</v>
      </c>
      <c r="U23" s="95" t="s">
        <v>826</v>
      </c>
      <c r="V23" s="22">
        <f t="shared" ref="V23:V34" si="0">+IF(ISERR(U23/T23*100),"N/A",ROUND(U23/T23*100,2))</f>
        <v>86.7</v>
      </c>
      <c r="W23" s="23">
        <f t="shared" ref="W23:W34" si="1">+IF(ISERR(U23/S23*100),"N/A",ROUND(U23/S23*100,2))</f>
        <v>86.7</v>
      </c>
    </row>
    <row r="24" spans="2:27" ht="56.25" customHeight="1" x14ac:dyDescent="0.2">
      <c r="B24" s="134" t="s">
        <v>825</v>
      </c>
      <c r="C24" s="135"/>
      <c r="D24" s="135"/>
      <c r="E24" s="135"/>
      <c r="F24" s="135"/>
      <c r="G24" s="135"/>
      <c r="H24" s="135"/>
      <c r="I24" s="135"/>
      <c r="J24" s="135"/>
      <c r="K24" s="135"/>
      <c r="L24" s="135"/>
      <c r="M24" s="136" t="s">
        <v>820</v>
      </c>
      <c r="N24" s="136"/>
      <c r="O24" s="136" t="s">
        <v>49</v>
      </c>
      <c r="P24" s="136"/>
      <c r="Q24" s="136" t="s">
        <v>61</v>
      </c>
      <c r="R24" s="136"/>
      <c r="S24" s="22" t="s">
        <v>51</v>
      </c>
      <c r="T24" s="22" t="s">
        <v>51</v>
      </c>
      <c r="U24" s="95" t="s">
        <v>824</v>
      </c>
      <c r="V24" s="22">
        <f t="shared" si="0"/>
        <v>88.3</v>
      </c>
      <c r="W24" s="23">
        <f t="shared" si="1"/>
        <v>88.3</v>
      </c>
    </row>
    <row r="25" spans="2:27" ht="56.25" customHeight="1" x14ac:dyDescent="0.2">
      <c r="B25" s="134" t="s">
        <v>823</v>
      </c>
      <c r="C25" s="135"/>
      <c r="D25" s="135"/>
      <c r="E25" s="135"/>
      <c r="F25" s="135"/>
      <c r="G25" s="135"/>
      <c r="H25" s="135"/>
      <c r="I25" s="135"/>
      <c r="J25" s="135"/>
      <c r="K25" s="135"/>
      <c r="L25" s="135"/>
      <c r="M25" s="136" t="s">
        <v>820</v>
      </c>
      <c r="N25" s="136"/>
      <c r="O25" s="136" t="s">
        <v>49</v>
      </c>
      <c r="P25" s="136"/>
      <c r="Q25" s="136" t="s">
        <v>61</v>
      </c>
      <c r="R25" s="136"/>
      <c r="S25" s="22" t="s">
        <v>51</v>
      </c>
      <c r="T25" s="22" t="s">
        <v>51</v>
      </c>
      <c r="U25" s="95" t="s">
        <v>822</v>
      </c>
      <c r="V25" s="22">
        <f t="shared" si="0"/>
        <v>104.1</v>
      </c>
      <c r="W25" s="23">
        <f t="shared" si="1"/>
        <v>104.1</v>
      </c>
    </row>
    <row r="26" spans="2:27" ht="56.25" customHeight="1" x14ac:dyDescent="0.2">
      <c r="B26" s="134" t="s">
        <v>821</v>
      </c>
      <c r="C26" s="135"/>
      <c r="D26" s="135"/>
      <c r="E26" s="135"/>
      <c r="F26" s="135"/>
      <c r="G26" s="135"/>
      <c r="H26" s="135"/>
      <c r="I26" s="135"/>
      <c r="J26" s="135"/>
      <c r="K26" s="135"/>
      <c r="L26" s="135"/>
      <c r="M26" s="136" t="s">
        <v>820</v>
      </c>
      <c r="N26" s="136"/>
      <c r="O26" s="136" t="s">
        <v>49</v>
      </c>
      <c r="P26" s="136"/>
      <c r="Q26" s="136" t="s">
        <v>61</v>
      </c>
      <c r="R26" s="136"/>
      <c r="S26" s="22" t="s">
        <v>51</v>
      </c>
      <c r="T26" s="22" t="s">
        <v>51</v>
      </c>
      <c r="U26" s="95" t="s">
        <v>220</v>
      </c>
      <c r="V26" s="22">
        <f t="shared" si="0"/>
        <v>160</v>
      </c>
      <c r="W26" s="23">
        <f t="shared" si="1"/>
        <v>160</v>
      </c>
    </row>
    <row r="27" spans="2:27" ht="56.25" customHeight="1" x14ac:dyDescent="0.2">
      <c r="B27" s="134" t="s">
        <v>819</v>
      </c>
      <c r="C27" s="135"/>
      <c r="D27" s="135"/>
      <c r="E27" s="135"/>
      <c r="F27" s="135"/>
      <c r="G27" s="135"/>
      <c r="H27" s="135"/>
      <c r="I27" s="135"/>
      <c r="J27" s="135"/>
      <c r="K27" s="135"/>
      <c r="L27" s="135"/>
      <c r="M27" s="136" t="s">
        <v>818</v>
      </c>
      <c r="N27" s="136"/>
      <c r="O27" s="136" t="s">
        <v>49</v>
      </c>
      <c r="P27" s="136"/>
      <c r="Q27" s="136" t="s">
        <v>50</v>
      </c>
      <c r="R27" s="136"/>
      <c r="S27" s="22" t="s">
        <v>523</v>
      </c>
      <c r="T27" s="22" t="s">
        <v>817</v>
      </c>
      <c r="U27" s="95" t="s">
        <v>816</v>
      </c>
      <c r="V27" s="22">
        <f t="shared" si="0"/>
        <v>95.66</v>
      </c>
      <c r="W27" s="23">
        <f t="shared" si="1"/>
        <v>95.69</v>
      </c>
    </row>
    <row r="28" spans="2:27" ht="56.25" customHeight="1" x14ac:dyDescent="0.2">
      <c r="B28" s="134" t="s">
        <v>815</v>
      </c>
      <c r="C28" s="135"/>
      <c r="D28" s="135"/>
      <c r="E28" s="135"/>
      <c r="F28" s="135"/>
      <c r="G28" s="135"/>
      <c r="H28" s="135"/>
      <c r="I28" s="135"/>
      <c r="J28" s="135"/>
      <c r="K28" s="135"/>
      <c r="L28" s="135"/>
      <c r="M28" s="136" t="s">
        <v>811</v>
      </c>
      <c r="N28" s="136"/>
      <c r="O28" s="136" t="s">
        <v>49</v>
      </c>
      <c r="P28" s="136"/>
      <c r="Q28" s="136" t="s">
        <v>50</v>
      </c>
      <c r="R28" s="136"/>
      <c r="S28" s="22" t="s">
        <v>814</v>
      </c>
      <c r="T28" s="22" t="s">
        <v>814</v>
      </c>
      <c r="U28" s="95" t="s">
        <v>813</v>
      </c>
      <c r="V28" s="22">
        <f t="shared" si="0"/>
        <v>99.86</v>
      </c>
      <c r="W28" s="23">
        <f t="shared" si="1"/>
        <v>99.86</v>
      </c>
    </row>
    <row r="29" spans="2:27" ht="56.25" customHeight="1" x14ac:dyDescent="0.2">
      <c r="B29" s="134" t="s">
        <v>812</v>
      </c>
      <c r="C29" s="135"/>
      <c r="D29" s="135"/>
      <c r="E29" s="135"/>
      <c r="F29" s="135"/>
      <c r="G29" s="135"/>
      <c r="H29" s="135"/>
      <c r="I29" s="135"/>
      <c r="J29" s="135"/>
      <c r="K29" s="135"/>
      <c r="L29" s="135"/>
      <c r="M29" s="136" t="s">
        <v>811</v>
      </c>
      <c r="N29" s="136"/>
      <c r="O29" s="136" t="s">
        <v>49</v>
      </c>
      <c r="P29" s="136"/>
      <c r="Q29" s="136" t="s">
        <v>50</v>
      </c>
      <c r="R29" s="136"/>
      <c r="S29" s="22" t="s">
        <v>810</v>
      </c>
      <c r="T29" s="22" t="s">
        <v>810</v>
      </c>
      <c r="U29" s="95" t="s">
        <v>809</v>
      </c>
      <c r="V29" s="22">
        <f t="shared" si="0"/>
        <v>97.63</v>
      </c>
      <c r="W29" s="23">
        <f t="shared" si="1"/>
        <v>97.63</v>
      </c>
    </row>
    <row r="30" spans="2:27" ht="56.25" customHeight="1" x14ac:dyDescent="0.2">
      <c r="B30" s="134" t="s">
        <v>808</v>
      </c>
      <c r="C30" s="135"/>
      <c r="D30" s="135"/>
      <c r="E30" s="135"/>
      <c r="F30" s="135"/>
      <c r="G30" s="135"/>
      <c r="H30" s="135"/>
      <c r="I30" s="135"/>
      <c r="J30" s="135"/>
      <c r="K30" s="135"/>
      <c r="L30" s="135"/>
      <c r="M30" s="136" t="s">
        <v>804</v>
      </c>
      <c r="N30" s="136"/>
      <c r="O30" s="136" t="s">
        <v>49</v>
      </c>
      <c r="P30" s="136"/>
      <c r="Q30" s="136" t="s">
        <v>61</v>
      </c>
      <c r="R30" s="136"/>
      <c r="S30" s="22" t="s">
        <v>524</v>
      </c>
      <c r="T30" s="22" t="s">
        <v>524</v>
      </c>
      <c r="U30" s="22" t="s">
        <v>51</v>
      </c>
      <c r="V30" s="22">
        <f t="shared" si="0"/>
        <v>200</v>
      </c>
      <c r="W30" s="23">
        <f t="shared" si="1"/>
        <v>200</v>
      </c>
    </row>
    <row r="31" spans="2:27" ht="56.25" customHeight="1" x14ac:dyDescent="0.2">
      <c r="B31" s="134" t="s">
        <v>807</v>
      </c>
      <c r="C31" s="135"/>
      <c r="D31" s="135"/>
      <c r="E31" s="135"/>
      <c r="F31" s="135"/>
      <c r="G31" s="135"/>
      <c r="H31" s="135"/>
      <c r="I31" s="135"/>
      <c r="J31" s="135"/>
      <c r="K31" s="135"/>
      <c r="L31" s="135"/>
      <c r="M31" s="136" t="s">
        <v>804</v>
      </c>
      <c r="N31" s="136"/>
      <c r="O31" s="136" t="s">
        <v>49</v>
      </c>
      <c r="P31" s="136"/>
      <c r="Q31" s="136" t="s">
        <v>50</v>
      </c>
      <c r="R31" s="136"/>
      <c r="S31" s="22" t="s">
        <v>524</v>
      </c>
      <c r="T31" s="22" t="s">
        <v>524</v>
      </c>
      <c r="U31" s="22" t="s">
        <v>51</v>
      </c>
      <c r="V31" s="22">
        <f t="shared" si="0"/>
        <v>200</v>
      </c>
      <c r="W31" s="23">
        <f t="shared" si="1"/>
        <v>200</v>
      </c>
    </row>
    <row r="32" spans="2:27" ht="56.25" customHeight="1" x14ac:dyDescent="0.2">
      <c r="B32" s="134" t="s">
        <v>806</v>
      </c>
      <c r="C32" s="135"/>
      <c r="D32" s="135"/>
      <c r="E32" s="135"/>
      <c r="F32" s="135"/>
      <c r="G32" s="135"/>
      <c r="H32" s="135"/>
      <c r="I32" s="135"/>
      <c r="J32" s="135"/>
      <c r="K32" s="135"/>
      <c r="L32" s="135"/>
      <c r="M32" s="136" t="s">
        <v>804</v>
      </c>
      <c r="N32" s="136"/>
      <c r="O32" s="136" t="s">
        <v>49</v>
      </c>
      <c r="P32" s="136"/>
      <c r="Q32" s="136" t="s">
        <v>50</v>
      </c>
      <c r="R32" s="136"/>
      <c r="S32" s="22" t="s">
        <v>524</v>
      </c>
      <c r="T32" s="22" t="s">
        <v>524</v>
      </c>
      <c r="U32" s="22" t="s">
        <v>51</v>
      </c>
      <c r="V32" s="22">
        <f t="shared" si="0"/>
        <v>200</v>
      </c>
      <c r="W32" s="23">
        <f t="shared" si="1"/>
        <v>200</v>
      </c>
    </row>
    <row r="33" spans="2:25" ht="56.25" customHeight="1" x14ac:dyDescent="0.2">
      <c r="B33" s="134" t="s">
        <v>805</v>
      </c>
      <c r="C33" s="135"/>
      <c r="D33" s="135"/>
      <c r="E33" s="135"/>
      <c r="F33" s="135"/>
      <c r="G33" s="135"/>
      <c r="H33" s="135"/>
      <c r="I33" s="135"/>
      <c r="J33" s="135"/>
      <c r="K33" s="135"/>
      <c r="L33" s="135"/>
      <c r="M33" s="136" t="s">
        <v>804</v>
      </c>
      <c r="N33" s="136"/>
      <c r="O33" s="136" t="s">
        <v>49</v>
      </c>
      <c r="P33" s="136"/>
      <c r="Q33" s="136" t="s">
        <v>50</v>
      </c>
      <c r="R33" s="136"/>
      <c r="S33" s="22" t="s">
        <v>524</v>
      </c>
      <c r="T33" s="22" t="s">
        <v>524</v>
      </c>
      <c r="U33" s="22" t="s">
        <v>51</v>
      </c>
      <c r="V33" s="22">
        <f t="shared" si="0"/>
        <v>200</v>
      </c>
      <c r="W33" s="23">
        <f t="shared" si="1"/>
        <v>200</v>
      </c>
    </row>
    <row r="34" spans="2:25" ht="56.25" customHeight="1" thickBot="1" x14ac:dyDescent="0.25">
      <c r="B34" s="134" t="s">
        <v>803</v>
      </c>
      <c r="C34" s="135"/>
      <c r="D34" s="135"/>
      <c r="E34" s="135"/>
      <c r="F34" s="135"/>
      <c r="G34" s="135"/>
      <c r="H34" s="135"/>
      <c r="I34" s="135"/>
      <c r="J34" s="135"/>
      <c r="K34" s="135"/>
      <c r="L34" s="135"/>
      <c r="M34" s="136" t="s">
        <v>802</v>
      </c>
      <c r="N34" s="136"/>
      <c r="O34" s="136" t="s">
        <v>49</v>
      </c>
      <c r="P34" s="136"/>
      <c r="Q34" s="136" t="s">
        <v>61</v>
      </c>
      <c r="R34" s="136"/>
      <c r="S34" s="22" t="s">
        <v>801</v>
      </c>
      <c r="T34" s="22" t="s">
        <v>801</v>
      </c>
      <c r="U34" s="95" t="s">
        <v>801</v>
      </c>
      <c r="V34" s="22">
        <f t="shared" si="0"/>
        <v>100</v>
      </c>
      <c r="W34" s="23">
        <f t="shared" si="1"/>
        <v>100</v>
      </c>
    </row>
    <row r="35" spans="2:25" ht="21.75" customHeight="1" thickTop="1" thickBot="1" x14ac:dyDescent="0.25">
      <c r="B35" s="2" t="s">
        <v>56</v>
      </c>
      <c r="C35" s="3"/>
      <c r="D35" s="3"/>
      <c r="E35" s="3"/>
      <c r="F35" s="3"/>
      <c r="G35" s="3"/>
      <c r="H35" s="4"/>
      <c r="I35" s="4"/>
      <c r="J35" s="4"/>
      <c r="K35" s="4"/>
      <c r="L35" s="4"/>
      <c r="M35" s="4"/>
      <c r="N35" s="4"/>
      <c r="O35" s="4"/>
      <c r="P35" s="4"/>
      <c r="Q35" s="4"/>
      <c r="R35" s="4"/>
      <c r="S35" s="4"/>
      <c r="T35" s="4"/>
      <c r="U35" s="4"/>
      <c r="V35" s="4"/>
      <c r="W35" s="5"/>
      <c r="X35" s="13"/>
    </row>
    <row r="36" spans="2:25" ht="29.25" customHeight="1" thickTop="1" thickBot="1" x14ac:dyDescent="0.25">
      <c r="B36" s="118" t="s">
        <v>2611</v>
      </c>
      <c r="C36" s="119"/>
      <c r="D36" s="119"/>
      <c r="E36" s="119"/>
      <c r="F36" s="119"/>
      <c r="G36" s="119"/>
      <c r="H36" s="119"/>
      <c r="I36" s="119"/>
      <c r="J36" s="119"/>
      <c r="K36" s="119"/>
      <c r="L36" s="119"/>
      <c r="M36" s="119"/>
      <c r="N36" s="119"/>
      <c r="O36" s="119"/>
      <c r="P36" s="119"/>
      <c r="Q36" s="120"/>
      <c r="R36" s="24" t="s">
        <v>42</v>
      </c>
      <c r="S36" s="124" t="s">
        <v>43</v>
      </c>
      <c r="T36" s="124"/>
      <c r="U36" s="25" t="s">
        <v>57</v>
      </c>
      <c r="V36" s="125" t="s">
        <v>58</v>
      </c>
      <c r="W36" s="126"/>
    </row>
    <row r="37" spans="2:25" ht="30.75" customHeight="1" thickBot="1" x14ac:dyDescent="0.25">
      <c r="B37" s="121"/>
      <c r="C37" s="122"/>
      <c r="D37" s="122"/>
      <c r="E37" s="122"/>
      <c r="F37" s="122"/>
      <c r="G37" s="122"/>
      <c r="H37" s="122"/>
      <c r="I37" s="122"/>
      <c r="J37" s="122"/>
      <c r="K37" s="122"/>
      <c r="L37" s="122"/>
      <c r="M37" s="122"/>
      <c r="N37" s="122"/>
      <c r="O37" s="122"/>
      <c r="P37" s="122"/>
      <c r="Q37" s="123"/>
      <c r="R37" s="26" t="s">
        <v>59</v>
      </c>
      <c r="S37" s="26" t="s">
        <v>59</v>
      </c>
      <c r="T37" s="26" t="s">
        <v>49</v>
      </c>
      <c r="U37" s="26" t="s">
        <v>59</v>
      </c>
      <c r="V37" s="26" t="s">
        <v>60</v>
      </c>
      <c r="W37" s="27" t="s">
        <v>61</v>
      </c>
      <c r="Y37" s="13"/>
    </row>
    <row r="38" spans="2:25" ht="23.25" customHeight="1" thickBot="1" x14ac:dyDescent="0.25">
      <c r="B38" s="127" t="s">
        <v>62</v>
      </c>
      <c r="C38" s="128"/>
      <c r="D38" s="128"/>
      <c r="E38" s="28" t="s">
        <v>799</v>
      </c>
      <c r="F38" s="28"/>
      <c r="G38" s="28"/>
      <c r="H38" s="29"/>
      <c r="I38" s="29"/>
      <c r="J38" s="29"/>
      <c r="K38" s="29"/>
      <c r="L38" s="29"/>
      <c r="M38" s="29"/>
      <c r="N38" s="29"/>
      <c r="O38" s="29"/>
      <c r="P38" s="30"/>
      <c r="Q38" s="30"/>
      <c r="R38" s="31" t="s">
        <v>800</v>
      </c>
      <c r="S38" s="31" t="s">
        <v>10</v>
      </c>
      <c r="T38" s="30"/>
      <c r="U38" s="31" t="s">
        <v>797</v>
      </c>
      <c r="V38" s="30"/>
      <c r="W38" s="32">
        <f t="shared" ref="W38:W47" si="2">+IF(ISERR(U38/R38*100),"N/A",ROUND(U38/R38*100,2))</f>
        <v>319.41000000000003</v>
      </c>
    </row>
    <row r="39" spans="2:25" ht="26.25" customHeight="1" x14ac:dyDescent="0.2">
      <c r="B39" s="129" t="s">
        <v>65</v>
      </c>
      <c r="C39" s="130"/>
      <c r="D39" s="130"/>
      <c r="E39" s="33" t="s">
        <v>799</v>
      </c>
      <c r="F39" s="33"/>
      <c r="G39" s="33"/>
      <c r="H39" s="34"/>
      <c r="I39" s="34"/>
      <c r="J39" s="34"/>
      <c r="K39" s="34"/>
      <c r="L39" s="34"/>
      <c r="M39" s="34"/>
      <c r="N39" s="34"/>
      <c r="O39" s="34"/>
      <c r="P39" s="35"/>
      <c r="Q39" s="35"/>
      <c r="R39" s="36" t="s">
        <v>798</v>
      </c>
      <c r="S39" s="36" t="s">
        <v>798</v>
      </c>
      <c r="T39" s="36">
        <f>+IF(ISERR(S39/R39*100),"N/A",ROUND(S39/R39*100,2))</f>
        <v>100</v>
      </c>
      <c r="U39" s="36" t="s">
        <v>797</v>
      </c>
      <c r="V39" s="36">
        <f>+IF(ISERR(U39/S39*100),"N/A",ROUND(U39/S39*100,2))</f>
        <v>90.6</v>
      </c>
      <c r="W39" s="37">
        <f t="shared" si="2"/>
        <v>90.6</v>
      </c>
    </row>
    <row r="40" spans="2:25" ht="23.25" customHeight="1" thickBot="1" x14ac:dyDescent="0.25">
      <c r="B40" s="127" t="s">
        <v>62</v>
      </c>
      <c r="C40" s="128"/>
      <c r="D40" s="128"/>
      <c r="E40" s="28" t="s">
        <v>795</v>
      </c>
      <c r="F40" s="28"/>
      <c r="G40" s="28"/>
      <c r="H40" s="29"/>
      <c r="I40" s="29"/>
      <c r="J40" s="29"/>
      <c r="K40" s="29"/>
      <c r="L40" s="29"/>
      <c r="M40" s="29"/>
      <c r="N40" s="29"/>
      <c r="O40" s="29"/>
      <c r="P40" s="30"/>
      <c r="Q40" s="30"/>
      <c r="R40" s="31" t="s">
        <v>796</v>
      </c>
      <c r="S40" s="31" t="s">
        <v>10</v>
      </c>
      <c r="T40" s="30"/>
      <c r="U40" s="31" t="s">
        <v>794</v>
      </c>
      <c r="V40" s="30"/>
      <c r="W40" s="32">
        <f t="shared" si="2"/>
        <v>126.76</v>
      </c>
    </row>
    <row r="41" spans="2:25" ht="26.25" customHeight="1" x14ac:dyDescent="0.2">
      <c r="B41" s="129" t="s">
        <v>65</v>
      </c>
      <c r="C41" s="130"/>
      <c r="D41" s="130"/>
      <c r="E41" s="33" t="s">
        <v>795</v>
      </c>
      <c r="F41" s="33"/>
      <c r="G41" s="33"/>
      <c r="H41" s="34"/>
      <c r="I41" s="34"/>
      <c r="J41" s="34"/>
      <c r="K41" s="34"/>
      <c r="L41" s="34"/>
      <c r="M41" s="34"/>
      <c r="N41" s="34"/>
      <c r="O41" s="34"/>
      <c r="P41" s="35"/>
      <c r="Q41" s="35"/>
      <c r="R41" s="36" t="s">
        <v>794</v>
      </c>
      <c r="S41" s="36" t="s">
        <v>794</v>
      </c>
      <c r="T41" s="36">
        <f>+IF(ISERR(S41/R41*100),"N/A",ROUND(S41/R41*100,2))</f>
        <v>100</v>
      </c>
      <c r="U41" s="36" t="s">
        <v>794</v>
      </c>
      <c r="V41" s="36">
        <f>+IF(ISERR(U41/S41*100),"N/A",ROUND(U41/S41*100,2))</f>
        <v>100</v>
      </c>
      <c r="W41" s="37">
        <f t="shared" si="2"/>
        <v>100</v>
      </c>
    </row>
    <row r="42" spans="2:25" ht="23.25" customHeight="1" thickBot="1" x14ac:dyDescent="0.25">
      <c r="B42" s="127" t="s">
        <v>62</v>
      </c>
      <c r="C42" s="128"/>
      <c r="D42" s="128"/>
      <c r="E42" s="28" t="s">
        <v>792</v>
      </c>
      <c r="F42" s="28"/>
      <c r="G42" s="28"/>
      <c r="H42" s="29"/>
      <c r="I42" s="29"/>
      <c r="J42" s="29"/>
      <c r="K42" s="29"/>
      <c r="L42" s="29"/>
      <c r="M42" s="29"/>
      <c r="N42" s="29"/>
      <c r="O42" s="29"/>
      <c r="P42" s="30"/>
      <c r="Q42" s="30"/>
      <c r="R42" s="31" t="s">
        <v>793</v>
      </c>
      <c r="S42" s="31" t="s">
        <v>10</v>
      </c>
      <c r="T42" s="30"/>
      <c r="U42" s="31" t="s">
        <v>791</v>
      </c>
      <c r="V42" s="30"/>
      <c r="W42" s="32">
        <f t="shared" si="2"/>
        <v>94.85</v>
      </c>
    </row>
    <row r="43" spans="2:25" ht="26.25" customHeight="1" x14ac:dyDescent="0.2">
      <c r="B43" s="129" t="s">
        <v>65</v>
      </c>
      <c r="C43" s="130"/>
      <c r="D43" s="130"/>
      <c r="E43" s="33" t="s">
        <v>792</v>
      </c>
      <c r="F43" s="33"/>
      <c r="G43" s="33"/>
      <c r="H43" s="34"/>
      <c r="I43" s="34"/>
      <c r="J43" s="34"/>
      <c r="K43" s="34"/>
      <c r="L43" s="34"/>
      <c r="M43" s="34"/>
      <c r="N43" s="34"/>
      <c r="O43" s="34"/>
      <c r="P43" s="35"/>
      <c r="Q43" s="35"/>
      <c r="R43" s="36" t="s">
        <v>791</v>
      </c>
      <c r="S43" s="36" t="s">
        <v>791</v>
      </c>
      <c r="T43" s="36">
        <f>+IF(ISERR(S43/R43*100),"N/A",ROUND(S43/R43*100,2))</f>
        <v>100</v>
      </c>
      <c r="U43" s="36" t="s">
        <v>791</v>
      </c>
      <c r="V43" s="36">
        <f>+IF(ISERR(U43/S43*100),"N/A",ROUND(U43/S43*100,2))</f>
        <v>100</v>
      </c>
      <c r="W43" s="37">
        <f t="shared" si="2"/>
        <v>100</v>
      </c>
    </row>
    <row r="44" spans="2:25" ht="23.25" customHeight="1" thickBot="1" x14ac:dyDescent="0.25">
      <c r="B44" s="127" t="s">
        <v>62</v>
      </c>
      <c r="C44" s="128"/>
      <c r="D44" s="128"/>
      <c r="E44" s="28" t="s">
        <v>789</v>
      </c>
      <c r="F44" s="28"/>
      <c r="G44" s="28"/>
      <c r="H44" s="29"/>
      <c r="I44" s="29"/>
      <c r="J44" s="29"/>
      <c r="K44" s="29"/>
      <c r="L44" s="29"/>
      <c r="M44" s="29"/>
      <c r="N44" s="29"/>
      <c r="O44" s="29"/>
      <c r="P44" s="30"/>
      <c r="Q44" s="30"/>
      <c r="R44" s="31" t="s">
        <v>790</v>
      </c>
      <c r="S44" s="31" t="s">
        <v>10</v>
      </c>
      <c r="T44" s="30"/>
      <c r="U44" s="31" t="s">
        <v>787</v>
      </c>
      <c r="V44" s="30"/>
      <c r="W44" s="32">
        <f t="shared" si="2"/>
        <v>115.76</v>
      </c>
    </row>
    <row r="45" spans="2:25" ht="26.25" customHeight="1" x14ac:dyDescent="0.2">
      <c r="B45" s="129" t="s">
        <v>65</v>
      </c>
      <c r="C45" s="130"/>
      <c r="D45" s="130"/>
      <c r="E45" s="33" t="s">
        <v>789</v>
      </c>
      <c r="F45" s="33"/>
      <c r="G45" s="33"/>
      <c r="H45" s="34"/>
      <c r="I45" s="34"/>
      <c r="J45" s="34"/>
      <c r="K45" s="34"/>
      <c r="L45" s="34"/>
      <c r="M45" s="34"/>
      <c r="N45" s="34"/>
      <c r="O45" s="34"/>
      <c r="P45" s="35"/>
      <c r="Q45" s="35"/>
      <c r="R45" s="36" t="s">
        <v>788</v>
      </c>
      <c r="S45" s="36" t="s">
        <v>788</v>
      </c>
      <c r="T45" s="36">
        <f>+IF(ISERR(S45/R45*100),"N/A",ROUND(S45/R45*100,2))</f>
        <v>100</v>
      </c>
      <c r="U45" s="36" t="s">
        <v>787</v>
      </c>
      <c r="V45" s="36">
        <f>+IF(ISERR(U45/S45*100),"N/A",ROUND(U45/S45*100,2))</f>
        <v>99.48</v>
      </c>
      <c r="W45" s="37">
        <f t="shared" si="2"/>
        <v>99.48</v>
      </c>
    </row>
    <row r="46" spans="2:25" ht="23.25" customHeight="1" thickBot="1" x14ac:dyDescent="0.25">
      <c r="B46" s="127" t="s">
        <v>62</v>
      </c>
      <c r="C46" s="128"/>
      <c r="D46" s="128"/>
      <c r="E46" s="28" t="s">
        <v>786</v>
      </c>
      <c r="F46" s="28"/>
      <c r="G46" s="28"/>
      <c r="H46" s="29"/>
      <c r="I46" s="29"/>
      <c r="J46" s="29"/>
      <c r="K46" s="29"/>
      <c r="L46" s="29"/>
      <c r="M46" s="29"/>
      <c r="N46" s="29"/>
      <c r="O46" s="29"/>
      <c r="P46" s="30"/>
      <c r="Q46" s="30"/>
      <c r="R46" s="31" t="s">
        <v>613</v>
      </c>
      <c r="S46" s="31" t="s">
        <v>10</v>
      </c>
      <c r="T46" s="30"/>
      <c r="U46" s="31" t="s">
        <v>784</v>
      </c>
      <c r="V46" s="30"/>
      <c r="W46" s="32">
        <f t="shared" si="2"/>
        <v>331.58</v>
      </c>
    </row>
    <row r="47" spans="2:25" ht="26.25" customHeight="1" thickBot="1" x14ac:dyDescent="0.25">
      <c r="B47" s="129" t="s">
        <v>65</v>
      </c>
      <c r="C47" s="130"/>
      <c r="D47" s="130"/>
      <c r="E47" s="33" t="s">
        <v>786</v>
      </c>
      <c r="F47" s="33"/>
      <c r="G47" s="33"/>
      <c r="H47" s="34"/>
      <c r="I47" s="34"/>
      <c r="J47" s="34"/>
      <c r="K47" s="34"/>
      <c r="L47" s="34"/>
      <c r="M47" s="34"/>
      <c r="N47" s="34"/>
      <c r="O47" s="34"/>
      <c r="P47" s="35"/>
      <c r="Q47" s="35"/>
      <c r="R47" s="36" t="s">
        <v>785</v>
      </c>
      <c r="S47" s="36" t="s">
        <v>785</v>
      </c>
      <c r="T47" s="36">
        <f>+IF(ISERR(S47/R47*100),"N/A",ROUND(S47/R47*100,2))</f>
        <v>100</v>
      </c>
      <c r="U47" s="36" t="s">
        <v>784</v>
      </c>
      <c r="V47" s="36">
        <f>+IF(ISERR(U47/S47*100),"N/A",ROUND(U47/S47*100,2))</f>
        <v>20.79</v>
      </c>
      <c r="W47" s="37">
        <f t="shared" si="2"/>
        <v>20.79</v>
      </c>
    </row>
    <row r="48" spans="2:25" ht="22.5" customHeight="1" thickTop="1" thickBot="1" x14ac:dyDescent="0.25">
      <c r="B48" s="2" t="s">
        <v>66</v>
      </c>
      <c r="C48" s="3"/>
      <c r="D48" s="3"/>
      <c r="E48" s="3"/>
      <c r="F48" s="3"/>
      <c r="G48" s="3"/>
      <c r="H48" s="4"/>
      <c r="I48" s="4"/>
      <c r="J48" s="4"/>
      <c r="K48" s="4"/>
      <c r="L48" s="4"/>
      <c r="M48" s="4"/>
      <c r="N48" s="4"/>
      <c r="O48" s="4"/>
      <c r="P48" s="4"/>
      <c r="Q48" s="4"/>
      <c r="R48" s="4"/>
      <c r="S48" s="4"/>
      <c r="T48" s="4"/>
      <c r="U48" s="4"/>
      <c r="V48" s="4"/>
      <c r="W48" s="5"/>
    </row>
    <row r="49" spans="2:23" ht="37.5" customHeight="1" thickTop="1" x14ac:dyDescent="0.2">
      <c r="B49" s="112" t="s">
        <v>2504</v>
      </c>
      <c r="C49" s="113"/>
      <c r="D49" s="113"/>
      <c r="E49" s="113"/>
      <c r="F49" s="113"/>
      <c r="G49" s="113"/>
      <c r="H49" s="113"/>
      <c r="I49" s="113"/>
      <c r="J49" s="113"/>
      <c r="K49" s="113"/>
      <c r="L49" s="113"/>
      <c r="M49" s="113"/>
      <c r="N49" s="113"/>
      <c r="O49" s="113"/>
      <c r="P49" s="113"/>
      <c r="Q49" s="113"/>
      <c r="R49" s="113"/>
      <c r="S49" s="113"/>
      <c r="T49" s="113"/>
      <c r="U49" s="113"/>
      <c r="V49" s="113"/>
      <c r="W49" s="114"/>
    </row>
    <row r="50" spans="2:23" ht="277.5" customHeight="1" thickBot="1" x14ac:dyDescent="0.25">
      <c r="B50" s="131"/>
      <c r="C50" s="132"/>
      <c r="D50" s="132"/>
      <c r="E50" s="132"/>
      <c r="F50" s="132"/>
      <c r="G50" s="132"/>
      <c r="H50" s="132"/>
      <c r="I50" s="132"/>
      <c r="J50" s="132"/>
      <c r="K50" s="132"/>
      <c r="L50" s="132"/>
      <c r="M50" s="132"/>
      <c r="N50" s="132"/>
      <c r="O50" s="132"/>
      <c r="P50" s="132"/>
      <c r="Q50" s="132"/>
      <c r="R50" s="132"/>
      <c r="S50" s="132"/>
      <c r="T50" s="132"/>
      <c r="U50" s="132"/>
      <c r="V50" s="132"/>
      <c r="W50" s="133"/>
    </row>
    <row r="51" spans="2:23" ht="37.5" customHeight="1" thickTop="1" x14ac:dyDescent="0.2">
      <c r="B51" s="112" t="s">
        <v>2505</v>
      </c>
      <c r="C51" s="113"/>
      <c r="D51" s="113"/>
      <c r="E51" s="113"/>
      <c r="F51" s="113"/>
      <c r="G51" s="113"/>
      <c r="H51" s="113"/>
      <c r="I51" s="113"/>
      <c r="J51" s="113"/>
      <c r="K51" s="113"/>
      <c r="L51" s="113"/>
      <c r="M51" s="113"/>
      <c r="N51" s="113"/>
      <c r="O51" s="113"/>
      <c r="P51" s="113"/>
      <c r="Q51" s="113"/>
      <c r="R51" s="113"/>
      <c r="S51" s="113"/>
      <c r="T51" s="113"/>
      <c r="U51" s="113"/>
      <c r="V51" s="113"/>
      <c r="W51" s="114"/>
    </row>
    <row r="52" spans="2:23" ht="277.5" customHeight="1" thickBot="1" x14ac:dyDescent="0.25">
      <c r="B52" s="131"/>
      <c r="C52" s="132"/>
      <c r="D52" s="132"/>
      <c r="E52" s="132"/>
      <c r="F52" s="132"/>
      <c r="G52" s="132"/>
      <c r="H52" s="132"/>
      <c r="I52" s="132"/>
      <c r="J52" s="132"/>
      <c r="K52" s="132"/>
      <c r="L52" s="132"/>
      <c r="M52" s="132"/>
      <c r="N52" s="132"/>
      <c r="O52" s="132"/>
      <c r="P52" s="132"/>
      <c r="Q52" s="132"/>
      <c r="R52" s="132"/>
      <c r="S52" s="132"/>
      <c r="T52" s="132"/>
      <c r="U52" s="132"/>
      <c r="V52" s="132"/>
      <c r="W52" s="133"/>
    </row>
    <row r="53" spans="2:23" ht="37.5" customHeight="1" thickTop="1" x14ac:dyDescent="0.2">
      <c r="B53" s="112" t="s">
        <v>2506</v>
      </c>
      <c r="C53" s="113"/>
      <c r="D53" s="113"/>
      <c r="E53" s="113"/>
      <c r="F53" s="113"/>
      <c r="G53" s="113"/>
      <c r="H53" s="113"/>
      <c r="I53" s="113"/>
      <c r="J53" s="113"/>
      <c r="K53" s="113"/>
      <c r="L53" s="113"/>
      <c r="M53" s="113"/>
      <c r="N53" s="113"/>
      <c r="O53" s="113"/>
      <c r="P53" s="113"/>
      <c r="Q53" s="113"/>
      <c r="R53" s="113"/>
      <c r="S53" s="113"/>
      <c r="T53" s="113"/>
      <c r="U53" s="113"/>
      <c r="V53" s="113"/>
      <c r="W53" s="114"/>
    </row>
    <row r="54" spans="2:23" ht="191.25" customHeight="1" thickBot="1" x14ac:dyDescent="0.25">
      <c r="B54" s="115"/>
      <c r="C54" s="116"/>
      <c r="D54" s="116"/>
      <c r="E54" s="116"/>
      <c r="F54" s="116"/>
      <c r="G54" s="116"/>
      <c r="H54" s="116"/>
      <c r="I54" s="116"/>
      <c r="J54" s="116"/>
      <c r="K54" s="116"/>
      <c r="L54" s="116"/>
      <c r="M54" s="116"/>
      <c r="N54" s="116"/>
      <c r="O54" s="116"/>
      <c r="P54" s="116"/>
      <c r="Q54" s="116"/>
      <c r="R54" s="116"/>
      <c r="S54" s="116"/>
      <c r="T54" s="116"/>
      <c r="U54" s="116"/>
      <c r="V54" s="116"/>
      <c r="W54" s="117"/>
    </row>
  </sheetData>
  <mergeCells count="107">
    <mergeCell ref="B40:D40"/>
    <mergeCell ref="B41:D41"/>
    <mergeCell ref="B42:D42"/>
    <mergeCell ref="B51:W52"/>
    <mergeCell ref="B53:W54"/>
    <mergeCell ref="B43:D43"/>
    <mergeCell ref="B44:D44"/>
    <mergeCell ref="B45:D45"/>
    <mergeCell ref="B46:D46"/>
    <mergeCell ref="B47:D47"/>
    <mergeCell ref="B49:W50"/>
    <mergeCell ref="B34:L34"/>
    <mergeCell ref="M34:N34"/>
    <mergeCell ref="O34:P34"/>
    <mergeCell ref="Q34:R34"/>
    <mergeCell ref="B36:Q37"/>
    <mergeCell ref="S36:T36"/>
    <mergeCell ref="V36:W36"/>
    <mergeCell ref="B38:D38"/>
    <mergeCell ref="B39:D39"/>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7"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49"/>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881</v>
      </c>
      <c r="M4" s="167" t="s">
        <v>880</v>
      </c>
      <c r="N4" s="167"/>
      <c r="O4" s="167"/>
      <c r="P4" s="167"/>
      <c r="Q4" s="168"/>
      <c r="R4" s="8"/>
      <c r="S4" s="169" t="s">
        <v>2311</v>
      </c>
      <c r="T4" s="170"/>
      <c r="U4" s="170"/>
      <c r="V4" s="157" t="s">
        <v>879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811</v>
      </c>
      <c r="D6" s="153" t="s">
        <v>831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804</v>
      </c>
      <c r="D7" s="155" t="s">
        <v>830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878</v>
      </c>
      <c r="K8" s="14" t="s">
        <v>877</v>
      </c>
      <c r="L8" s="14" t="s">
        <v>876</v>
      </c>
      <c r="M8" s="14" t="s">
        <v>875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0" customHeight="1" thickTop="1" thickBot="1" x14ac:dyDescent="0.25">
      <c r="B10" s="15" t="s">
        <v>22</v>
      </c>
      <c r="C10" s="157" t="s">
        <v>874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873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872</v>
      </c>
      <c r="C21" s="135"/>
      <c r="D21" s="135"/>
      <c r="E21" s="135"/>
      <c r="F21" s="135"/>
      <c r="G21" s="135"/>
      <c r="H21" s="135"/>
      <c r="I21" s="135"/>
      <c r="J21" s="135"/>
      <c r="K21" s="135"/>
      <c r="L21" s="135"/>
      <c r="M21" s="136" t="s">
        <v>811</v>
      </c>
      <c r="N21" s="136"/>
      <c r="O21" s="136" t="s">
        <v>49</v>
      </c>
      <c r="P21" s="136"/>
      <c r="Q21" s="136" t="s">
        <v>50</v>
      </c>
      <c r="R21" s="136"/>
      <c r="S21" s="22" t="s">
        <v>871</v>
      </c>
      <c r="T21" s="22" t="s">
        <v>871</v>
      </c>
      <c r="U21" s="95" t="s">
        <v>870</v>
      </c>
      <c r="V21" s="22">
        <f t="shared" ref="V21:V35" si="0">+IF(ISERR(U21/T21*100),"N/A",ROUND(U21/T21*100,2))</f>
        <v>101.69</v>
      </c>
      <c r="W21" s="23">
        <f t="shared" ref="W21:W35" si="1">+IF(ISERR(U21/S21*100),"N/A",ROUND(U21/S21*100,2))</f>
        <v>101.69</v>
      </c>
    </row>
    <row r="22" spans="2:27" ht="56.25" customHeight="1" x14ac:dyDescent="0.2">
      <c r="B22" s="134" t="s">
        <v>869</v>
      </c>
      <c r="C22" s="135"/>
      <c r="D22" s="135"/>
      <c r="E22" s="135"/>
      <c r="F22" s="135"/>
      <c r="G22" s="135"/>
      <c r="H22" s="135"/>
      <c r="I22" s="135"/>
      <c r="J22" s="135"/>
      <c r="K22" s="135"/>
      <c r="L22" s="135"/>
      <c r="M22" s="136" t="s">
        <v>811</v>
      </c>
      <c r="N22" s="136"/>
      <c r="O22" s="136" t="s">
        <v>49</v>
      </c>
      <c r="P22" s="136"/>
      <c r="Q22" s="136" t="s">
        <v>50</v>
      </c>
      <c r="R22" s="136"/>
      <c r="S22" s="22" t="s">
        <v>868</v>
      </c>
      <c r="T22" s="22" t="s">
        <v>868</v>
      </c>
      <c r="U22" s="95" t="s">
        <v>867</v>
      </c>
      <c r="V22" s="22">
        <f t="shared" si="0"/>
        <v>81.02</v>
      </c>
      <c r="W22" s="23">
        <f t="shared" si="1"/>
        <v>81.02</v>
      </c>
    </row>
    <row r="23" spans="2:27" ht="56.25" customHeight="1" x14ac:dyDescent="0.2">
      <c r="B23" s="134" t="s">
        <v>866</v>
      </c>
      <c r="C23" s="135"/>
      <c r="D23" s="135"/>
      <c r="E23" s="135"/>
      <c r="F23" s="135"/>
      <c r="G23" s="135"/>
      <c r="H23" s="135"/>
      <c r="I23" s="135"/>
      <c r="J23" s="135"/>
      <c r="K23" s="135"/>
      <c r="L23" s="135"/>
      <c r="M23" s="136" t="s">
        <v>811</v>
      </c>
      <c r="N23" s="136"/>
      <c r="O23" s="136" t="s">
        <v>49</v>
      </c>
      <c r="P23" s="136"/>
      <c r="Q23" s="136" t="s">
        <v>50</v>
      </c>
      <c r="R23" s="136"/>
      <c r="S23" s="22" t="s">
        <v>478</v>
      </c>
      <c r="T23" s="22" t="s">
        <v>478</v>
      </c>
      <c r="U23" s="95" t="s">
        <v>865</v>
      </c>
      <c r="V23" s="22">
        <f t="shared" si="0"/>
        <v>72.86</v>
      </c>
      <c r="W23" s="23">
        <f t="shared" si="1"/>
        <v>72.86</v>
      </c>
    </row>
    <row r="24" spans="2:27" ht="56.25" customHeight="1" x14ac:dyDescent="0.2">
      <c r="B24" s="134" t="s">
        <v>864</v>
      </c>
      <c r="C24" s="135"/>
      <c r="D24" s="135"/>
      <c r="E24" s="135"/>
      <c r="F24" s="135"/>
      <c r="G24" s="135"/>
      <c r="H24" s="135"/>
      <c r="I24" s="135"/>
      <c r="J24" s="135"/>
      <c r="K24" s="135"/>
      <c r="L24" s="135"/>
      <c r="M24" s="136" t="s">
        <v>804</v>
      </c>
      <c r="N24" s="136"/>
      <c r="O24" s="136" t="s">
        <v>49</v>
      </c>
      <c r="P24" s="136"/>
      <c r="Q24" s="136" t="s">
        <v>50</v>
      </c>
      <c r="R24" s="136"/>
      <c r="S24" s="22" t="s">
        <v>51</v>
      </c>
      <c r="T24" s="22" t="s">
        <v>51</v>
      </c>
      <c r="U24" s="95" t="s">
        <v>51</v>
      </c>
      <c r="V24" s="22">
        <f t="shared" si="0"/>
        <v>100</v>
      </c>
      <c r="W24" s="23">
        <f t="shared" si="1"/>
        <v>100</v>
      </c>
    </row>
    <row r="25" spans="2:27" ht="56.25" customHeight="1" x14ac:dyDescent="0.2">
      <c r="B25" s="134" t="s">
        <v>863</v>
      </c>
      <c r="C25" s="135"/>
      <c r="D25" s="135"/>
      <c r="E25" s="135"/>
      <c r="F25" s="135"/>
      <c r="G25" s="135"/>
      <c r="H25" s="135"/>
      <c r="I25" s="135"/>
      <c r="J25" s="135"/>
      <c r="K25" s="135"/>
      <c r="L25" s="135"/>
      <c r="M25" s="136" t="s">
        <v>804</v>
      </c>
      <c r="N25" s="136"/>
      <c r="O25" s="136" t="s">
        <v>49</v>
      </c>
      <c r="P25" s="136"/>
      <c r="Q25" s="136" t="s">
        <v>61</v>
      </c>
      <c r="R25" s="136"/>
      <c r="S25" s="22" t="s">
        <v>519</v>
      </c>
      <c r="T25" s="22" t="s">
        <v>519</v>
      </c>
      <c r="U25" s="95" t="s">
        <v>862</v>
      </c>
      <c r="V25" s="22">
        <f t="shared" si="0"/>
        <v>107.14</v>
      </c>
      <c r="W25" s="23">
        <f t="shared" si="1"/>
        <v>107.14</v>
      </c>
    </row>
    <row r="26" spans="2:27" ht="56.25" customHeight="1" x14ac:dyDescent="0.2">
      <c r="B26" s="134" t="s">
        <v>861</v>
      </c>
      <c r="C26" s="135"/>
      <c r="D26" s="135"/>
      <c r="E26" s="135"/>
      <c r="F26" s="135"/>
      <c r="G26" s="135"/>
      <c r="H26" s="135"/>
      <c r="I26" s="135"/>
      <c r="J26" s="135"/>
      <c r="K26" s="135"/>
      <c r="L26" s="135"/>
      <c r="M26" s="136" t="s">
        <v>804</v>
      </c>
      <c r="N26" s="136"/>
      <c r="O26" s="136" t="s">
        <v>49</v>
      </c>
      <c r="P26" s="136"/>
      <c r="Q26" s="136" t="s">
        <v>61</v>
      </c>
      <c r="R26" s="136"/>
      <c r="S26" s="22" t="s">
        <v>347</v>
      </c>
      <c r="T26" s="22" t="s">
        <v>347</v>
      </c>
      <c r="U26" s="95" t="s">
        <v>860</v>
      </c>
      <c r="V26" s="22">
        <f t="shared" si="0"/>
        <v>188</v>
      </c>
      <c r="W26" s="23">
        <f t="shared" si="1"/>
        <v>188</v>
      </c>
    </row>
    <row r="27" spans="2:27" ht="56.25" customHeight="1" x14ac:dyDescent="0.2">
      <c r="B27" s="134" t="s">
        <v>859</v>
      </c>
      <c r="C27" s="135"/>
      <c r="D27" s="135"/>
      <c r="E27" s="135"/>
      <c r="F27" s="135"/>
      <c r="G27" s="135"/>
      <c r="H27" s="135"/>
      <c r="I27" s="135"/>
      <c r="J27" s="135"/>
      <c r="K27" s="135"/>
      <c r="L27" s="135"/>
      <c r="M27" s="136" t="s">
        <v>804</v>
      </c>
      <c r="N27" s="136"/>
      <c r="O27" s="136" t="s">
        <v>49</v>
      </c>
      <c r="P27" s="136"/>
      <c r="Q27" s="136" t="s">
        <v>50</v>
      </c>
      <c r="R27" s="136"/>
      <c r="S27" s="22" t="s">
        <v>51</v>
      </c>
      <c r="T27" s="22" t="s">
        <v>51</v>
      </c>
      <c r="U27" s="95" t="s">
        <v>51</v>
      </c>
      <c r="V27" s="22">
        <f t="shared" si="0"/>
        <v>100</v>
      </c>
      <c r="W27" s="23">
        <f t="shared" si="1"/>
        <v>100</v>
      </c>
    </row>
    <row r="28" spans="2:27" ht="56.25" customHeight="1" x14ac:dyDescent="0.2">
      <c r="B28" s="134" t="s">
        <v>858</v>
      </c>
      <c r="C28" s="135"/>
      <c r="D28" s="135"/>
      <c r="E28" s="135"/>
      <c r="F28" s="135"/>
      <c r="G28" s="135"/>
      <c r="H28" s="135"/>
      <c r="I28" s="135"/>
      <c r="J28" s="135"/>
      <c r="K28" s="135"/>
      <c r="L28" s="135"/>
      <c r="M28" s="136" t="s">
        <v>804</v>
      </c>
      <c r="N28" s="136"/>
      <c r="O28" s="136" t="s">
        <v>49</v>
      </c>
      <c r="P28" s="136"/>
      <c r="Q28" s="136" t="s">
        <v>50</v>
      </c>
      <c r="R28" s="136"/>
      <c r="S28" s="22" t="s">
        <v>51</v>
      </c>
      <c r="T28" s="22" t="s">
        <v>51</v>
      </c>
      <c r="U28" s="95" t="s">
        <v>51</v>
      </c>
      <c r="V28" s="22">
        <f t="shared" si="0"/>
        <v>100</v>
      </c>
      <c r="W28" s="23">
        <f t="shared" si="1"/>
        <v>100</v>
      </c>
    </row>
    <row r="29" spans="2:27" ht="56.25" customHeight="1" x14ac:dyDescent="0.2">
      <c r="B29" s="134" t="s">
        <v>857</v>
      </c>
      <c r="C29" s="135"/>
      <c r="D29" s="135"/>
      <c r="E29" s="135"/>
      <c r="F29" s="135"/>
      <c r="G29" s="135"/>
      <c r="H29" s="135"/>
      <c r="I29" s="135"/>
      <c r="J29" s="135"/>
      <c r="K29" s="135"/>
      <c r="L29" s="135"/>
      <c r="M29" s="136" t="s">
        <v>804</v>
      </c>
      <c r="N29" s="136"/>
      <c r="O29" s="136" t="s">
        <v>49</v>
      </c>
      <c r="P29" s="136"/>
      <c r="Q29" s="136" t="s">
        <v>50</v>
      </c>
      <c r="R29" s="136"/>
      <c r="S29" s="22" t="s">
        <v>519</v>
      </c>
      <c r="T29" s="22" t="s">
        <v>519</v>
      </c>
      <c r="U29" s="95" t="s">
        <v>856</v>
      </c>
      <c r="V29" s="22">
        <f t="shared" si="0"/>
        <v>102</v>
      </c>
      <c r="W29" s="23">
        <f t="shared" si="1"/>
        <v>102</v>
      </c>
    </row>
    <row r="30" spans="2:27" ht="56.25" customHeight="1" x14ac:dyDescent="0.2">
      <c r="B30" s="134" t="s">
        <v>855</v>
      </c>
      <c r="C30" s="135"/>
      <c r="D30" s="135"/>
      <c r="E30" s="135"/>
      <c r="F30" s="135"/>
      <c r="G30" s="135"/>
      <c r="H30" s="135"/>
      <c r="I30" s="135"/>
      <c r="J30" s="135"/>
      <c r="K30" s="135"/>
      <c r="L30" s="135"/>
      <c r="M30" s="136" t="s">
        <v>804</v>
      </c>
      <c r="N30" s="136"/>
      <c r="O30" s="136" t="s">
        <v>49</v>
      </c>
      <c r="P30" s="136"/>
      <c r="Q30" s="136" t="s">
        <v>50</v>
      </c>
      <c r="R30" s="136"/>
      <c r="S30" s="22" t="s">
        <v>297</v>
      </c>
      <c r="T30" s="22" t="s">
        <v>297</v>
      </c>
      <c r="U30" s="95" t="s">
        <v>854</v>
      </c>
      <c r="V30" s="22">
        <f t="shared" si="0"/>
        <v>127.5</v>
      </c>
      <c r="W30" s="23">
        <f t="shared" si="1"/>
        <v>127.5</v>
      </c>
    </row>
    <row r="31" spans="2:27" ht="56.25" customHeight="1" x14ac:dyDescent="0.2">
      <c r="B31" s="134" t="s">
        <v>853</v>
      </c>
      <c r="C31" s="135"/>
      <c r="D31" s="135"/>
      <c r="E31" s="135"/>
      <c r="F31" s="135"/>
      <c r="G31" s="135"/>
      <c r="H31" s="135"/>
      <c r="I31" s="135"/>
      <c r="J31" s="135"/>
      <c r="K31" s="135"/>
      <c r="L31" s="135"/>
      <c r="M31" s="136" t="s">
        <v>804</v>
      </c>
      <c r="N31" s="136"/>
      <c r="O31" s="136" t="s">
        <v>49</v>
      </c>
      <c r="P31" s="136"/>
      <c r="Q31" s="136" t="s">
        <v>61</v>
      </c>
      <c r="R31" s="136"/>
      <c r="S31" s="22" t="s">
        <v>51</v>
      </c>
      <c r="T31" s="22" t="s">
        <v>51</v>
      </c>
      <c r="U31" s="95" t="s">
        <v>377</v>
      </c>
      <c r="V31" s="22">
        <f t="shared" si="0"/>
        <v>40</v>
      </c>
      <c r="W31" s="23">
        <f t="shared" si="1"/>
        <v>40</v>
      </c>
    </row>
    <row r="32" spans="2:27" ht="56.25" customHeight="1" x14ac:dyDescent="0.2">
      <c r="B32" s="134" t="s">
        <v>852</v>
      </c>
      <c r="C32" s="135"/>
      <c r="D32" s="135"/>
      <c r="E32" s="135"/>
      <c r="F32" s="135"/>
      <c r="G32" s="135"/>
      <c r="H32" s="135"/>
      <c r="I32" s="135"/>
      <c r="J32" s="135"/>
      <c r="K32" s="135"/>
      <c r="L32" s="135"/>
      <c r="M32" s="136" t="s">
        <v>804</v>
      </c>
      <c r="N32" s="136"/>
      <c r="O32" s="136" t="s">
        <v>49</v>
      </c>
      <c r="P32" s="136"/>
      <c r="Q32" s="136" t="s">
        <v>50</v>
      </c>
      <c r="R32" s="136"/>
      <c r="S32" s="22" t="s">
        <v>51</v>
      </c>
      <c r="T32" s="22" t="s">
        <v>51</v>
      </c>
      <c r="U32" s="95" t="s">
        <v>51</v>
      </c>
      <c r="V32" s="22">
        <f t="shared" si="0"/>
        <v>100</v>
      </c>
      <c r="W32" s="23">
        <f t="shared" si="1"/>
        <v>100</v>
      </c>
    </row>
    <row r="33" spans="2:25" ht="56.25" customHeight="1" x14ac:dyDescent="0.2">
      <c r="B33" s="134" t="s">
        <v>851</v>
      </c>
      <c r="C33" s="135"/>
      <c r="D33" s="135"/>
      <c r="E33" s="135"/>
      <c r="F33" s="135"/>
      <c r="G33" s="135"/>
      <c r="H33" s="135"/>
      <c r="I33" s="135"/>
      <c r="J33" s="135"/>
      <c r="K33" s="135"/>
      <c r="L33" s="135"/>
      <c r="M33" s="136" t="s">
        <v>804</v>
      </c>
      <c r="N33" s="136"/>
      <c r="O33" s="136" t="s">
        <v>49</v>
      </c>
      <c r="P33" s="136"/>
      <c r="Q33" s="136" t="s">
        <v>61</v>
      </c>
      <c r="R33" s="136"/>
      <c r="S33" s="22" t="s">
        <v>51</v>
      </c>
      <c r="T33" s="22" t="s">
        <v>51</v>
      </c>
      <c r="U33" s="22" t="s">
        <v>51</v>
      </c>
      <c r="V33" s="22">
        <f t="shared" si="0"/>
        <v>100</v>
      </c>
      <c r="W33" s="23">
        <f t="shared" si="1"/>
        <v>100</v>
      </c>
    </row>
    <row r="34" spans="2:25" ht="56.25" customHeight="1" x14ac:dyDescent="0.2">
      <c r="B34" s="134" t="s">
        <v>850</v>
      </c>
      <c r="C34" s="135"/>
      <c r="D34" s="135"/>
      <c r="E34" s="135"/>
      <c r="F34" s="135"/>
      <c r="G34" s="135"/>
      <c r="H34" s="135"/>
      <c r="I34" s="135"/>
      <c r="J34" s="135"/>
      <c r="K34" s="135"/>
      <c r="L34" s="135"/>
      <c r="M34" s="136" t="s">
        <v>804</v>
      </c>
      <c r="N34" s="136"/>
      <c r="O34" s="136" t="s">
        <v>49</v>
      </c>
      <c r="P34" s="136"/>
      <c r="Q34" s="136" t="s">
        <v>50</v>
      </c>
      <c r="R34" s="136"/>
      <c r="S34" s="22" t="s">
        <v>51</v>
      </c>
      <c r="T34" s="22" t="s">
        <v>51</v>
      </c>
      <c r="U34" s="22" t="s">
        <v>51</v>
      </c>
      <c r="V34" s="22">
        <f t="shared" si="0"/>
        <v>100</v>
      </c>
      <c r="W34" s="23">
        <f t="shared" si="1"/>
        <v>100</v>
      </c>
    </row>
    <row r="35" spans="2:25" ht="56.25" customHeight="1" thickBot="1" x14ac:dyDescent="0.25">
      <c r="B35" s="134" t="s">
        <v>849</v>
      </c>
      <c r="C35" s="135"/>
      <c r="D35" s="135"/>
      <c r="E35" s="135"/>
      <c r="F35" s="135"/>
      <c r="G35" s="135"/>
      <c r="H35" s="135"/>
      <c r="I35" s="135"/>
      <c r="J35" s="135"/>
      <c r="K35" s="135"/>
      <c r="L35" s="135"/>
      <c r="M35" s="136" t="s">
        <v>804</v>
      </c>
      <c r="N35" s="136"/>
      <c r="O35" s="136" t="s">
        <v>49</v>
      </c>
      <c r="P35" s="136"/>
      <c r="Q35" s="136" t="s">
        <v>61</v>
      </c>
      <c r="R35" s="136"/>
      <c r="S35" s="22" t="s">
        <v>51</v>
      </c>
      <c r="T35" s="22" t="s">
        <v>51</v>
      </c>
      <c r="U35" s="22" t="s">
        <v>51</v>
      </c>
      <c r="V35" s="22">
        <f t="shared" si="0"/>
        <v>100</v>
      </c>
      <c r="W35" s="23">
        <f t="shared" si="1"/>
        <v>100</v>
      </c>
    </row>
    <row r="36" spans="2:25" ht="21.75" customHeight="1" thickTop="1" thickBot="1" x14ac:dyDescent="0.25">
      <c r="B36" s="2" t="s">
        <v>56</v>
      </c>
      <c r="C36" s="3"/>
      <c r="D36" s="3"/>
      <c r="E36" s="3"/>
      <c r="F36" s="3"/>
      <c r="G36" s="3"/>
      <c r="H36" s="4"/>
      <c r="I36" s="4"/>
      <c r="J36" s="4"/>
      <c r="K36" s="4"/>
      <c r="L36" s="4"/>
      <c r="M36" s="4"/>
      <c r="N36" s="4"/>
      <c r="O36" s="4"/>
      <c r="P36" s="4"/>
      <c r="Q36" s="4"/>
      <c r="R36" s="4"/>
      <c r="S36" s="4"/>
      <c r="T36" s="4"/>
      <c r="U36" s="4"/>
      <c r="V36" s="4"/>
      <c r="W36" s="5"/>
      <c r="X36" s="13"/>
    </row>
    <row r="37" spans="2:25" ht="29.25" customHeight="1" thickTop="1" thickBot="1" x14ac:dyDescent="0.25">
      <c r="B37" s="118" t="s">
        <v>2611</v>
      </c>
      <c r="C37" s="119"/>
      <c r="D37" s="119"/>
      <c r="E37" s="119"/>
      <c r="F37" s="119"/>
      <c r="G37" s="119"/>
      <c r="H37" s="119"/>
      <c r="I37" s="119"/>
      <c r="J37" s="119"/>
      <c r="K37" s="119"/>
      <c r="L37" s="119"/>
      <c r="M37" s="119"/>
      <c r="N37" s="119"/>
      <c r="O37" s="119"/>
      <c r="P37" s="119"/>
      <c r="Q37" s="120"/>
      <c r="R37" s="24" t="s">
        <v>42</v>
      </c>
      <c r="S37" s="124" t="s">
        <v>43</v>
      </c>
      <c r="T37" s="124"/>
      <c r="U37" s="25" t="s">
        <v>57</v>
      </c>
      <c r="V37" s="125" t="s">
        <v>58</v>
      </c>
      <c r="W37" s="126"/>
    </row>
    <row r="38" spans="2:25" ht="30.75" customHeight="1" thickBot="1" x14ac:dyDescent="0.25">
      <c r="B38" s="121"/>
      <c r="C38" s="122"/>
      <c r="D38" s="122"/>
      <c r="E38" s="122"/>
      <c r="F38" s="122"/>
      <c r="G38" s="122"/>
      <c r="H38" s="122"/>
      <c r="I38" s="122"/>
      <c r="J38" s="122"/>
      <c r="K38" s="122"/>
      <c r="L38" s="122"/>
      <c r="M38" s="122"/>
      <c r="N38" s="122"/>
      <c r="O38" s="122"/>
      <c r="P38" s="122"/>
      <c r="Q38" s="123"/>
      <c r="R38" s="26" t="s">
        <v>59</v>
      </c>
      <c r="S38" s="26" t="s">
        <v>59</v>
      </c>
      <c r="T38" s="26" t="s">
        <v>49</v>
      </c>
      <c r="U38" s="26" t="s">
        <v>59</v>
      </c>
      <c r="V38" s="26" t="s">
        <v>60</v>
      </c>
      <c r="W38" s="27" t="s">
        <v>61</v>
      </c>
      <c r="Y38" s="13"/>
    </row>
    <row r="39" spans="2:25" ht="23.25" customHeight="1" thickBot="1" x14ac:dyDescent="0.25">
      <c r="B39" s="127" t="s">
        <v>62</v>
      </c>
      <c r="C39" s="128"/>
      <c r="D39" s="128"/>
      <c r="E39" s="28" t="s">
        <v>792</v>
      </c>
      <c r="F39" s="28"/>
      <c r="G39" s="28"/>
      <c r="H39" s="29"/>
      <c r="I39" s="29"/>
      <c r="J39" s="29"/>
      <c r="K39" s="29"/>
      <c r="L39" s="29"/>
      <c r="M39" s="29"/>
      <c r="N39" s="29"/>
      <c r="O39" s="29"/>
      <c r="P39" s="30"/>
      <c r="Q39" s="30"/>
      <c r="R39" s="31" t="s">
        <v>848</v>
      </c>
      <c r="S39" s="31" t="s">
        <v>10</v>
      </c>
      <c r="T39" s="30"/>
      <c r="U39" s="31" t="s">
        <v>846</v>
      </c>
      <c r="V39" s="30"/>
      <c r="W39" s="32">
        <f>+IF(ISERR(U39/R39*100),"N/A",ROUND(U39/R39*100,2))</f>
        <v>100.85</v>
      </c>
    </row>
    <row r="40" spans="2:25" ht="26.25" customHeight="1" x14ac:dyDescent="0.2">
      <c r="B40" s="129" t="s">
        <v>65</v>
      </c>
      <c r="C40" s="130"/>
      <c r="D40" s="130"/>
      <c r="E40" s="33" t="s">
        <v>792</v>
      </c>
      <c r="F40" s="33"/>
      <c r="G40" s="33"/>
      <c r="H40" s="34"/>
      <c r="I40" s="34"/>
      <c r="J40" s="34"/>
      <c r="K40" s="34"/>
      <c r="L40" s="34"/>
      <c r="M40" s="34"/>
      <c r="N40" s="34"/>
      <c r="O40" s="34"/>
      <c r="P40" s="35"/>
      <c r="Q40" s="35"/>
      <c r="R40" s="36" t="s">
        <v>847</v>
      </c>
      <c r="S40" s="36" t="s">
        <v>847</v>
      </c>
      <c r="T40" s="36">
        <f>+IF(ISERR(S40/R40*100),"N/A",ROUND(S40/R40*100,2))</f>
        <v>100</v>
      </c>
      <c r="U40" s="36" t="s">
        <v>846</v>
      </c>
      <c r="V40" s="36">
        <f>+IF(ISERR(U40/S40*100),"N/A",ROUND(U40/S40*100,2))</f>
        <v>95.02</v>
      </c>
      <c r="W40" s="37">
        <f>+IF(ISERR(U40/R40*100),"N/A",ROUND(U40/R40*100,2))</f>
        <v>95.02</v>
      </c>
    </row>
    <row r="41" spans="2:25" ht="23.25" customHeight="1" thickBot="1" x14ac:dyDescent="0.25">
      <c r="B41" s="127" t="s">
        <v>62</v>
      </c>
      <c r="C41" s="128"/>
      <c r="D41" s="128"/>
      <c r="E41" s="28" t="s">
        <v>789</v>
      </c>
      <c r="F41" s="28"/>
      <c r="G41" s="28"/>
      <c r="H41" s="29"/>
      <c r="I41" s="29"/>
      <c r="J41" s="29"/>
      <c r="K41" s="29"/>
      <c r="L41" s="29"/>
      <c r="M41" s="29"/>
      <c r="N41" s="29"/>
      <c r="O41" s="29"/>
      <c r="P41" s="30"/>
      <c r="Q41" s="30"/>
      <c r="R41" s="31" t="s">
        <v>845</v>
      </c>
      <c r="S41" s="31" t="s">
        <v>10</v>
      </c>
      <c r="T41" s="30"/>
      <c r="U41" s="31" t="s">
        <v>843</v>
      </c>
      <c r="V41" s="30"/>
      <c r="W41" s="32">
        <f>+IF(ISERR(U41/R41*100),"N/A",ROUND(U41/R41*100,2))</f>
        <v>100.88</v>
      </c>
    </row>
    <row r="42" spans="2:25" ht="26.25" customHeight="1" thickBot="1" x14ac:dyDescent="0.25">
      <c r="B42" s="129" t="s">
        <v>65</v>
      </c>
      <c r="C42" s="130"/>
      <c r="D42" s="130"/>
      <c r="E42" s="33" t="s">
        <v>789</v>
      </c>
      <c r="F42" s="33"/>
      <c r="G42" s="33"/>
      <c r="H42" s="34"/>
      <c r="I42" s="34"/>
      <c r="J42" s="34"/>
      <c r="K42" s="34"/>
      <c r="L42" s="34"/>
      <c r="M42" s="34"/>
      <c r="N42" s="34"/>
      <c r="O42" s="34"/>
      <c r="P42" s="35"/>
      <c r="Q42" s="35"/>
      <c r="R42" s="36" t="s">
        <v>844</v>
      </c>
      <c r="S42" s="36" t="s">
        <v>844</v>
      </c>
      <c r="T42" s="36">
        <f>+IF(ISERR(S42/R42*100),"N/A",ROUND(S42/R42*100,2))</f>
        <v>100</v>
      </c>
      <c r="U42" s="36" t="s">
        <v>843</v>
      </c>
      <c r="V42" s="36">
        <f>+IF(ISERR(U42/S42*100),"N/A",ROUND(U42/S42*100,2))</f>
        <v>99.9</v>
      </c>
      <c r="W42" s="37">
        <f>+IF(ISERR(U42/R42*100),"N/A",ROUND(U42/R42*100,2))</f>
        <v>99.9</v>
      </c>
    </row>
    <row r="43" spans="2:25" ht="22.5" customHeight="1" thickTop="1" thickBot="1" x14ac:dyDescent="0.25">
      <c r="B43" s="2" t="s">
        <v>66</v>
      </c>
      <c r="C43" s="3"/>
      <c r="D43" s="3"/>
      <c r="E43" s="3"/>
      <c r="F43" s="3"/>
      <c r="G43" s="3"/>
      <c r="H43" s="4"/>
      <c r="I43" s="4"/>
      <c r="J43" s="4"/>
      <c r="K43" s="4"/>
      <c r="L43" s="4"/>
      <c r="M43" s="4"/>
      <c r="N43" s="4"/>
      <c r="O43" s="4"/>
      <c r="P43" s="4"/>
      <c r="Q43" s="4"/>
      <c r="R43" s="4"/>
      <c r="S43" s="4"/>
      <c r="T43" s="4"/>
      <c r="U43" s="4"/>
      <c r="V43" s="4"/>
      <c r="W43" s="5"/>
    </row>
    <row r="44" spans="2:25" ht="37.5" customHeight="1" thickTop="1" x14ac:dyDescent="0.2">
      <c r="B44" s="112" t="s">
        <v>2501</v>
      </c>
      <c r="C44" s="113"/>
      <c r="D44" s="113"/>
      <c r="E44" s="113"/>
      <c r="F44" s="113"/>
      <c r="G44" s="113"/>
      <c r="H44" s="113"/>
      <c r="I44" s="113"/>
      <c r="J44" s="113"/>
      <c r="K44" s="113"/>
      <c r="L44" s="113"/>
      <c r="M44" s="113"/>
      <c r="N44" s="113"/>
      <c r="O44" s="113"/>
      <c r="P44" s="113"/>
      <c r="Q44" s="113"/>
      <c r="R44" s="113"/>
      <c r="S44" s="113"/>
      <c r="T44" s="113"/>
      <c r="U44" s="113"/>
      <c r="V44" s="113"/>
      <c r="W44" s="114"/>
    </row>
    <row r="45" spans="2:25" ht="146.25" customHeight="1" thickBot="1" x14ac:dyDescent="0.25">
      <c r="B45" s="131"/>
      <c r="C45" s="132"/>
      <c r="D45" s="132"/>
      <c r="E45" s="132"/>
      <c r="F45" s="132"/>
      <c r="G45" s="132"/>
      <c r="H45" s="132"/>
      <c r="I45" s="132"/>
      <c r="J45" s="132"/>
      <c r="K45" s="132"/>
      <c r="L45" s="132"/>
      <c r="M45" s="132"/>
      <c r="N45" s="132"/>
      <c r="O45" s="132"/>
      <c r="P45" s="132"/>
      <c r="Q45" s="132"/>
      <c r="R45" s="132"/>
      <c r="S45" s="132"/>
      <c r="T45" s="132"/>
      <c r="U45" s="132"/>
      <c r="V45" s="132"/>
      <c r="W45" s="133"/>
    </row>
    <row r="46" spans="2:25" ht="37.5" customHeight="1" thickTop="1" x14ac:dyDescent="0.2">
      <c r="B46" s="112" t="s">
        <v>2502</v>
      </c>
      <c r="C46" s="113"/>
      <c r="D46" s="113"/>
      <c r="E46" s="113"/>
      <c r="F46" s="113"/>
      <c r="G46" s="113"/>
      <c r="H46" s="113"/>
      <c r="I46" s="113"/>
      <c r="J46" s="113"/>
      <c r="K46" s="113"/>
      <c r="L46" s="113"/>
      <c r="M46" s="113"/>
      <c r="N46" s="113"/>
      <c r="O46" s="113"/>
      <c r="P46" s="113"/>
      <c r="Q46" s="113"/>
      <c r="R46" s="113"/>
      <c r="S46" s="113"/>
      <c r="T46" s="113"/>
      <c r="U46" s="113"/>
      <c r="V46" s="113"/>
      <c r="W46" s="114"/>
    </row>
    <row r="47" spans="2:25" ht="111" customHeight="1" thickBot="1" x14ac:dyDescent="0.25">
      <c r="B47" s="131"/>
      <c r="C47" s="132"/>
      <c r="D47" s="132"/>
      <c r="E47" s="132"/>
      <c r="F47" s="132"/>
      <c r="G47" s="132"/>
      <c r="H47" s="132"/>
      <c r="I47" s="132"/>
      <c r="J47" s="132"/>
      <c r="K47" s="132"/>
      <c r="L47" s="132"/>
      <c r="M47" s="132"/>
      <c r="N47" s="132"/>
      <c r="O47" s="132"/>
      <c r="P47" s="132"/>
      <c r="Q47" s="132"/>
      <c r="R47" s="132"/>
      <c r="S47" s="132"/>
      <c r="T47" s="132"/>
      <c r="U47" s="132"/>
      <c r="V47" s="132"/>
      <c r="W47" s="133"/>
    </row>
    <row r="48" spans="2:25" ht="37.5" customHeight="1" thickTop="1" x14ac:dyDescent="0.2">
      <c r="B48" s="112" t="s">
        <v>2503</v>
      </c>
      <c r="C48" s="113"/>
      <c r="D48" s="113"/>
      <c r="E48" s="113"/>
      <c r="F48" s="113"/>
      <c r="G48" s="113"/>
      <c r="H48" s="113"/>
      <c r="I48" s="113"/>
      <c r="J48" s="113"/>
      <c r="K48" s="113"/>
      <c r="L48" s="113"/>
      <c r="M48" s="113"/>
      <c r="N48" s="113"/>
      <c r="O48" s="113"/>
      <c r="P48" s="113"/>
      <c r="Q48" s="113"/>
      <c r="R48" s="113"/>
      <c r="S48" s="113"/>
      <c r="T48" s="113"/>
      <c r="U48" s="113"/>
      <c r="V48" s="113"/>
      <c r="W48" s="114"/>
    </row>
    <row r="49" spans="2:23" ht="95.25" customHeight="1" thickBot="1" x14ac:dyDescent="0.25">
      <c r="B49" s="115"/>
      <c r="C49" s="116"/>
      <c r="D49" s="116"/>
      <c r="E49" s="116"/>
      <c r="F49" s="116"/>
      <c r="G49" s="116"/>
      <c r="H49" s="116"/>
      <c r="I49" s="116"/>
      <c r="J49" s="116"/>
      <c r="K49" s="116"/>
      <c r="L49" s="116"/>
      <c r="M49" s="116"/>
      <c r="N49" s="116"/>
      <c r="O49" s="116"/>
      <c r="P49" s="116"/>
      <c r="Q49" s="116"/>
      <c r="R49" s="116"/>
      <c r="S49" s="116"/>
      <c r="T49" s="116"/>
      <c r="U49" s="116"/>
      <c r="V49" s="116"/>
      <c r="W49" s="117"/>
    </row>
  </sheetData>
  <mergeCells count="109">
    <mergeCell ref="B42:D42"/>
    <mergeCell ref="B44:W45"/>
    <mergeCell ref="B46:W47"/>
    <mergeCell ref="B48:W49"/>
    <mergeCell ref="B37:Q38"/>
    <mergeCell ref="S37:T37"/>
    <mergeCell ref="V37:W37"/>
    <mergeCell ref="B39:D39"/>
    <mergeCell ref="B40:D40"/>
    <mergeCell ref="B41:D41"/>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6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964</v>
      </c>
      <c r="M4" s="167" t="s">
        <v>963</v>
      </c>
      <c r="N4" s="167"/>
      <c r="O4" s="167"/>
      <c r="P4" s="167"/>
      <c r="Q4" s="168"/>
      <c r="R4" s="8"/>
      <c r="S4" s="169" t="s">
        <v>2311</v>
      </c>
      <c r="T4" s="170"/>
      <c r="U4" s="170"/>
      <c r="V4" s="157" t="s">
        <v>962</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46.5" customHeight="1" thickBot="1" x14ac:dyDescent="0.25">
      <c r="B6" s="9" t="s">
        <v>11</v>
      </c>
      <c r="C6" s="10" t="s">
        <v>802</v>
      </c>
      <c r="D6" s="153" t="s">
        <v>838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949</v>
      </c>
      <c r="D7" s="155" t="s">
        <v>961</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820</v>
      </c>
      <c r="D8" s="155" t="s">
        <v>837</v>
      </c>
      <c r="E8" s="155"/>
      <c r="F8" s="155"/>
      <c r="G8" s="155"/>
      <c r="H8" s="155"/>
      <c r="J8" s="14" t="s">
        <v>960</v>
      </c>
      <c r="K8" s="14" t="s">
        <v>959</v>
      </c>
      <c r="L8" s="14" t="s">
        <v>958</v>
      </c>
      <c r="M8" s="14" t="s">
        <v>957</v>
      </c>
      <c r="N8" s="13"/>
      <c r="P8" s="156" t="s">
        <v>10</v>
      </c>
      <c r="Q8" s="156"/>
      <c r="R8" s="156"/>
      <c r="S8" s="156"/>
      <c r="T8" s="156"/>
      <c r="U8" s="156"/>
      <c r="V8" s="156"/>
      <c r="W8" s="156"/>
    </row>
    <row r="9" spans="1:25" ht="30" customHeight="1" x14ac:dyDescent="0.2">
      <c r="B9" s="11"/>
      <c r="C9" s="10" t="s">
        <v>932</v>
      </c>
      <c r="D9" s="155" t="s">
        <v>956</v>
      </c>
      <c r="E9" s="155"/>
      <c r="F9" s="155"/>
      <c r="G9" s="155"/>
      <c r="H9" s="155"/>
      <c r="I9" s="155" t="s">
        <v>10</v>
      </c>
      <c r="J9" s="155"/>
      <c r="K9" s="155"/>
      <c r="L9" s="155"/>
      <c r="M9" s="155"/>
      <c r="N9" s="155"/>
      <c r="O9" s="155"/>
      <c r="P9" s="155"/>
      <c r="Q9" s="155"/>
      <c r="R9" s="155"/>
      <c r="S9" s="155"/>
      <c r="T9" s="155"/>
      <c r="U9" s="155"/>
      <c r="V9" s="155"/>
      <c r="W9" s="156"/>
    </row>
    <row r="10" spans="1:25" ht="30" customHeight="1" x14ac:dyDescent="0.2">
      <c r="B10" s="11"/>
      <c r="C10" s="10" t="s">
        <v>926</v>
      </c>
      <c r="D10" s="155" t="s">
        <v>955</v>
      </c>
      <c r="E10" s="155"/>
      <c r="F10" s="155"/>
      <c r="G10" s="155"/>
      <c r="H10" s="155"/>
      <c r="I10" s="156" t="s">
        <v>10</v>
      </c>
      <c r="J10" s="156"/>
      <c r="K10" s="156"/>
      <c r="L10" s="156"/>
      <c r="M10" s="156"/>
      <c r="N10" s="156"/>
      <c r="O10" s="156"/>
      <c r="P10" s="156"/>
      <c r="Q10" s="156"/>
      <c r="R10" s="156"/>
      <c r="S10" s="156"/>
      <c r="T10" s="156"/>
      <c r="U10" s="156"/>
      <c r="V10" s="156"/>
      <c r="W10" s="156"/>
    </row>
    <row r="11" spans="1:25" ht="30" customHeight="1" x14ac:dyDescent="0.2">
      <c r="B11" s="11"/>
      <c r="C11" s="10" t="s">
        <v>811</v>
      </c>
      <c r="D11" s="155" t="s">
        <v>831</v>
      </c>
      <c r="E11" s="155"/>
      <c r="F11" s="155"/>
      <c r="G11" s="155"/>
      <c r="H11" s="155"/>
      <c r="I11" s="156" t="s">
        <v>10</v>
      </c>
      <c r="J11" s="156"/>
      <c r="K11" s="156"/>
      <c r="L11" s="156"/>
      <c r="M11" s="156"/>
      <c r="N11" s="156"/>
      <c r="O11" s="156"/>
      <c r="P11" s="156"/>
      <c r="Q11" s="156"/>
      <c r="R11" s="156"/>
      <c r="S11" s="156"/>
      <c r="T11" s="156"/>
      <c r="U11" s="156"/>
      <c r="V11" s="156"/>
      <c r="W11" s="156"/>
    </row>
    <row r="12" spans="1:25" ht="25.5" customHeight="1" thickBot="1" x14ac:dyDescent="0.25">
      <c r="B12" s="11"/>
      <c r="C12" s="156" t="s">
        <v>10</v>
      </c>
      <c r="D12" s="156"/>
      <c r="E12" s="156"/>
      <c r="F12" s="156"/>
      <c r="G12" s="156"/>
      <c r="H12" s="156"/>
      <c r="I12" s="156"/>
      <c r="J12" s="156"/>
      <c r="K12" s="156"/>
      <c r="L12" s="156"/>
      <c r="M12" s="156"/>
      <c r="N12" s="156"/>
      <c r="O12" s="156"/>
      <c r="P12" s="156"/>
      <c r="Q12" s="156"/>
      <c r="R12" s="156"/>
      <c r="S12" s="156"/>
      <c r="T12" s="156"/>
      <c r="U12" s="156"/>
      <c r="V12" s="156"/>
      <c r="W12" s="156"/>
    </row>
    <row r="13" spans="1:25" ht="312" customHeight="1" thickTop="1" thickBot="1" x14ac:dyDescent="0.25">
      <c r="B13" s="15" t="s">
        <v>22</v>
      </c>
      <c r="C13" s="157" t="s">
        <v>954</v>
      </c>
      <c r="D13" s="157"/>
      <c r="E13" s="157"/>
      <c r="F13" s="157"/>
      <c r="G13" s="157"/>
      <c r="H13" s="157"/>
      <c r="I13" s="157"/>
      <c r="J13" s="157"/>
      <c r="K13" s="157"/>
      <c r="L13" s="157"/>
      <c r="M13" s="157"/>
      <c r="N13" s="157"/>
      <c r="O13" s="157"/>
      <c r="P13" s="157"/>
      <c r="Q13" s="157"/>
      <c r="R13" s="157"/>
      <c r="S13" s="157"/>
      <c r="T13" s="157"/>
      <c r="U13" s="157"/>
      <c r="V13" s="157"/>
      <c r="W13" s="158"/>
    </row>
    <row r="14" spans="1:25" ht="9" customHeight="1" thickTop="1" thickBot="1" x14ac:dyDescent="0.25"/>
    <row r="15" spans="1:25" ht="21.75" customHeight="1" thickTop="1" thickBot="1" x14ac:dyDescent="0.25">
      <c r="B15" s="2" t="s">
        <v>24</v>
      </c>
      <c r="C15" s="3"/>
      <c r="D15" s="3"/>
      <c r="E15" s="3"/>
      <c r="F15" s="3"/>
      <c r="G15" s="3"/>
      <c r="H15" s="4"/>
      <c r="I15" s="4"/>
      <c r="J15" s="4"/>
      <c r="K15" s="4"/>
      <c r="L15" s="4"/>
      <c r="M15" s="4"/>
      <c r="N15" s="4"/>
      <c r="O15" s="4"/>
      <c r="P15" s="4"/>
      <c r="Q15" s="4"/>
      <c r="R15" s="4"/>
      <c r="S15" s="4"/>
      <c r="T15" s="4"/>
      <c r="U15" s="4"/>
      <c r="V15" s="4"/>
      <c r="W15" s="5"/>
    </row>
    <row r="16" spans="1:25" ht="19.5" customHeight="1" thickTop="1" x14ac:dyDescent="0.2">
      <c r="B16" s="159" t="s">
        <v>25</v>
      </c>
      <c r="C16" s="160"/>
      <c r="D16" s="160"/>
      <c r="E16" s="160"/>
      <c r="F16" s="160"/>
      <c r="G16" s="160"/>
      <c r="H16" s="160"/>
      <c r="I16" s="160"/>
      <c r="J16" s="18"/>
      <c r="K16" s="160" t="s">
        <v>26</v>
      </c>
      <c r="L16" s="160"/>
      <c r="M16" s="160"/>
      <c r="N16" s="160"/>
      <c r="O16" s="160"/>
      <c r="P16" s="160"/>
      <c r="Q16" s="160"/>
      <c r="R16" s="19"/>
      <c r="S16" s="160" t="s">
        <v>27</v>
      </c>
      <c r="T16" s="160"/>
      <c r="U16" s="160"/>
      <c r="V16" s="160"/>
      <c r="W16" s="161"/>
    </row>
    <row r="17" spans="2:27" ht="100.5" customHeight="1" x14ac:dyDescent="0.2">
      <c r="B17" s="9" t="s">
        <v>28</v>
      </c>
      <c r="C17" s="153" t="s">
        <v>10</v>
      </c>
      <c r="D17" s="153"/>
      <c r="E17" s="153"/>
      <c r="F17" s="153"/>
      <c r="G17" s="153"/>
      <c r="H17" s="153"/>
      <c r="I17" s="153"/>
      <c r="J17" s="16"/>
      <c r="K17" s="16" t="s">
        <v>29</v>
      </c>
      <c r="L17" s="153" t="s">
        <v>10</v>
      </c>
      <c r="M17" s="153"/>
      <c r="N17" s="153"/>
      <c r="O17" s="153"/>
      <c r="P17" s="153"/>
      <c r="Q17" s="153"/>
      <c r="S17" s="16" t="s">
        <v>30</v>
      </c>
      <c r="T17" s="154" t="s">
        <v>953</v>
      </c>
      <c r="U17" s="154"/>
      <c r="V17" s="154"/>
      <c r="W17" s="154"/>
    </row>
    <row r="18" spans="2:27" ht="86.25" customHeight="1" x14ac:dyDescent="0.2">
      <c r="B18" s="9" t="s">
        <v>32</v>
      </c>
      <c r="C18" s="153" t="s">
        <v>10</v>
      </c>
      <c r="D18" s="153"/>
      <c r="E18" s="153"/>
      <c r="F18" s="153"/>
      <c r="G18" s="153"/>
      <c r="H18" s="153"/>
      <c r="I18" s="153"/>
      <c r="J18" s="16"/>
      <c r="K18" s="16" t="s">
        <v>32</v>
      </c>
      <c r="L18" s="153" t="s">
        <v>10</v>
      </c>
      <c r="M18" s="153"/>
      <c r="N18" s="153"/>
      <c r="O18" s="153"/>
      <c r="P18" s="153"/>
      <c r="Q18" s="153"/>
      <c r="S18" s="16" t="s">
        <v>33</v>
      </c>
      <c r="T18" s="154" t="s">
        <v>10</v>
      </c>
      <c r="U18" s="154"/>
      <c r="V18" s="154"/>
      <c r="W18" s="154"/>
    </row>
    <row r="19" spans="2:27" ht="25.5" customHeight="1" thickBot="1" x14ac:dyDescent="0.25">
      <c r="B19" s="20" t="s">
        <v>34</v>
      </c>
      <c r="C19" s="137" t="s">
        <v>10</v>
      </c>
      <c r="D19" s="137"/>
      <c r="E19" s="137"/>
      <c r="F19" s="137"/>
      <c r="G19" s="137"/>
      <c r="H19" s="137"/>
      <c r="I19" s="137"/>
      <c r="J19" s="137"/>
      <c r="K19" s="137"/>
      <c r="L19" s="137"/>
      <c r="M19" s="137"/>
      <c r="N19" s="137"/>
      <c r="O19" s="137"/>
      <c r="P19" s="137"/>
      <c r="Q19" s="137"/>
      <c r="R19" s="137"/>
      <c r="S19" s="137"/>
      <c r="T19" s="137"/>
      <c r="U19" s="137"/>
      <c r="V19" s="137"/>
      <c r="W19" s="138"/>
    </row>
    <row r="20" spans="2:27" ht="21.75" customHeight="1" thickTop="1" thickBot="1" x14ac:dyDescent="0.25">
      <c r="B20" s="2" t="s">
        <v>35</v>
      </c>
      <c r="C20" s="3"/>
      <c r="D20" s="3"/>
      <c r="E20" s="3"/>
      <c r="F20" s="3"/>
      <c r="G20" s="3"/>
      <c r="H20" s="4"/>
      <c r="I20" s="4"/>
      <c r="J20" s="4"/>
      <c r="K20" s="4"/>
      <c r="L20" s="4"/>
      <c r="M20" s="4"/>
      <c r="N20" s="4"/>
      <c r="O20" s="4"/>
      <c r="P20" s="4"/>
      <c r="Q20" s="4"/>
      <c r="R20" s="4"/>
      <c r="S20" s="4"/>
      <c r="T20" s="4"/>
      <c r="U20" s="4"/>
      <c r="V20" s="4"/>
      <c r="W20" s="5"/>
    </row>
    <row r="21" spans="2:27" ht="25.5" customHeight="1" thickTop="1" thickBot="1" x14ac:dyDescent="0.25">
      <c r="B21" s="139" t="s">
        <v>36</v>
      </c>
      <c r="C21" s="140"/>
      <c r="D21" s="140"/>
      <c r="E21" s="140"/>
      <c r="F21" s="140"/>
      <c r="G21" s="140"/>
      <c r="H21" s="140"/>
      <c r="I21" s="140"/>
      <c r="J21" s="140"/>
      <c r="K21" s="140"/>
      <c r="L21" s="140"/>
      <c r="M21" s="140"/>
      <c r="N21" s="140"/>
      <c r="O21" s="140"/>
      <c r="P21" s="140"/>
      <c r="Q21" s="140"/>
      <c r="R21" s="140"/>
      <c r="S21" s="140"/>
      <c r="T21" s="141"/>
      <c r="U21" s="125" t="s">
        <v>37</v>
      </c>
      <c r="V21" s="124"/>
      <c r="W21" s="126"/>
    </row>
    <row r="22" spans="2:27" ht="14.25" customHeight="1" x14ac:dyDescent="0.2">
      <c r="B22" s="142" t="s">
        <v>38</v>
      </c>
      <c r="C22" s="143"/>
      <c r="D22" s="143"/>
      <c r="E22" s="143"/>
      <c r="F22" s="143"/>
      <c r="G22" s="143"/>
      <c r="H22" s="143"/>
      <c r="I22" s="143"/>
      <c r="J22" s="143"/>
      <c r="K22" s="143"/>
      <c r="L22" s="143"/>
      <c r="M22" s="143" t="s">
        <v>39</v>
      </c>
      <c r="N22" s="143"/>
      <c r="O22" s="143" t="s">
        <v>40</v>
      </c>
      <c r="P22" s="143"/>
      <c r="Q22" s="143" t="s">
        <v>41</v>
      </c>
      <c r="R22" s="143"/>
      <c r="S22" s="143" t="s">
        <v>42</v>
      </c>
      <c r="T22" s="146" t="s">
        <v>43</v>
      </c>
      <c r="U22" s="148" t="s">
        <v>44</v>
      </c>
      <c r="V22" s="150" t="s">
        <v>45</v>
      </c>
      <c r="W22" s="151" t="s">
        <v>46</v>
      </c>
    </row>
    <row r="23" spans="2:27" ht="27" customHeight="1" thickBot="1" x14ac:dyDescent="0.25">
      <c r="B23" s="144"/>
      <c r="C23" s="145"/>
      <c r="D23" s="145"/>
      <c r="E23" s="145"/>
      <c r="F23" s="145"/>
      <c r="G23" s="145"/>
      <c r="H23" s="145"/>
      <c r="I23" s="145"/>
      <c r="J23" s="145"/>
      <c r="K23" s="145"/>
      <c r="L23" s="145"/>
      <c r="M23" s="145"/>
      <c r="N23" s="145"/>
      <c r="O23" s="145"/>
      <c r="P23" s="145"/>
      <c r="Q23" s="145"/>
      <c r="R23" s="145"/>
      <c r="S23" s="145"/>
      <c r="T23" s="147"/>
      <c r="U23" s="149"/>
      <c r="V23" s="145"/>
      <c r="W23" s="152"/>
      <c r="Z23" s="21" t="s">
        <v>10</v>
      </c>
      <c r="AA23" s="21" t="s">
        <v>47</v>
      </c>
    </row>
    <row r="24" spans="2:27" ht="56.25" customHeight="1" x14ac:dyDescent="0.2">
      <c r="B24" s="134" t="s">
        <v>952</v>
      </c>
      <c r="C24" s="135"/>
      <c r="D24" s="135"/>
      <c r="E24" s="135"/>
      <c r="F24" s="135"/>
      <c r="G24" s="135"/>
      <c r="H24" s="135"/>
      <c r="I24" s="135"/>
      <c r="J24" s="135"/>
      <c r="K24" s="135"/>
      <c r="L24" s="135"/>
      <c r="M24" s="136" t="s">
        <v>949</v>
      </c>
      <c r="N24" s="136"/>
      <c r="O24" s="136" t="s">
        <v>49</v>
      </c>
      <c r="P24" s="136"/>
      <c r="Q24" s="136" t="s">
        <v>50</v>
      </c>
      <c r="R24" s="136"/>
      <c r="S24" s="22" t="s">
        <v>648</v>
      </c>
      <c r="T24" s="22" t="s">
        <v>648</v>
      </c>
      <c r="U24" s="95" t="s">
        <v>951</v>
      </c>
      <c r="V24" s="22">
        <f t="shared" ref="V24:V40" si="0">+IF(ISERR(U24/T24*100),"N/A",ROUND(U24/T24*100,2))</f>
        <v>124.36</v>
      </c>
      <c r="W24" s="23">
        <f t="shared" ref="W24:W40" si="1">+IF(ISERR(U24/S24*100),"N/A",ROUND(U24/S24*100,2))</f>
        <v>124.36</v>
      </c>
    </row>
    <row r="25" spans="2:27" ht="56.25" customHeight="1" x14ac:dyDescent="0.2">
      <c r="B25" s="134" t="s">
        <v>950</v>
      </c>
      <c r="C25" s="135"/>
      <c r="D25" s="135"/>
      <c r="E25" s="135"/>
      <c r="F25" s="135"/>
      <c r="G25" s="135"/>
      <c r="H25" s="135"/>
      <c r="I25" s="135"/>
      <c r="J25" s="135"/>
      <c r="K25" s="135"/>
      <c r="L25" s="135"/>
      <c r="M25" s="136" t="s">
        <v>949</v>
      </c>
      <c r="N25" s="136"/>
      <c r="O25" s="136" t="s">
        <v>49</v>
      </c>
      <c r="P25" s="136"/>
      <c r="Q25" s="136" t="s">
        <v>50</v>
      </c>
      <c r="R25" s="136"/>
      <c r="S25" s="22" t="s">
        <v>948</v>
      </c>
      <c r="T25" s="22" t="s">
        <v>948</v>
      </c>
      <c r="U25" s="95" t="s">
        <v>947</v>
      </c>
      <c r="V25" s="22">
        <f t="shared" si="0"/>
        <v>166.43</v>
      </c>
      <c r="W25" s="23">
        <f t="shared" si="1"/>
        <v>166.43</v>
      </c>
    </row>
    <row r="26" spans="2:27" ht="56.25" customHeight="1" x14ac:dyDescent="0.2">
      <c r="B26" s="134" t="s">
        <v>946</v>
      </c>
      <c r="C26" s="135"/>
      <c r="D26" s="135"/>
      <c r="E26" s="135"/>
      <c r="F26" s="135"/>
      <c r="G26" s="135"/>
      <c r="H26" s="135"/>
      <c r="I26" s="135"/>
      <c r="J26" s="135"/>
      <c r="K26" s="135"/>
      <c r="L26" s="135"/>
      <c r="M26" s="136" t="s">
        <v>820</v>
      </c>
      <c r="N26" s="136"/>
      <c r="O26" s="136" t="s">
        <v>49</v>
      </c>
      <c r="P26" s="136"/>
      <c r="Q26" s="136" t="s">
        <v>50</v>
      </c>
      <c r="R26" s="136"/>
      <c r="S26" s="22" t="s">
        <v>930</v>
      </c>
      <c r="T26" s="22" t="s">
        <v>930</v>
      </c>
      <c r="U26" s="95" t="s">
        <v>945</v>
      </c>
      <c r="V26" s="22">
        <f t="shared" si="0"/>
        <v>102.44</v>
      </c>
      <c r="W26" s="23">
        <f t="shared" si="1"/>
        <v>102.44</v>
      </c>
    </row>
    <row r="27" spans="2:27" ht="56.25" customHeight="1" x14ac:dyDescent="0.2">
      <c r="B27" s="134" t="s">
        <v>944</v>
      </c>
      <c r="C27" s="135"/>
      <c r="D27" s="135"/>
      <c r="E27" s="135"/>
      <c r="F27" s="135"/>
      <c r="G27" s="135"/>
      <c r="H27" s="135"/>
      <c r="I27" s="135"/>
      <c r="J27" s="135"/>
      <c r="K27" s="135"/>
      <c r="L27" s="135"/>
      <c r="M27" s="136" t="s">
        <v>820</v>
      </c>
      <c r="N27" s="136"/>
      <c r="O27" s="136" t="s">
        <v>49</v>
      </c>
      <c r="P27" s="136"/>
      <c r="Q27" s="136" t="s">
        <v>50</v>
      </c>
      <c r="R27" s="136"/>
      <c r="S27" s="22" t="s">
        <v>51</v>
      </c>
      <c r="T27" s="22" t="s">
        <v>51</v>
      </c>
      <c r="U27" s="95" t="s">
        <v>51</v>
      </c>
      <c r="V27" s="22">
        <f t="shared" si="0"/>
        <v>100</v>
      </c>
      <c r="W27" s="23">
        <f t="shared" si="1"/>
        <v>100</v>
      </c>
    </row>
    <row r="28" spans="2:27" ht="56.25" customHeight="1" x14ac:dyDescent="0.2">
      <c r="B28" s="134" t="s">
        <v>943</v>
      </c>
      <c r="C28" s="135"/>
      <c r="D28" s="135"/>
      <c r="E28" s="135"/>
      <c r="F28" s="135"/>
      <c r="G28" s="135"/>
      <c r="H28" s="135"/>
      <c r="I28" s="135"/>
      <c r="J28" s="135"/>
      <c r="K28" s="135"/>
      <c r="L28" s="135"/>
      <c r="M28" s="136" t="s">
        <v>820</v>
      </c>
      <c r="N28" s="136"/>
      <c r="O28" s="136" t="s">
        <v>49</v>
      </c>
      <c r="P28" s="136"/>
      <c r="Q28" s="136" t="s">
        <v>50</v>
      </c>
      <c r="R28" s="136"/>
      <c r="S28" s="22" t="s">
        <v>942</v>
      </c>
      <c r="T28" s="22" t="s">
        <v>942</v>
      </c>
      <c r="U28" s="95" t="s">
        <v>941</v>
      </c>
      <c r="V28" s="22">
        <f t="shared" si="0"/>
        <v>91.03</v>
      </c>
      <c r="W28" s="23">
        <f t="shared" si="1"/>
        <v>91.03</v>
      </c>
    </row>
    <row r="29" spans="2:27" ht="56.25" customHeight="1" x14ac:dyDescent="0.2">
      <c r="B29" s="134" t="s">
        <v>940</v>
      </c>
      <c r="C29" s="135"/>
      <c r="D29" s="135"/>
      <c r="E29" s="135"/>
      <c r="F29" s="135"/>
      <c r="G29" s="135"/>
      <c r="H29" s="135"/>
      <c r="I29" s="135"/>
      <c r="J29" s="135"/>
      <c r="K29" s="135"/>
      <c r="L29" s="135"/>
      <c r="M29" s="136" t="s">
        <v>932</v>
      </c>
      <c r="N29" s="136"/>
      <c r="O29" s="136" t="s">
        <v>49</v>
      </c>
      <c r="P29" s="136"/>
      <c r="Q29" s="136" t="s">
        <v>50</v>
      </c>
      <c r="R29" s="136"/>
      <c r="S29" s="22" t="s">
        <v>939</v>
      </c>
      <c r="T29" s="22" t="s">
        <v>938</v>
      </c>
      <c r="U29" s="95" t="s">
        <v>937</v>
      </c>
      <c r="V29" s="22">
        <f t="shared" si="0"/>
        <v>82.77</v>
      </c>
      <c r="W29" s="23">
        <f t="shared" si="1"/>
        <v>81.27</v>
      </c>
    </row>
    <row r="30" spans="2:27" ht="56.25" customHeight="1" x14ac:dyDescent="0.2">
      <c r="B30" s="134" t="s">
        <v>936</v>
      </c>
      <c r="C30" s="135"/>
      <c r="D30" s="135"/>
      <c r="E30" s="135"/>
      <c r="F30" s="135"/>
      <c r="G30" s="135"/>
      <c r="H30" s="135"/>
      <c r="I30" s="135"/>
      <c r="J30" s="135"/>
      <c r="K30" s="135"/>
      <c r="L30" s="135"/>
      <c r="M30" s="136" t="s">
        <v>932</v>
      </c>
      <c r="N30" s="136"/>
      <c r="O30" s="136" t="s">
        <v>49</v>
      </c>
      <c r="P30" s="136"/>
      <c r="Q30" s="136" t="s">
        <v>50</v>
      </c>
      <c r="R30" s="136"/>
      <c r="S30" s="22" t="s">
        <v>283</v>
      </c>
      <c r="T30" s="22" t="s">
        <v>935</v>
      </c>
      <c r="U30" s="95" t="s">
        <v>934</v>
      </c>
      <c r="V30" s="22">
        <f t="shared" si="0"/>
        <v>38.89</v>
      </c>
      <c r="W30" s="23">
        <f t="shared" si="1"/>
        <v>40</v>
      </c>
    </row>
    <row r="31" spans="2:27" ht="56.25" customHeight="1" x14ac:dyDescent="0.2">
      <c r="B31" s="134" t="s">
        <v>933</v>
      </c>
      <c r="C31" s="135"/>
      <c r="D31" s="135"/>
      <c r="E31" s="135"/>
      <c r="F31" s="135"/>
      <c r="G31" s="135"/>
      <c r="H31" s="135"/>
      <c r="I31" s="135"/>
      <c r="J31" s="135"/>
      <c r="K31" s="135"/>
      <c r="L31" s="135"/>
      <c r="M31" s="136" t="s">
        <v>932</v>
      </c>
      <c r="N31" s="136"/>
      <c r="O31" s="136" t="s">
        <v>49</v>
      </c>
      <c r="P31" s="136"/>
      <c r="Q31" s="136" t="s">
        <v>155</v>
      </c>
      <c r="R31" s="136"/>
      <c r="S31" s="22" t="s">
        <v>749</v>
      </c>
      <c r="T31" s="22" t="s">
        <v>931</v>
      </c>
      <c r="U31" s="95" t="s">
        <v>930</v>
      </c>
      <c r="V31" s="22">
        <f t="shared" si="0"/>
        <v>90.62</v>
      </c>
      <c r="W31" s="23">
        <f t="shared" si="1"/>
        <v>90.24</v>
      </c>
    </row>
    <row r="32" spans="2:27" ht="56.25" customHeight="1" x14ac:dyDescent="0.2">
      <c r="B32" s="134" t="s">
        <v>929</v>
      </c>
      <c r="C32" s="135"/>
      <c r="D32" s="135"/>
      <c r="E32" s="135"/>
      <c r="F32" s="135"/>
      <c r="G32" s="135"/>
      <c r="H32" s="135"/>
      <c r="I32" s="135"/>
      <c r="J32" s="135"/>
      <c r="K32" s="135"/>
      <c r="L32" s="135"/>
      <c r="M32" s="136" t="s">
        <v>926</v>
      </c>
      <c r="N32" s="136"/>
      <c r="O32" s="136" t="s">
        <v>49</v>
      </c>
      <c r="P32" s="136"/>
      <c r="Q32" s="136" t="s">
        <v>50</v>
      </c>
      <c r="R32" s="136"/>
      <c r="S32" s="22" t="s">
        <v>297</v>
      </c>
      <c r="T32" s="22" t="s">
        <v>297</v>
      </c>
      <c r="U32" s="95" t="s">
        <v>928</v>
      </c>
      <c r="V32" s="22">
        <f t="shared" si="0"/>
        <v>106.15</v>
      </c>
      <c r="W32" s="23">
        <f t="shared" si="1"/>
        <v>106.15</v>
      </c>
    </row>
    <row r="33" spans="2:25" ht="56.25" customHeight="1" x14ac:dyDescent="0.2">
      <c r="B33" s="134" t="s">
        <v>927</v>
      </c>
      <c r="C33" s="135"/>
      <c r="D33" s="135"/>
      <c r="E33" s="135"/>
      <c r="F33" s="135"/>
      <c r="G33" s="135"/>
      <c r="H33" s="135"/>
      <c r="I33" s="135"/>
      <c r="J33" s="135"/>
      <c r="K33" s="135"/>
      <c r="L33" s="135"/>
      <c r="M33" s="136" t="s">
        <v>926</v>
      </c>
      <c r="N33" s="136"/>
      <c r="O33" s="136" t="s">
        <v>49</v>
      </c>
      <c r="P33" s="136"/>
      <c r="Q33" s="136" t="s">
        <v>50</v>
      </c>
      <c r="R33" s="136"/>
      <c r="S33" s="22" t="s">
        <v>297</v>
      </c>
      <c r="T33" s="22" t="s">
        <v>297</v>
      </c>
      <c r="U33" s="95" t="s">
        <v>925</v>
      </c>
      <c r="V33" s="22">
        <f t="shared" si="0"/>
        <v>100.45</v>
      </c>
      <c r="W33" s="23">
        <f t="shared" si="1"/>
        <v>100.45</v>
      </c>
    </row>
    <row r="34" spans="2:25" ht="56.25" customHeight="1" x14ac:dyDescent="0.2">
      <c r="B34" s="134" t="s">
        <v>924</v>
      </c>
      <c r="C34" s="135"/>
      <c r="D34" s="135"/>
      <c r="E34" s="135"/>
      <c r="F34" s="135"/>
      <c r="G34" s="135"/>
      <c r="H34" s="135"/>
      <c r="I34" s="135"/>
      <c r="J34" s="135"/>
      <c r="K34" s="135"/>
      <c r="L34" s="135"/>
      <c r="M34" s="136" t="s">
        <v>811</v>
      </c>
      <c r="N34" s="136"/>
      <c r="O34" s="136" t="s">
        <v>49</v>
      </c>
      <c r="P34" s="136"/>
      <c r="Q34" s="136" t="s">
        <v>50</v>
      </c>
      <c r="R34" s="136"/>
      <c r="S34" s="22" t="s">
        <v>923</v>
      </c>
      <c r="T34" s="22" t="s">
        <v>923</v>
      </c>
      <c r="U34" s="95" t="s">
        <v>922</v>
      </c>
      <c r="V34" s="22">
        <f t="shared" si="0"/>
        <v>100.32</v>
      </c>
      <c r="W34" s="23">
        <f t="shared" si="1"/>
        <v>100.32</v>
      </c>
    </row>
    <row r="35" spans="2:25" ht="56.25" customHeight="1" x14ac:dyDescent="0.2">
      <c r="B35" s="134" t="s">
        <v>921</v>
      </c>
      <c r="C35" s="135"/>
      <c r="D35" s="135"/>
      <c r="E35" s="135"/>
      <c r="F35" s="135"/>
      <c r="G35" s="135"/>
      <c r="H35" s="135"/>
      <c r="I35" s="135"/>
      <c r="J35" s="135"/>
      <c r="K35" s="135"/>
      <c r="L35" s="135"/>
      <c r="M35" s="136" t="s">
        <v>811</v>
      </c>
      <c r="N35" s="136"/>
      <c r="O35" s="136" t="s">
        <v>49</v>
      </c>
      <c r="P35" s="136"/>
      <c r="Q35" s="136" t="s">
        <v>50</v>
      </c>
      <c r="R35" s="136"/>
      <c r="S35" s="22" t="s">
        <v>920</v>
      </c>
      <c r="T35" s="22" t="s">
        <v>920</v>
      </c>
      <c r="U35" s="95" t="s">
        <v>919</v>
      </c>
      <c r="V35" s="22">
        <f t="shared" si="0"/>
        <v>98.42</v>
      </c>
      <c r="W35" s="23">
        <f t="shared" si="1"/>
        <v>98.42</v>
      </c>
    </row>
    <row r="36" spans="2:25" ht="56.25" customHeight="1" x14ac:dyDescent="0.2">
      <c r="B36" s="134" t="s">
        <v>918</v>
      </c>
      <c r="C36" s="135"/>
      <c r="D36" s="135"/>
      <c r="E36" s="135"/>
      <c r="F36" s="135"/>
      <c r="G36" s="135"/>
      <c r="H36" s="135"/>
      <c r="I36" s="135"/>
      <c r="J36" s="135"/>
      <c r="K36" s="135"/>
      <c r="L36" s="135"/>
      <c r="M36" s="136" t="s">
        <v>811</v>
      </c>
      <c r="N36" s="136"/>
      <c r="O36" s="136" t="s">
        <v>49</v>
      </c>
      <c r="P36" s="136"/>
      <c r="Q36" s="136" t="s">
        <v>50</v>
      </c>
      <c r="R36" s="136"/>
      <c r="S36" s="22" t="s">
        <v>917</v>
      </c>
      <c r="T36" s="22" t="s">
        <v>917</v>
      </c>
      <c r="U36" s="95" t="s">
        <v>916</v>
      </c>
      <c r="V36" s="22">
        <f t="shared" si="0"/>
        <v>103.58</v>
      </c>
      <c r="W36" s="23">
        <f t="shared" si="1"/>
        <v>103.58</v>
      </c>
    </row>
    <row r="37" spans="2:25" ht="56.25" customHeight="1" x14ac:dyDescent="0.2">
      <c r="B37" s="134" t="s">
        <v>915</v>
      </c>
      <c r="C37" s="135"/>
      <c r="D37" s="135"/>
      <c r="E37" s="135"/>
      <c r="F37" s="135"/>
      <c r="G37" s="135"/>
      <c r="H37" s="135"/>
      <c r="I37" s="135"/>
      <c r="J37" s="135"/>
      <c r="K37" s="135"/>
      <c r="L37" s="135"/>
      <c r="M37" s="136" t="s">
        <v>811</v>
      </c>
      <c r="N37" s="136"/>
      <c r="O37" s="136" t="s">
        <v>49</v>
      </c>
      <c r="P37" s="136"/>
      <c r="Q37" s="136" t="s">
        <v>50</v>
      </c>
      <c r="R37" s="136"/>
      <c r="S37" s="22" t="s">
        <v>914</v>
      </c>
      <c r="T37" s="22" t="s">
        <v>914</v>
      </c>
      <c r="U37" s="95" t="s">
        <v>913</v>
      </c>
      <c r="V37" s="22">
        <f t="shared" si="0"/>
        <v>94.34</v>
      </c>
      <c r="W37" s="23">
        <f t="shared" si="1"/>
        <v>94.34</v>
      </c>
    </row>
    <row r="38" spans="2:25" ht="56.25" customHeight="1" x14ac:dyDescent="0.2">
      <c r="B38" s="134" t="s">
        <v>912</v>
      </c>
      <c r="C38" s="135"/>
      <c r="D38" s="135"/>
      <c r="E38" s="135"/>
      <c r="F38" s="135"/>
      <c r="G38" s="135"/>
      <c r="H38" s="135"/>
      <c r="I38" s="135"/>
      <c r="J38" s="135"/>
      <c r="K38" s="135"/>
      <c r="L38" s="135"/>
      <c r="M38" s="136" t="s">
        <v>811</v>
      </c>
      <c r="N38" s="136"/>
      <c r="O38" s="136" t="s">
        <v>49</v>
      </c>
      <c r="P38" s="136"/>
      <c r="Q38" s="136" t="s">
        <v>50</v>
      </c>
      <c r="R38" s="136"/>
      <c r="S38" s="22" t="s">
        <v>325</v>
      </c>
      <c r="T38" s="22" t="s">
        <v>325</v>
      </c>
      <c r="U38" s="95" t="s">
        <v>911</v>
      </c>
      <c r="V38" s="22">
        <f t="shared" si="0"/>
        <v>105.53</v>
      </c>
      <c r="W38" s="23">
        <f t="shared" si="1"/>
        <v>105.53</v>
      </c>
    </row>
    <row r="39" spans="2:25" ht="56.25" customHeight="1" x14ac:dyDescent="0.2">
      <c r="B39" s="134" t="s">
        <v>910</v>
      </c>
      <c r="C39" s="135"/>
      <c r="D39" s="135"/>
      <c r="E39" s="135"/>
      <c r="F39" s="135"/>
      <c r="G39" s="135"/>
      <c r="H39" s="135"/>
      <c r="I39" s="135"/>
      <c r="J39" s="135"/>
      <c r="K39" s="135"/>
      <c r="L39" s="135"/>
      <c r="M39" s="136" t="s">
        <v>811</v>
      </c>
      <c r="N39" s="136"/>
      <c r="O39" s="136" t="s">
        <v>49</v>
      </c>
      <c r="P39" s="136"/>
      <c r="Q39" s="136" t="s">
        <v>50</v>
      </c>
      <c r="R39" s="136"/>
      <c r="S39" s="22" t="s">
        <v>909</v>
      </c>
      <c r="T39" s="22" t="s">
        <v>909</v>
      </c>
      <c r="U39" s="95" t="s">
        <v>908</v>
      </c>
      <c r="V39" s="22">
        <f t="shared" si="0"/>
        <v>95.17</v>
      </c>
      <c r="W39" s="23">
        <f t="shared" si="1"/>
        <v>95.17</v>
      </c>
    </row>
    <row r="40" spans="2:25" ht="56.25" customHeight="1" thickBot="1" x14ac:dyDescent="0.25">
      <c r="B40" s="134" t="s">
        <v>907</v>
      </c>
      <c r="C40" s="135"/>
      <c r="D40" s="135"/>
      <c r="E40" s="135"/>
      <c r="F40" s="135"/>
      <c r="G40" s="135"/>
      <c r="H40" s="135"/>
      <c r="I40" s="135"/>
      <c r="J40" s="135"/>
      <c r="K40" s="135"/>
      <c r="L40" s="135"/>
      <c r="M40" s="136" t="s">
        <v>802</v>
      </c>
      <c r="N40" s="136"/>
      <c r="O40" s="136" t="s">
        <v>49</v>
      </c>
      <c r="P40" s="136"/>
      <c r="Q40" s="136" t="s">
        <v>50</v>
      </c>
      <c r="R40" s="136"/>
      <c r="S40" s="22" t="s">
        <v>906</v>
      </c>
      <c r="T40" s="22" t="s">
        <v>906</v>
      </c>
      <c r="U40" s="95" t="s">
        <v>905</v>
      </c>
      <c r="V40" s="22">
        <f t="shared" si="0"/>
        <v>100.61</v>
      </c>
      <c r="W40" s="23">
        <f t="shared" si="1"/>
        <v>100.61</v>
      </c>
    </row>
    <row r="41" spans="2:25" ht="21.75" customHeight="1" thickTop="1" thickBot="1" x14ac:dyDescent="0.25">
      <c r="B41" s="2" t="s">
        <v>56</v>
      </c>
      <c r="C41" s="3"/>
      <c r="D41" s="3"/>
      <c r="E41" s="3"/>
      <c r="F41" s="3"/>
      <c r="G41" s="3"/>
      <c r="H41" s="4"/>
      <c r="I41" s="4"/>
      <c r="J41" s="4"/>
      <c r="K41" s="4"/>
      <c r="L41" s="4"/>
      <c r="M41" s="4"/>
      <c r="N41" s="4"/>
      <c r="O41" s="4"/>
      <c r="P41" s="4"/>
      <c r="Q41" s="4"/>
      <c r="R41" s="4"/>
      <c r="S41" s="4"/>
      <c r="T41" s="4"/>
      <c r="U41" s="4"/>
      <c r="V41" s="4"/>
      <c r="W41" s="5"/>
      <c r="X41" s="13"/>
    </row>
    <row r="42" spans="2:25" ht="29.25" customHeight="1" thickTop="1" thickBot="1" x14ac:dyDescent="0.25">
      <c r="B42" s="118" t="s">
        <v>2611</v>
      </c>
      <c r="C42" s="119"/>
      <c r="D42" s="119"/>
      <c r="E42" s="119"/>
      <c r="F42" s="119"/>
      <c r="G42" s="119"/>
      <c r="H42" s="119"/>
      <c r="I42" s="119"/>
      <c r="J42" s="119"/>
      <c r="K42" s="119"/>
      <c r="L42" s="119"/>
      <c r="M42" s="119"/>
      <c r="N42" s="119"/>
      <c r="O42" s="119"/>
      <c r="P42" s="119"/>
      <c r="Q42" s="120"/>
      <c r="R42" s="24" t="s">
        <v>42</v>
      </c>
      <c r="S42" s="124" t="s">
        <v>43</v>
      </c>
      <c r="T42" s="124"/>
      <c r="U42" s="25" t="s">
        <v>57</v>
      </c>
      <c r="V42" s="125" t="s">
        <v>58</v>
      </c>
      <c r="W42" s="126"/>
    </row>
    <row r="43" spans="2:25" ht="30.75" customHeight="1" thickBot="1" x14ac:dyDescent="0.25">
      <c r="B43" s="121"/>
      <c r="C43" s="122"/>
      <c r="D43" s="122"/>
      <c r="E43" s="122"/>
      <c r="F43" s="122"/>
      <c r="G43" s="122"/>
      <c r="H43" s="122"/>
      <c r="I43" s="122"/>
      <c r="J43" s="122"/>
      <c r="K43" s="122"/>
      <c r="L43" s="122"/>
      <c r="M43" s="122"/>
      <c r="N43" s="122"/>
      <c r="O43" s="122"/>
      <c r="P43" s="122"/>
      <c r="Q43" s="123"/>
      <c r="R43" s="26" t="s">
        <v>59</v>
      </c>
      <c r="S43" s="26" t="s">
        <v>59</v>
      </c>
      <c r="T43" s="26" t="s">
        <v>49</v>
      </c>
      <c r="U43" s="26" t="s">
        <v>59</v>
      </c>
      <c r="V43" s="26" t="s">
        <v>60</v>
      </c>
      <c r="W43" s="27" t="s">
        <v>61</v>
      </c>
      <c r="Y43" s="13"/>
    </row>
    <row r="44" spans="2:25" ht="23.25" customHeight="1" thickBot="1" x14ac:dyDescent="0.25">
      <c r="B44" s="127" t="s">
        <v>62</v>
      </c>
      <c r="C44" s="128"/>
      <c r="D44" s="128"/>
      <c r="E44" s="28" t="s">
        <v>903</v>
      </c>
      <c r="F44" s="28"/>
      <c r="G44" s="28"/>
      <c r="H44" s="29"/>
      <c r="I44" s="29"/>
      <c r="J44" s="29"/>
      <c r="K44" s="29"/>
      <c r="L44" s="29"/>
      <c r="M44" s="29"/>
      <c r="N44" s="29"/>
      <c r="O44" s="29"/>
      <c r="P44" s="30"/>
      <c r="Q44" s="30"/>
      <c r="R44" s="31" t="s">
        <v>904</v>
      </c>
      <c r="S44" s="31" t="s">
        <v>10</v>
      </c>
      <c r="T44" s="30"/>
      <c r="U44" s="31" t="s">
        <v>901</v>
      </c>
      <c r="V44" s="30"/>
      <c r="W44" s="32">
        <f t="shared" ref="W44:W55" si="2">+IF(ISERR(U44/R44*100),"N/A",ROUND(U44/R44*100,2))</f>
        <v>115.29</v>
      </c>
    </row>
    <row r="45" spans="2:25" ht="26.25" customHeight="1" x14ac:dyDescent="0.2">
      <c r="B45" s="129" t="s">
        <v>65</v>
      </c>
      <c r="C45" s="130"/>
      <c r="D45" s="130"/>
      <c r="E45" s="33" t="s">
        <v>903</v>
      </c>
      <c r="F45" s="33"/>
      <c r="G45" s="33"/>
      <c r="H45" s="34"/>
      <c r="I45" s="34"/>
      <c r="J45" s="34"/>
      <c r="K45" s="34"/>
      <c r="L45" s="34"/>
      <c r="M45" s="34"/>
      <c r="N45" s="34"/>
      <c r="O45" s="34"/>
      <c r="P45" s="35"/>
      <c r="Q45" s="35"/>
      <c r="R45" s="36" t="s">
        <v>902</v>
      </c>
      <c r="S45" s="36" t="s">
        <v>902</v>
      </c>
      <c r="T45" s="36">
        <f>+IF(ISERR(S45/R45*100),"N/A",ROUND(S45/R45*100,2))</f>
        <v>100</v>
      </c>
      <c r="U45" s="36" t="s">
        <v>901</v>
      </c>
      <c r="V45" s="36">
        <f>+IF(ISERR(U45/S45*100),"N/A",ROUND(U45/S45*100,2))</f>
        <v>95.03</v>
      </c>
      <c r="W45" s="37">
        <f t="shared" si="2"/>
        <v>95.03</v>
      </c>
    </row>
    <row r="46" spans="2:25" ht="23.25" customHeight="1" thickBot="1" x14ac:dyDescent="0.25">
      <c r="B46" s="127" t="s">
        <v>62</v>
      </c>
      <c r="C46" s="128"/>
      <c r="D46" s="128"/>
      <c r="E46" s="28" t="s">
        <v>799</v>
      </c>
      <c r="F46" s="28"/>
      <c r="G46" s="28"/>
      <c r="H46" s="29"/>
      <c r="I46" s="29"/>
      <c r="J46" s="29"/>
      <c r="K46" s="29"/>
      <c r="L46" s="29"/>
      <c r="M46" s="29"/>
      <c r="N46" s="29"/>
      <c r="O46" s="29"/>
      <c r="P46" s="30"/>
      <c r="Q46" s="30"/>
      <c r="R46" s="31" t="s">
        <v>900</v>
      </c>
      <c r="S46" s="31" t="s">
        <v>10</v>
      </c>
      <c r="T46" s="30"/>
      <c r="U46" s="31" t="s">
        <v>898</v>
      </c>
      <c r="V46" s="30"/>
      <c r="W46" s="32">
        <f t="shared" si="2"/>
        <v>43.72</v>
      </c>
    </row>
    <row r="47" spans="2:25" ht="26.25" customHeight="1" x14ac:dyDescent="0.2">
      <c r="B47" s="129" t="s">
        <v>65</v>
      </c>
      <c r="C47" s="130"/>
      <c r="D47" s="130"/>
      <c r="E47" s="33" t="s">
        <v>799</v>
      </c>
      <c r="F47" s="33"/>
      <c r="G47" s="33"/>
      <c r="H47" s="34"/>
      <c r="I47" s="34"/>
      <c r="J47" s="34"/>
      <c r="K47" s="34"/>
      <c r="L47" s="34"/>
      <c r="M47" s="34"/>
      <c r="N47" s="34"/>
      <c r="O47" s="34"/>
      <c r="P47" s="35"/>
      <c r="Q47" s="35"/>
      <c r="R47" s="36" t="s">
        <v>899</v>
      </c>
      <c r="S47" s="36" t="s">
        <v>899</v>
      </c>
      <c r="T47" s="36">
        <f>+IF(ISERR(S47/R47*100),"N/A",ROUND(S47/R47*100,2))</f>
        <v>100</v>
      </c>
      <c r="U47" s="36" t="s">
        <v>898</v>
      </c>
      <c r="V47" s="36">
        <f>+IF(ISERR(U47/S47*100),"N/A",ROUND(U47/S47*100,2))</f>
        <v>32.299999999999997</v>
      </c>
      <c r="W47" s="37">
        <f t="shared" si="2"/>
        <v>32.299999999999997</v>
      </c>
    </row>
    <row r="48" spans="2:25" ht="23.25" customHeight="1" thickBot="1" x14ac:dyDescent="0.25">
      <c r="B48" s="127" t="s">
        <v>62</v>
      </c>
      <c r="C48" s="128"/>
      <c r="D48" s="128"/>
      <c r="E48" s="28" t="s">
        <v>896</v>
      </c>
      <c r="F48" s="28"/>
      <c r="G48" s="28"/>
      <c r="H48" s="29"/>
      <c r="I48" s="29"/>
      <c r="J48" s="29"/>
      <c r="K48" s="29"/>
      <c r="L48" s="29"/>
      <c r="M48" s="29"/>
      <c r="N48" s="29"/>
      <c r="O48" s="29"/>
      <c r="P48" s="30"/>
      <c r="Q48" s="30"/>
      <c r="R48" s="31" t="s">
        <v>897</v>
      </c>
      <c r="S48" s="31" t="s">
        <v>10</v>
      </c>
      <c r="T48" s="30"/>
      <c r="U48" s="31" t="s">
        <v>894</v>
      </c>
      <c r="V48" s="30"/>
      <c r="W48" s="32">
        <f t="shared" si="2"/>
        <v>135.02000000000001</v>
      </c>
    </row>
    <row r="49" spans="2:23" ht="26.25" customHeight="1" x14ac:dyDescent="0.2">
      <c r="B49" s="129" t="s">
        <v>65</v>
      </c>
      <c r="C49" s="130"/>
      <c r="D49" s="130"/>
      <c r="E49" s="33" t="s">
        <v>896</v>
      </c>
      <c r="F49" s="33"/>
      <c r="G49" s="33"/>
      <c r="H49" s="34"/>
      <c r="I49" s="34"/>
      <c r="J49" s="34"/>
      <c r="K49" s="34"/>
      <c r="L49" s="34"/>
      <c r="M49" s="34"/>
      <c r="N49" s="34"/>
      <c r="O49" s="34"/>
      <c r="P49" s="35"/>
      <c r="Q49" s="35"/>
      <c r="R49" s="36" t="s">
        <v>895</v>
      </c>
      <c r="S49" s="36" t="s">
        <v>895</v>
      </c>
      <c r="T49" s="36">
        <f>+IF(ISERR(S49/R49*100),"N/A",ROUND(S49/R49*100,2))</f>
        <v>100</v>
      </c>
      <c r="U49" s="36" t="s">
        <v>894</v>
      </c>
      <c r="V49" s="36">
        <f>+IF(ISERR(U49/S49*100),"N/A",ROUND(U49/S49*100,2))</f>
        <v>74.3</v>
      </c>
      <c r="W49" s="37">
        <f t="shared" si="2"/>
        <v>74.3</v>
      </c>
    </row>
    <row r="50" spans="2:23" ht="23.25" customHeight="1" thickBot="1" x14ac:dyDescent="0.25">
      <c r="B50" s="127" t="s">
        <v>62</v>
      </c>
      <c r="C50" s="128"/>
      <c r="D50" s="128"/>
      <c r="E50" s="28" t="s">
        <v>892</v>
      </c>
      <c r="F50" s="28"/>
      <c r="G50" s="28"/>
      <c r="H50" s="29"/>
      <c r="I50" s="29"/>
      <c r="J50" s="29"/>
      <c r="K50" s="29"/>
      <c r="L50" s="29"/>
      <c r="M50" s="29"/>
      <c r="N50" s="29"/>
      <c r="O50" s="29"/>
      <c r="P50" s="30"/>
      <c r="Q50" s="30"/>
      <c r="R50" s="31" t="s">
        <v>893</v>
      </c>
      <c r="S50" s="31" t="s">
        <v>10</v>
      </c>
      <c r="T50" s="30"/>
      <c r="U50" s="31" t="s">
        <v>890</v>
      </c>
      <c r="V50" s="30"/>
      <c r="W50" s="32">
        <f t="shared" si="2"/>
        <v>51.26</v>
      </c>
    </row>
    <row r="51" spans="2:23" ht="26.25" customHeight="1" x14ac:dyDescent="0.2">
      <c r="B51" s="129" t="s">
        <v>65</v>
      </c>
      <c r="C51" s="130"/>
      <c r="D51" s="130"/>
      <c r="E51" s="33" t="s">
        <v>892</v>
      </c>
      <c r="F51" s="33"/>
      <c r="G51" s="33"/>
      <c r="H51" s="34"/>
      <c r="I51" s="34"/>
      <c r="J51" s="34"/>
      <c r="K51" s="34"/>
      <c r="L51" s="34"/>
      <c r="M51" s="34"/>
      <c r="N51" s="34"/>
      <c r="O51" s="34"/>
      <c r="P51" s="35"/>
      <c r="Q51" s="35"/>
      <c r="R51" s="36" t="s">
        <v>891</v>
      </c>
      <c r="S51" s="36" t="s">
        <v>891</v>
      </c>
      <c r="T51" s="36">
        <f>+IF(ISERR(S51/R51*100),"N/A",ROUND(S51/R51*100,2))</f>
        <v>100</v>
      </c>
      <c r="U51" s="36" t="s">
        <v>890</v>
      </c>
      <c r="V51" s="36">
        <f>+IF(ISERR(U51/S51*100),"N/A",ROUND(U51/S51*100,2))</f>
        <v>49.71</v>
      </c>
      <c r="W51" s="37">
        <f t="shared" si="2"/>
        <v>49.71</v>
      </c>
    </row>
    <row r="52" spans="2:23" ht="23.25" customHeight="1" thickBot="1" x14ac:dyDescent="0.25">
      <c r="B52" s="127" t="s">
        <v>62</v>
      </c>
      <c r="C52" s="128"/>
      <c r="D52" s="128"/>
      <c r="E52" s="28" t="s">
        <v>792</v>
      </c>
      <c r="F52" s="28"/>
      <c r="G52" s="28"/>
      <c r="H52" s="29"/>
      <c r="I52" s="29"/>
      <c r="J52" s="29"/>
      <c r="K52" s="29"/>
      <c r="L52" s="29"/>
      <c r="M52" s="29"/>
      <c r="N52" s="29"/>
      <c r="O52" s="29"/>
      <c r="P52" s="30"/>
      <c r="Q52" s="30"/>
      <c r="R52" s="31" t="s">
        <v>889</v>
      </c>
      <c r="S52" s="31" t="s">
        <v>10</v>
      </c>
      <c r="T52" s="30"/>
      <c r="U52" s="31" t="s">
        <v>886</v>
      </c>
      <c r="V52" s="30"/>
      <c r="W52" s="32">
        <f t="shared" si="2"/>
        <v>97.1</v>
      </c>
    </row>
    <row r="53" spans="2:23" ht="26.25" customHeight="1" x14ac:dyDescent="0.2">
      <c r="B53" s="129" t="s">
        <v>65</v>
      </c>
      <c r="C53" s="130"/>
      <c r="D53" s="130"/>
      <c r="E53" s="33" t="s">
        <v>792</v>
      </c>
      <c r="F53" s="33"/>
      <c r="G53" s="33"/>
      <c r="H53" s="34"/>
      <c r="I53" s="34"/>
      <c r="J53" s="34"/>
      <c r="K53" s="34"/>
      <c r="L53" s="34"/>
      <c r="M53" s="34"/>
      <c r="N53" s="34"/>
      <c r="O53" s="34"/>
      <c r="P53" s="35"/>
      <c r="Q53" s="35"/>
      <c r="R53" s="36" t="s">
        <v>888</v>
      </c>
      <c r="S53" s="36" t="s">
        <v>887</v>
      </c>
      <c r="T53" s="36">
        <f>+IF(ISERR(S53/R53*100),"N/A",ROUND(S53/R53*100,2))</f>
        <v>100</v>
      </c>
      <c r="U53" s="36" t="s">
        <v>886</v>
      </c>
      <c r="V53" s="36">
        <f>+IF(ISERR(U53/S53*100),"N/A",ROUND(U53/S53*100,2))</f>
        <v>97.79</v>
      </c>
      <c r="W53" s="37">
        <f t="shared" si="2"/>
        <v>97.79</v>
      </c>
    </row>
    <row r="54" spans="2:23" ht="23.25" customHeight="1" thickBot="1" x14ac:dyDescent="0.25">
      <c r="B54" s="127" t="s">
        <v>62</v>
      </c>
      <c r="C54" s="128"/>
      <c r="D54" s="128"/>
      <c r="E54" s="28" t="s">
        <v>786</v>
      </c>
      <c r="F54" s="28"/>
      <c r="G54" s="28"/>
      <c r="H54" s="29"/>
      <c r="I54" s="29"/>
      <c r="J54" s="29"/>
      <c r="K54" s="29"/>
      <c r="L54" s="29"/>
      <c r="M54" s="29"/>
      <c r="N54" s="29"/>
      <c r="O54" s="29"/>
      <c r="P54" s="30"/>
      <c r="Q54" s="30"/>
      <c r="R54" s="31" t="s">
        <v>885</v>
      </c>
      <c r="S54" s="31" t="s">
        <v>10</v>
      </c>
      <c r="T54" s="30"/>
      <c r="U54" s="31" t="s">
        <v>882</v>
      </c>
      <c r="V54" s="30"/>
      <c r="W54" s="32">
        <f t="shared" si="2"/>
        <v>55.17</v>
      </c>
    </row>
    <row r="55" spans="2:23" ht="26.25" customHeight="1" x14ac:dyDescent="0.2">
      <c r="B55" s="129" t="s">
        <v>65</v>
      </c>
      <c r="C55" s="130"/>
      <c r="D55" s="130"/>
      <c r="E55" s="33" t="s">
        <v>786</v>
      </c>
      <c r="F55" s="33"/>
      <c r="G55" s="33"/>
      <c r="H55" s="34"/>
      <c r="I55" s="34"/>
      <c r="J55" s="34"/>
      <c r="K55" s="34"/>
      <c r="L55" s="34"/>
      <c r="M55" s="34"/>
      <c r="N55" s="34"/>
      <c r="O55" s="34"/>
      <c r="P55" s="35"/>
      <c r="Q55" s="35"/>
      <c r="R55" s="36" t="s">
        <v>884</v>
      </c>
      <c r="S55" s="36" t="s">
        <v>883</v>
      </c>
      <c r="T55" s="36">
        <f>+IF(ISERR(S55/R55*100),"N/A",ROUND(S55/R55*100,2))</f>
        <v>100</v>
      </c>
      <c r="U55" s="36" t="s">
        <v>882</v>
      </c>
      <c r="V55" s="36">
        <f>+IF(ISERR(U55/S55*100),"N/A",ROUND(U55/S55*100,2))</f>
        <v>99.74</v>
      </c>
      <c r="W55" s="37">
        <f t="shared" si="2"/>
        <v>99.74</v>
      </c>
    </row>
    <row r="56" spans="2:23" s="96" customFormat="1" ht="23.25" customHeight="1" thickBot="1" x14ac:dyDescent="0.25">
      <c r="B56" s="127" t="s">
        <v>62</v>
      </c>
      <c r="C56" s="128"/>
      <c r="D56" s="128"/>
      <c r="E56" s="97" t="s">
        <v>2656</v>
      </c>
      <c r="F56" s="97"/>
      <c r="G56" s="97"/>
      <c r="H56" s="29"/>
      <c r="I56" s="29"/>
      <c r="J56" s="29"/>
      <c r="K56" s="29"/>
      <c r="L56" s="29"/>
      <c r="M56" s="29"/>
      <c r="N56" s="29"/>
      <c r="O56" s="29"/>
      <c r="P56" s="30"/>
      <c r="Q56" s="30"/>
      <c r="R56" s="31">
        <v>0</v>
      </c>
      <c r="S56" s="31"/>
      <c r="T56" s="30"/>
      <c r="U56" s="31">
        <v>120.16031195999999</v>
      </c>
      <c r="V56" s="30"/>
      <c r="W56" s="32" t="str">
        <f t="shared" ref="W56:W57" si="3">+IF(ISERR(U56/R56*100),"N/A",ROUND(U56/R56*100,2))</f>
        <v>N/A</v>
      </c>
    </row>
    <row r="57" spans="2:23" s="96" customFormat="1" ht="26.25" customHeight="1" thickBot="1" x14ac:dyDescent="0.25">
      <c r="B57" s="129" t="s">
        <v>65</v>
      </c>
      <c r="C57" s="130"/>
      <c r="D57" s="130"/>
      <c r="E57" s="98" t="s">
        <v>2656</v>
      </c>
      <c r="F57" s="98"/>
      <c r="G57" s="98"/>
      <c r="H57" s="34"/>
      <c r="I57" s="34"/>
      <c r="J57" s="34"/>
      <c r="K57" s="34"/>
      <c r="L57" s="34"/>
      <c r="M57" s="34"/>
      <c r="N57" s="34"/>
      <c r="O57" s="34"/>
      <c r="P57" s="35"/>
      <c r="Q57" s="35"/>
      <c r="R57" s="36">
        <v>120.16031195999999</v>
      </c>
      <c r="S57" s="36">
        <v>120.16031195999999</v>
      </c>
      <c r="T57" s="36">
        <f>+IF(ISERR(S57/R57*100),"N/A",ROUND(S57/R57*100,2))</f>
        <v>100</v>
      </c>
      <c r="U57" s="36">
        <v>120.16031195999999</v>
      </c>
      <c r="V57" s="36">
        <f>+IF(ISERR(U57/S57*100),"N/A",ROUND(U57/S57*100,2))</f>
        <v>100</v>
      </c>
      <c r="W57" s="37">
        <f t="shared" si="3"/>
        <v>100</v>
      </c>
    </row>
    <row r="58" spans="2:23" ht="22.5" customHeight="1" thickTop="1" thickBot="1" x14ac:dyDescent="0.25">
      <c r="B58" s="2" t="s">
        <v>66</v>
      </c>
      <c r="C58" s="3"/>
      <c r="D58" s="3"/>
      <c r="E58" s="3"/>
      <c r="F58" s="3"/>
      <c r="G58" s="3"/>
      <c r="H58" s="4"/>
      <c r="I58" s="4"/>
      <c r="J58" s="4"/>
      <c r="K58" s="4"/>
      <c r="L58" s="4"/>
      <c r="M58" s="4"/>
      <c r="N58" s="4"/>
      <c r="O58" s="4"/>
      <c r="P58" s="4"/>
      <c r="Q58" s="4"/>
      <c r="R58" s="4"/>
      <c r="S58" s="4"/>
      <c r="T58" s="4"/>
      <c r="U58" s="4"/>
      <c r="V58" s="4"/>
      <c r="W58" s="5"/>
    </row>
    <row r="59" spans="2:23" ht="37.5" customHeight="1" thickTop="1" x14ac:dyDescent="0.2">
      <c r="B59" s="112" t="s">
        <v>2498</v>
      </c>
      <c r="C59" s="113"/>
      <c r="D59" s="113"/>
      <c r="E59" s="113"/>
      <c r="F59" s="113"/>
      <c r="G59" s="113"/>
      <c r="H59" s="113"/>
      <c r="I59" s="113"/>
      <c r="J59" s="113"/>
      <c r="K59" s="113"/>
      <c r="L59" s="113"/>
      <c r="M59" s="113"/>
      <c r="N59" s="113"/>
      <c r="O59" s="113"/>
      <c r="P59" s="113"/>
      <c r="Q59" s="113"/>
      <c r="R59" s="113"/>
      <c r="S59" s="113"/>
      <c r="T59" s="113"/>
      <c r="U59" s="113"/>
      <c r="V59" s="113"/>
      <c r="W59" s="114"/>
    </row>
    <row r="60" spans="2:23" ht="266.25" customHeight="1" thickBot="1" x14ac:dyDescent="0.25">
      <c r="B60" s="131"/>
      <c r="C60" s="132"/>
      <c r="D60" s="132"/>
      <c r="E60" s="132"/>
      <c r="F60" s="132"/>
      <c r="G60" s="132"/>
      <c r="H60" s="132"/>
      <c r="I60" s="132"/>
      <c r="J60" s="132"/>
      <c r="K60" s="132"/>
      <c r="L60" s="132"/>
      <c r="M60" s="132"/>
      <c r="N60" s="132"/>
      <c r="O60" s="132"/>
      <c r="P60" s="132"/>
      <c r="Q60" s="132"/>
      <c r="R60" s="132"/>
      <c r="S60" s="132"/>
      <c r="T60" s="132"/>
      <c r="U60" s="132"/>
      <c r="V60" s="132"/>
      <c r="W60" s="133"/>
    </row>
    <row r="61" spans="2:23" ht="37.5" customHeight="1" thickTop="1" x14ac:dyDescent="0.2">
      <c r="B61" s="112" t="s">
        <v>2499</v>
      </c>
      <c r="C61" s="113"/>
      <c r="D61" s="113"/>
      <c r="E61" s="113"/>
      <c r="F61" s="113"/>
      <c r="G61" s="113"/>
      <c r="H61" s="113"/>
      <c r="I61" s="113"/>
      <c r="J61" s="113"/>
      <c r="K61" s="113"/>
      <c r="L61" s="113"/>
      <c r="M61" s="113"/>
      <c r="N61" s="113"/>
      <c r="O61" s="113"/>
      <c r="P61" s="113"/>
      <c r="Q61" s="113"/>
      <c r="R61" s="113"/>
      <c r="S61" s="113"/>
      <c r="T61" s="113"/>
      <c r="U61" s="113"/>
      <c r="V61" s="113"/>
      <c r="W61" s="114"/>
    </row>
    <row r="62" spans="2:23" ht="260.25" customHeight="1" thickBot="1" x14ac:dyDescent="0.25">
      <c r="B62" s="131"/>
      <c r="C62" s="132"/>
      <c r="D62" s="132"/>
      <c r="E62" s="132"/>
      <c r="F62" s="132"/>
      <c r="G62" s="132"/>
      <c r="H62" s="132"/>
      <c r="I62" s="132"/>
      <c r="J62" s="132"/>
      <c r="K62" s="132"/>
      <c r="L62" s="132"/>
      <c r="M62" s="132"/>
      <c r="N62" s="132"/>
      <c r="O62" s="132"/>
      <c r="P62" s="132"/>
      <c r="Q62" s="132"/>
      <c r="R62" s="132"/>
      <c r="S62" s="132"/>
      <c r="T62" s="132"/>
      <c r="U62" s="132"/>
      <c r="V62" s="132"/>
      <c r="W62" s="133"/>
    </row>
    <row r="63" spans="2:23" ht="37.5" customHeight="1" thickTop="1" x14ac:dyDescent="0.2">
      <c r="B63" s="112" t="s">
        <v>2500</v>
      </c>
      <c r="C63" s="113"/>
      <c r="D63" s="113"/>
      <c r="E63" s="113"/>
      <c r="F63" s="113"/>
      <c r="G63" s="113"/>
      <c r="H63" s="113"/>
      <c r="I63" s="113"/>
      <c r="J63" s="113"/>
      <c r="K63" s="113"/>
      <c r="L63" s="113"/>
      <c r="M63" s="113"/>
      <c r="N63" s="113"/>
      <c r="O63" s="113"/>
      <c r="P63" s="113"/>
      <c r="Q63" s="113"/>
      <c r="R63" s="113"/>
      <c r="S63" s="113"/>
      <c r="T63" s="113"/>
      <c r="U63" s="113"/>
      <c r="V63" s="113"/>
      <c r="W63" s="114"/>
    </row>
    <row r="64" spans="2:23" ht="216" customHeight="1" thickBot="1" x14ac:dyDescent="0.25">
      <c r="B64" s="115"/>
      <c r="C64" s="116"/>
      <c r="D64" s="116"/>
      <c r="E64" s="116"/>
      <c r="F64" s="116"/>
      <c r="G64" s="116"/>
      <c r="H64" s="116"/>
      <c r="I64" s="116"/>
      <c r="J64" s="116"/>
      <c r="K64" s="116"/>
      <c r="L64" s="116"/>
      <c r="M64" s="116"/>
      <c r="N64" s="116"/>
      <c r="O64" s="116"/>
      <c r="P64" s="116"/>
      <c r="Q64" s="116"/>
      <c r="R64" s="116"/>
      <c r="S64" s="116"/>
      <c r="T64" s="116"/>
      <c r="U64" s="116"/>
      <c r="V64" s="116"/>
      <c r="W64" s="117"/>
    </row>
  </sheetData>
  <mergeCells count="133">
    <mergeCell ref="B51:D51"/>
    <mergeCell ref="B52:D52"/>
    <mergeCell ref="B53:D53"/>
    <mergeCell ref="B54:D54"/>
    <mergeCell ref="B55:D55"/>
    <mergeCell ref="B59:W60"/>
    <mergeCell ref="B61:W62"/>
    <mergeCell ref="B63:W64"/>
    <mergeCell ref="S42:T42"/>
    <mergeCell ref="V42:W42"/>
    <mergeCell ref="B44:D44"/>
    <mergeCell ref="B45:D45"/>
    <mergeCell ref="B46:D46"/>
    <mergeCell ref="B47:D47"/>
    <mergeCell ref="B48:D48"/>
    <mergeCell ref="B49:D49"/>
    <mergeCell ref="B50:D50"/>
    <mergeCell ref="B56:D56"/>
    <mergeCell ref="B57:D57"/>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4" min="1" max="22" man="1"/>
    <brk id="57" min="1" max="22" man="1"/>
    <brk id="62"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984</v>
      </c>
      <c r="M4" s="167" t="s">
        <v>983</v>
      </c>
      <c r="N4" s="167"/>
      <c r="O4" s="167"/>
      <c r="P4" s="167"/>
      <c r="Q4" s="168"/>
      <c r="R4" s="8"/>
      <c r="S4" s="169" t="s">
        <v>2311</v>
      </c>
      <c r="T4" s="170"/>
      <c r="U4" s="170"/>
      <c r="V4" s="157" t="s">
        <v>982</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968</v>
      </c>
      <c r="D6" s="153" t="s">
        <v>2657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c r="D7" s="155"/>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c r="D8" s="155"/>
      <c r="E8" s="155"/>
      <c r="F8" s="155"/>
      <c r="G8" s="155"/>
      <c r="H8" s="155"/>
      <c r="J8" s="14" t="s">
        <v>981</v>
      </c>
      <c r="K8" s="14" t="s">
        <v>980</v>
      </c>
      <c r="L8" s="14" t="s">
        <v>979</v>
      </c>
      <c r="M8" s="14" t="s">
        <v>978</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56" customHeight="1" thickTop="1" thickBot="1" x14ac:dyDescent="0.25">
      <c r="B10" s="15" t="s">
        <v>22</v>
      </c>
      <c r="C10" s="157" t="s">
        <v>977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976</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975</v>
      </c>
      <c r="C21" s="135"/>
      <c r="D21" s="135"/>
      <c r="E21" s="135"/>
      <c r="F21" s="135"/>
      <c r="G21" s="135"/>
      <c r="H21" s="135"/>
      <c r="I21" s="135"/>
      <c r="J21" s="135"/>
      <c r="K21" s="135"/>
      <c r="L21" s="135"/>
      <c r="M21" s="136" t="s">
        <v>968</v>
      </c>
      <c r="N21" s="136"/>
      <c r="O21" s="136" t="s">
        <v>49</v>
      </c>
      <c r="P21" s="136"/>
      <c r="Q21" s="136" t="s">
        <v>155</v>
      </c>
      <c r="R21" s="136"/>
      <c r="S21" s="22" t="s">
        <v>51</v>
      </c>
      <c r="T21" s="22" t="s">
        <v>51</v>
      </c>
      <c r="U21" s="22" t="s">
        <v>974</v>
      </c>
      <c r="V21" s="22">
        <f>+IF(ISERR(U21/T21*100),"N/A",ROUND(U21/T21*100,2))</f>
        <v>104</v>
      </c>
      <c r="W21" s="23">
        <f>+IF(ISERR(U21/S21*100),"N/A",ROUND(U21/S21*100,2))</f>
        <v>104</v>
      </c>
    </row>
    <row r="22" spans="2:27" ht="56.25" customHeight="1" x14ac:dyDescent="0.2">
      <c r="B22" s="134" t="s">
        <v>973</v>
      </c>
      <c r="C22" s="135"/>
      <c r="D22" s="135"/>
      <c r="E22" s="135"/>
      <c r="F22" s="135"/>
      <c r="G22" s="135"/>
      <c r="H22" s="135"/>
      <c r="I22" s="135"/>
      <c r="J22" s="135"/>
      <c r="K22" s="135"/>
      <c r="L22" s="135"/>
      <c r="M22" s="136" t="s">
        <v>968</v>
      </c>
      <c r="N22" s="136"/>
      <c r="O22" s="136" t="s">
        <v>49</v>
      </c>
      <c r="P22" s="136"/>
      <c r="Q22" s="136" t="s">
        <v>155</v>
      </c>
      <c r="R22" s="136"/>
      <c r="S22" s="22" t="s">
        <v>51</v>
      </c>
      <c r="T22" s="22" t="s">
        <v>51</v>
      </c>
      <c r="U22" s="22" t="s">
        <v>972</v>
      </c>
      <c r="V22" s="22">
        <f>+IF(ISERR(U22/T22*100),"N/A",ROUND(U22/T22*100,2))</f>
        <v>114.62</v>
      </c>
      <c r="W22" s="23">
        <f>+IF(ISERR(U22/S22*100),"N/A",ROUND(U22/S22*100,2))</f>
        <v>114.62</v>
      </c>
    </row>
    <row r="23" spans="2:27" ht="56.25" customHeight="1" x14ac:dyDescent="0.2">
      <c r="B23" s="134" t="s">
        <v>971</v>
      </c>
      <c r="C23" s="135"/>
      <c r="D23" s="135"/>
      <c r="E23" s="135"/>
      <c r="F23" s="135"/>
      <c r="G23" s="135"/>
      <c r="H23" s="135"/>
      <c r="I23" s="135"/>
      <c r="J23" s="135"/>
      <c r="K23" s="135"/>
      <c r="L23" s="135"/>
      <c r="M23" s="136" t="s">
        <v>968</v>
      </c>
      <c r="N23" s="136"/>
      <c r="O23" s="136" t="s">
        <v>49</v>
      </c>
      <c r="P23" s="136"/>
      <c r="Q23" s="136" t="s">
        <v>155</v>
      </c>
      <c r="R23" s="136"/>
      <c r="S23" s="22" t="s">
        <v>51</v>
      </c>
      <c r="T23" s="22" t="s">
        <v>51</v>
      </c>
      <c r="U23" s="22" t="s">
        <v>970</v>
      </c>
      <c r="V23" s="22">
        <f>+IF(ISERR(U23/T23*100),"N/A",ROUND(U23/T23*100,2))</f>
        <v>139.30000000000001</v>
      </c>
      <c r="W23" s="23">
        <f>+IF(ISERR(U23/S23*100),"N/A",ROUND(U23/S23*100,2))</f>
        <v>139.30000000000001</v>
      </c>
    </row>
    <row r="24" spans="2:27" ht="56.25" customHeight="1" thickBot="1" x14ac:dyDescent="0.25">
      <c r="B24" s="134" t="s">
        <v>969</v>
      </c>
      <c r="C24" s="135"/>
      <c r="D24" s="135"/>
      <c r="E24" s="135"/>
      <c r="F24" s="135"/>
      <c r="G24" s="135"/>
      <c r="H24" s="135"/>
      <c r="I24" s="135"/>
      <c r="J24" s="135"/>
      <c r="K24" s="135"/>
      <c r="L24" s="135"/>
      <c r="M24" s="136" t="s">
        <v>968</v>
      </c>
      <c r="N24" s="136"/>
      <c r="O24" s="136" t="s">
        <v>49</v>
      </c>
      <c r="P24" s="136"/>
      <c r="Q24" s="136" t="s">
        <v>155</v>
      </c>
      <c r="R24" s="136"/>
      <c r="S24" s="22" t="s">
        <v>51</v>
      </c>
      <c r="T24" s="22" t="s">
        <v>51</v>
      </c>
      <c r="U24" s="22" t="s">
        <v>967</v>
      </c>
      <c r="V24" s="22">
        <f>+IF(ISERR(U24/T24*100),"N/A",ROUND(U24/T24*100,2))</f>
        <v>170</v>
      </c>
      <c r="W24" s="23">
        <f>+IF(ISERR(U24/S24*100),"N/A",ROUND(U24/S24*100,2))</f>
        <v>170</v>
      </c>
    </row>
    <row r="25" spans="2:27" ht="21.75" customHeight="1" thickTop="1" thickBot="1" x14ac:dyDescent="0.25">
      <c r="B25" s="2" t="s">
        <v>56</v>
      </c>
      <c r="C25" s="3"/>
      <c r="D25" s="3"/>
      <c r="E25" s="3"/>
      <c r="F25" s="3"/>
      <c r="G25" s="3"/>
      <c r="H25" s="4"/>
      <c r="I25" s="4"/>
      <c r="J25" s="4"/>
      <c r="K25" s="4"/>
      <c r="L25" s="4"/>
      <c r="M25" s="4"/>
      <c r="N25" s="4"/>
      <c r="O25" s="4"/>
      <c r="P25" s="4"/>
      <c r="Q25" s="4"/>
      <c r="R25" s="4"/>
      <c r="S25" s="4"/>
      <c r="T25" s="4"/>
      <c r="U25" s="4"/>
      <c r="V25" s="4"/>
      <c r="W25" s="5"/>
      <c r="X25" s="13"/>
    </row>
    <row r="26" spans="2:27" ht="29.25" customHeight="1" thickTop="1" thickBot="1" x14ac:dyDescent="0.25">
      <c r="B26" s="118" t="s">
        <v>2611</v>
      </c>
      <c r="C26" s="119"/>
      <c r="D26" s="119"/>
      <c r="E26" s="119"/>
      <c r="F26" s="119"/>
      <c r="G26" s="119"/>
      <c r="H26" s="119"/>
      <c r="I26" s="119"/>
      <c r="J26" s="119"/>
      <c r="K26" s="119"/>
      <c r="L26" s="119"/>
      <c r="M26" s="119"/>
      <c r="N26" s="119"/>
      <c r="O26" s="119"/>
      <c r="P26" s="119"/>
      <c r="Q26" s="120"/>
      <c r="R26" s="24" t="s">
        <v>42</v>
      </c>
      <c r="S26" s="124" t="s">
        <v>43</v>
      </c>
      <c r="T26" s="124"/>
      <c r="U26" s="25" t="s">
        <v>57</v>
      </c>
      <c r="V26" s="125" t="s">
        <v>58</v>
      </c>
      <c r="W26" s="126"/>
    </row>
    <row r="27" spans="2:27" ht="30.75" customHeight="1" thickBot="1" x14ac:dyDescent="0.25">
      <c r="B27" s="121"/>
      <c r="C27" s="122"/>
      <c r="D27" s="122"/>
      <c r="E27" s="122"/>
      <c r="F27" s="122"/>
      <c r="G27" s="122"/>
      <c r="H27" s="122"/>
      <c r="I27" s="122"/>
      <c r="J27" s="122"/>
      <c r="K27" s="122"/>
      <c r="L27" s="122"/>
      <c r="M27" s="122"/>
      <c r="N27" s="122"/>
      <c r="O27" s="122"/>
      <c r="P27" s="122"/>
      <c r="Q27" s="123"/>
      <c r="R27" s="26" t="s">
        <v>59</v>
      </c>
      <c r="S27" s="26" t="s">
        <v>59</v>
      </c>
      <c r="T27" s="26" t="s">
        <v>49</v>
      </c>
      <c r="U27" s="26" t="s">
        <v>59</v>
      </c>
      <c r="V27" s="26" t="s">
        <v>60</v>
      </c>
      <c r="W27" s="27" t="s">
        <v>61</v>
      </c>
      <c r="Y27" s="13"/>
    </row>
    <row r="28" spans="2:27" ht="23.25" customHeight="1" thickBot="1" x14ac:dyDescent="0.25">
      <c r="B28" s="127" t="s">
        <v>62</v>
      </c>
      <c r="C28" s="128"/>
      <c r="D28" s="128"/>
      <c r="E28" s="28" t="s">
        <v>966</v>
      </c>
      <c r="F28" s="28"/>
      <c r="G28" s="28"/>
      <c r="H28" s="29"/>
      <c r="I28" s="29"/>
      <c r="J28" s="29"/>
      <c r="K28" s="29"/>
      <c r="L28" s="29"/>
      <c r="M28" s="29"/>
      <c r="N28" s="29"/>
      <c r="O28" s="29"/>
      <c r="P28" s="30"/>
      <c r="Q28" s="30"/>
      <c r="R28" s="31" t="s">
        <v>965</v>
      </c>
      <c r="S28" s="31" t="s">
        <v>10</v>
      </c>
      <c r="T28" s="30"/>
      <c r="U28" s="31" t="s">
        <v>965</v>
      </c>
      <c r="V28" s="30"/>
      <c r="W28" s="32">
        <f>+IF(ISERR(U28/R28*100),"N/A",ROUND(U28/R28*100,2))</f>
        <v>100</v>
      </c>
    </row>
    <row r="29" spans="2:27" ht="26.25" customHeight="1" thickBot="1" x14ac:dyDescent="0.25">
      <c r="B29" s="129" t="s">
        <v>65</v>
      </c>
      <c r="C29" s="130"/>
      <c r="D29" s="130"/>
      <c r="E29" s="33" t="s">
        <v>966</v>
      </c>
      <c r="F29" s="33"/>
      <c r="G29" s="33"/>
      <c r="H29" s="34"/>
      <c r="I29" s="34"/>
      <c r="J29" s="34"/>
      <c r="K29" s="34"/>
      <c r="L29" s="34"/>
      <c r="M29" s="34"/>
      <c r="N29" s="34"/>
      <c r="O29" s="34"/>
      <c r="P29" s="35"/>
      <c r="Q29" s="35"/>
      <c r="R29" s="36" t="s">
        <v>965</v>
      </c>
      <c r="S29" s="36" t="s">
        <v>965</v>
      </c>
      <c r="T29" s="36">
        <f>+IF(ISERR(S29/R29*100),"N/A",ROUND(S29/R29*100,2))</f>
        <v>100</v>
      </c>
      <c r="U29" s="36" t="s">
        <v>965</v>
      </c>
      <c r="V29" s="36">
        <f>+IF(ISERR(U29/S29*100),"N/A",ROUND(U29/S29*100,2))</f>
        <v>100</v>
      </c>
      <c r="W29" s="37">
        <f>+IF(ISERR(U29/R29*100),"N/A",ROUND(U29/R29*100,2))</f>
        <v>100</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2495</v>
      </c>
      <c r="C31" s="113"/>
      <c r="D31" s="113"/>
      <c r="E31" s="113"/>
      <c r="F31" s="113"/>
      <c r="G31" s="113"/>
      <c r="H31" s="113"/>
      <c r="I31" s="113"/>
      <c r="J31" s="113"/>
      <c r="K31" s="113"/>
      <c r="L31" s="113"/>
      <c r="M31" s="113"/>
      <c r="N31" s="113"/>
      <c r="O31" s="113"/>
      <c r="P31" s="113"/>
      <c r="Q31" s="113"/>
      <c r="R31" s="113"/>
      <c r="S31" s="113"/>
      <c r="T31" s="113"/>
      <c r="U31" s="113"/>
      <c r="V31" s="113"/>
      <c r="W31" s="114"/>
    </row>
    <row r="32" spans="2:27" ht="79.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2496</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08"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2497</v>
      </c>
      <c r="C35" s="113"/>
      <c r="D35" s="113"/>
      <c r="E35" s="113"/>
      <c r="F35" s="113"/>
      <c r="G35" s="113"/>
      <c r="H35" s="113"/>
      <c r="I35" s="113"/>
      <c r="J35" s="113"/>
      <c r="K35" s="113"/>
      <c r="L35" s="113"/>
      <c r="M35" s="113"/>
      <c r="N35" s="113"/>
      <c r="O35" s="113"/>
      <c r="P35" s="113"/>
      <c r="Q35" s="113"/>
      <c r="R35" s="113"/>
      <c r="S35" s="113"/>
      <c r="T35" s="113"/>
      <c r="U35" s="113"/>
      <c r="V35" s="113"/>
      <c r="W35" s="114"/>
    </row>
    <row r="36" spans="2:23" ht="32.25"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999</v>
      </c>
      <c r="M4" s="167" t="s">
        <v>998</v>
      </c>
      <c r="N4" s="167"/>
      <c r="O4" s="167"/>
      <c r="P4" s="167"/>
      <c r="Q4" s="168"/>
      <c r="R4" s="8"/>
      <c r="S4" s="169" t="s">
        <v>2311</v>
      </c>
      <c r="T4" s="170"/>
      <c r="U4" s="170"/>
      <c r="V4" s="157" t="s">
        <v>989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991</v>
      </c>
      <c r="D6" s="153" t="s">
        <v>997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996</v>
      </c>
      <c r="K8" s="14" t="s">
        <v>82</v>
      </c>
      <c r="L8" s="14" t="s">
        <v>995</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994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993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992</v>
      </c>
      <c r="C21" s="135"/>
      <c r="D21" s="135"/>
      <c r="E21" s="135"/>
      <c r="F21" s="135"/>
      <c r="G21" s="135"/>
      <c r="H21" s="135"/>
      <c r="I21" s="135"/>
      <c r="J21" s="135"/>
      <c r="K21" s="135"/>
      <c r="L21" s="135"/>
      <c r="M21" s="136" t="s">
        <v>991</v>
      </c>
      <c r="N21" s="136"/>
      <c r="O21" s="136" t="s">
        <v>49</v>
      </c>
      <c r="P21" s="136"/>
      <c r="Q21" s="136" t="s">
        <v>155</v>
      </c>
      <c r="R21" s="136"/>
      <c r="S21" s="22" t="s">
        <v>590</v>
      </c>
      <c r="T21" s="22" t="s">
        <v>590</v>
      </c>
      <c r="U21" s="22" t="s">
        <v>990</v>
      </c>
      <c r="V21" s="22">
        <f>+IF(ISERR(U21/T21*100),"N/A",ROUND(U21/T21*100,2))</f>
        <v>94.81</v>
      </c>
      <c r="W21" s="23">
        <f>+IF(ISERR(U21/S21*100),"N/A",ROUND(U21/S21*100,2))</f>
        <v>94.81</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988</v>
      </c>
      <c r="F25" s="28"/>
      <c r="G25" s="28"/>
      <c r="H25" s="29"/>
      <c r="I25" s="29"/>
      <c r="J25" s="29"/>
      <c r="K25" s="29"/>
      <c r="L25" s="29"/>
      <c r="M25" s="29"/>
      <c r="N25" s="29"/>
      <c r="O25" s="29"/>
      <c r="P25" s="30"/>
      <c r="Q25" s="30"/>
      <c r="R25" s="31" t="s">
        <v>989</v>
      </c>
      <c r="S25" s="31" t="s">
        <v>10</v>
      </c>
      <c r="T25" s="30"/>
      <c r="U25" s="31" t="s">
        <v>985</v>
      </c>
      <c r="V25" s="30"/>
      <c r="W25" s="32">
        <f>+IF(ISERR(U25/R25*100),"N/A",ROUND(U25/R25*100,2))</f>
        <v>52.61</v>
      </c>
    </row>
    <row r="26" spans="2:27" ht="26.25" customHeight="1" x14ac:dyDescent="0.2">
      <c r="B26" s="129" t="s">
        <v>65</v>
      </c>
      <c r="C26" s="130"/>
      <c r="D26" s="130"/>
      <c r="E26" s="33" t="s">
        <v>988</v>
      </c>
      <c r="F26" s="33"/>
      <c r="G26" s="33"/>
      <c r="H26" s="34"/>
      <c r="I26" s="34"/>
      <c r="J26" s="34"/>
      <c r="K26" s="34"/>
      <c r="L26" s="34"/>
      <c r="M26" s="34"/>
      <c r="N26" s="34"/>
      <c r="O26" s="34"/>
      <c r="P26" s="35"/>
      <c r="Q26" s="35"/>
      <c r="R26" s="36" t="s">
        <v>987</v>
      </c>
      <c r="S26" s="36" t="s">
        <v>986</v>
      </c>
      <c r="T26" s="36">
        <f>+IF(ISERR(S26/R26*100),"N/A",ROUND(S26/R26*100,2))</f>
        <v>100</v>
      </c>
      <c r="U26" s="36" t="s">
        <v>985</v>
      </c>
      <c r="V26" s="36">
        <f>+IF(ISERR(U26/S26*100),"N/A",ROUND(U26/S26*100,2))</f>
        <v>69.56</v>
      </c>
      <c r="W26" s="37">
        <f>+IF(ISERR(U26/R26*100),"N/A",ROUND(U26/R26*100,2))</f>
        <v>69.56</v>
      </c>
    </row>
    <row r="27" spans="2:27" s="96" customFormat="1" ht="23.25" customHeight="1" thickBot="1" x14ac:dyDescent="0.25">
      <c r="B27" s="127" t="s">
        <v>62</v>
      </c>
      <c r="C27" s="128"/>
      <c r="D27" s="128"/>
      <c r="E27" s="97" t="s">
        <v>395</v>
      </c>
      <c r="F27" s="97"/>
      <c r="G27" s="97"/>
      <c r="H27" s="29"/>
      <c r="I27" s="29"/>
      <c r="J27" s="29"/>
      <c r="K27" s="29"/>
      <c r="L27" s="29"/>
      <c r="M27" s="29"/>
      <c r="N27" s="29"/>
      <c r="O27" s="29"/>
      <c r="P27" s="30"/>
      <c r="Q27" s="30"/>
      <c r="R27" s="31">
        <v>0</v>
      </c>
      <c r="S27" s="31"/>
      <c r="T27" s="30"/>
      <c r="U27" s="31">
        <v>27.071581939999998</v>
      </c>
      <c r="V27" s="30"/>
      <c r="W27" s="32" t="str">
        <f>+IF(ISERR(U27/R27*100),"N/A",ROUND(U27/R27*100,2))</f>
        <v>N/A</v>
      </c>
    </row>
    <row r="28" spans="2:27" s="96" customFormat="1" ht="26.25" customHeight="1" thickBot="1" x14ac:dyDescent="0.25">
      <c r="B28" s="129" t="s">
        <v>65</v>
      </c>
      <c r="C28" s="130"/>
      <c r="D28" s="130"/>
      <c r="E28" s="98" t="s">
        <v>395</v>
      </c>
      <c r="F28" s="98"/>
      <c r="G28" s="98"/>
      <c r="H28" s="34"/>
      <c r="I28" s="34"/>
      <c r="J28" s="34"/>
      <c r="K28" s="34"/>
      <c r="L28" s="34"/>
      <c r="M28" s="34"/>
      <c r="N28" s="34"/>
      <c r="O28" s="34"/>
      <c r="P28" s="35"/>
      <c r="Q28" s="35"/>
      <c r="R28" s="36">
        <v>30.016396489999998</v>
      </c>
      <c r="S28" s="36">
        <v>30.016396489999998</v>
      </c>
      <c r="T28" s="36">
        <f>+IF(ISERR(S28/R28*100),"N/A",ROUND(S28/R28*100,2))</f>
        <v>100</v>
      </c>
      <c r="U28" s="36">
        <v>27.071581939999998</v>
      </c>
      <c r="V28" s="36">
        <f>+IF(ISERR(U28/S28*100),"N/A",ROUND(U28/S28*100,2))</f>
        <v>90.19</v>
      </c>
      <c r="W28" s="37">
        <f>+IF(ISERR(U28/R28*100),"N/A",ROUND(U28/R28*100,2))</f>
        <v>90.19</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2492</v>
      </c>
      <c r="C30" s="113"/>
      <c r="D30" s="113"/>
      <c r="E30" s="113"/>
      <c r="F30" s="113"/>
      <c r="G30" s="113"/>
      <c r="H30" s="113"/>
      <c r="I30" s="113"/>
      <c r="J30" s="113"/>
      <c r="K30" s="113"/>
      <c r="L30" s="113"/>
      <c r="M30" s="113"/>
      <c r="N30" s="113"/>
      <c r="O30" s="113"/>
      <c r="P30" s="113"/>
      <c r="Q30" s="113"/>
      <c r="R30" s="113"/>
      <c r="S30" s="113"/>
      <c r="T30" s="113"/>
      <c r="U30" s="113"/>
      <c r="V30" s="113"/>
      <c r="W30" s="114"/>
    </row>
    <row r="31" spans="2:27" ht="26.2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2493</v>
      </c>
      <c r="C32" s="113"/>
      <c r="D32" s="113"/>
      <c r="E32" s="113"/>
      <c r="F32" s="113"/>
      <c r="G32" s="113"/>
      <c r="H32" s="113"/>
      <c r="I32" s="113"/>
      <c r="J32" s="113"/>
      <c r="K32" s="113"/>
      <c r="L32" s="113"/>
      <c r="M32" s="113"/>
      <c r="N32" s="113"/>
      <c r="O32" s="113"/>
      <c r="P32" s="113"/>
      <c r="Q32" s="113"/>
      <c r="R32" s="113"/>
      <c r="S32" s="113"/>
      <c r="T32" s="113"/>
      <c r="U32" s="113"/>
      <c r="V32" s="113"/>
      <c r="W32" s="114"/>
    </row>
    <row r="33" spans="2:23" ht="29.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2494</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3.5"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3">
    <mergeCell ref="B32:W33"/>
    <mergeCell ref="B34:W35"/>
    <mergeCell ref="B23:Q24"/>
    <mergeCell ref="S23:T23"/>
    <mergeCell ref="V23:W23"/>
    <mergeCell ref="B25:D25"/>
    <mergeCell ref="B26:D26"/>
    <mergeCell ref="B30:W31"/>
    <mergeCell ref="B27:D27"/>
    <mergeCell ref="B28:D28"/>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5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1061</v>
      </c>
      <c r="M4" s="167" t="s">
        <v>1060</v>
      </c>
      <c r="N4" s="167"/>
      <c r="O4" s="167"/>
      <c r="P4" s="167"/>
      <c r="Q4" s="168"/>
      <c r="R4" s="8"/>
      <c r="S4" s="169" t="s">
        <v>2311</v>
      </c>
      <c r="T4" s="170"/>
      <c r="U4" s="170"/>
      <c r="V4" s="157" t="s">
        <v>1059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482</v>
      </c>
      <c r="D6" s="153" t="s">
        <v>1058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1041</v>
      </c>
      <c r="D7" s="155" t="s">
        <v>1057</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820</v>
      </c>
      <c r="D8" s="155" t="s">
        <v>837</v>
      </c>
      <c r="E8" s="155"/>
      <c r="F8" s="155"/>
      <c r="G8" s="155"/>
      <c r="H8" s="155"/>
      <c r="J8" s="14" t="s">
        <v>1056</v>
      </c>
      <c r="K8" s="14" t="s">
        <v>1055</v>
      </c>
      <c r="L8" s="14" t="s">
        <v>1054</v>
      </c>
      <c r="M8" s="14" t="s">
        <v>1053</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268.5" customHeight="1" thickTop="1" thickBot="1" x14ac:dyDescent="0.25">
      <c r="B10" s="15" t="s">
        <v>22</v>
      </c>
      <c r="C10" s="157" t="s">
        <v>1052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97.5"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1051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1050</v>
      </c>
      <c r="C21" s="135"/>
      <c r="D21" s="135"/>
      <c r="E21" s="135"/>
      <c r="F21" s="135"/>
      <c r="G21" s="135"/>
      <c r="H21" s="135"/>
      <c r="I21" s="135"/>
      <c r="J21" s="135"/>
      <c r="K21" s="135"/>
      <c r="L21" s="135"/>
      <c r="M21" s="136" t="s">
        <v>482</v>
      </c>
      <c r="N21" s="136"/>
      <c r="O21" s="136" t="s">
        <v>49</v>
      </c>
      <c r="P21" s="136"/>
      <c r="Q21" s="136" t="s">
        <v>50</v>
      </c>
      <c r="R21" s="136"/>
      <c r="S21" s="22" t="s">
        <v>1049</v>
      </c>
      <c r="T21" s="22" t="s">
        <v>1049</v>
      </c>
      <c r="U21" s="95" t="s">
        <v>1048</v>
      </c>
      <c r="V21" s="22">
        <f t="shared" ref="V21:V33" si="0">+IF(ISERR(U21/T21*100),"N/A",ROUND(U21/T21*100,2))</f>
        <v>115.76</v>
      </c>
      <c r="W21" s="23">
        <f t="shared" ref="W21:W33" si="1">+IF(ISERR(U21/S21*100),"N/A",ROUND(U21/S21*100,2))</f>
        <v>115.76</v>
      </c>
    </row>
    <row r="22" spans="2:27" ht="56.25" customHeight="1" x14ac:dyDescent="0.2">
      <c r="B22" s="134" t="s">
        <v>1047</v>
      </c>
      <c r="C22" s="135"/>
      <c r="D22" s="135"/>
      <c r="E22" s="135"/>
      <c r="F22" s="135"/>
      <c r="G22" s="135"/>
      <c r="H22" s="135"/>
      <c r="I22" s="135"/>
      <c r="J22" s="135"/>
      <c r="K22" s="135"/>
      <c r="L22" s="135"/>
      <c r="M22" s="136" t="s">
        <v>482</v>
      </c>
      <c r="N22" s="136"/>
      <c r="O22" s="136" t="s">
        <v>49</v>
      </c>
      <c r="P22" s="136"/>
      <c r="Q22" s="136" t="s">
        <v>155</v>
      </c>
      <c r="R22" s="136"/>
      <c r="S22" s="22" t="s">
        <v>1046</v>
      </c>
      <c r="T22" s="22" t="s">
        <v>1046</v>
      </c>
      <c r="U22" s="95" t="s">
        <v>1046</v>
      </c>
      <c r="V22" s="22">
        <f t="shared" si="0"/>
        <v>100</v>
      </c>
      <c r="W22" s="23">
        <f t="shared" si="1"/>
        <v>100</v>
      </c>
    </row>
    <row r="23" spans="2:27" ht="56.25" customHeight="1" x14ac:dyDescent="0.2">
      <c r="B23" s="134" t="s">
        <v>1045</v>
      </c>
      <c r="C23" s="135"/>
      <c r="D23" s="135"/>
      <c r="E23" s="135"/>
      <c r="F23" s="135"/>
      <c r="G23" s="135"/>
      <c r="H23" s="135"/>
      <c r="I23" s="135"/>
      <c r="J23" s="135"/>
      <c r="K23" s="135"/>
      <c r="L23" s="135"/>
      <c r="M23" s="136" t="s">
        <v>1041</v>
      </c>
      <c r="N23" s="136"/>
      <c r="O23" s="136" t="s">
        <v>49</v>
      </c>
      <c r="P23" s="136"/>
      <c r="Q23" s="136" t="s">
        <v>155</v>
      </c>
      <c r="R23" s="136"/>
      <c r="S23" s="22" t="s">
        <v>1044</v>
      </c>
      <c r="T23" s="22" t="s">
        <v>1044</v>
      </c>
      <c r="U23" s="95" t="s">
        <v>1043</v>
      </c>
      <c r="V23" s="22">
        <f t="shared" si="0"/>
        <v>98.22</v>
      </c>
      <c r="W23" s="23">
        <f t="shared" si="1"/>
        <v>98.22</v>
      </c>
    </row>
    <row r="24" spans="2:27" ht="56.25" customHeight="1" x14ac:dyDescent="0.2">
      <c r="B24" s="134" t="s">
        <v>1042</v>
      </c>
      <c r="C24" s="135"/>
      <c r="D24" s="135"/>
      <c r="E24" s="135"/>
      <c r="F24" s="135"/>
      <c r="G24" s="135"/>
      <c r="H24" s="135"/>
      <c r="I24" s="135"/>
      <c r="J24" s="135"/>
      <c r="K24" s="135"/>
      <c r="L24" s="135"/>
      <c r="M24" s="136" t="s">
        <v>1041</v>
      </c>
      <c r="N24" s="136"/>
      <c r="O24" s="136" t="s">
        <v>49</v>
      </c>
      <c r="P24" s="136"/>
      <c r="Q24" s="136" t="s">
        <v>50</v>
      </c>
      <c r="R24" s="136"/>
      <c r="S24" s="22" t="s">
        <v>1040</v>
      </c>
      <c r="T24" s="22" t="s">
        <v>1040</v>
      </c>
      <c r="U24" s="95" t="s">
        <v>1040</v>
      </c>
      <c r="V24" s="22">
        <f t="shared" si="0"/>
        <v>100</v>
      </c>
      <c r="W24" s="23">
        <f t="shared" si="1"/>
        <v>100</v>
      </c>
    </row>
    <row r="25" spans="2:27" ht="56.25" customHeight="1" x14ac:dyDescent="0.2">
      <c r="B25" s="134" t="s">
        <v>1039</v>
      </c>
      <c r="C25" s="135"/>
      <c r="D25" s="135"/>
      <c r="E25" s="135"/>
      <c r="F25" s="135"/>
      <c r="G25" s="135"/>
      <c r="H25" s="135"/>
      <c r="I25" s="135"/>
      <c r="J25" s="135"/>
      <c r="K25" s="135"/>
      <c r="L25" s="135"/>
      <c r="M25" s="136" t="s">
        <v>820</v>
      </c>
      <c r="N25" s="136"/>
      <c r="O25" s="136" t="s">
        <v>49</v>
      </c>
      <c r="P25" s="136"/>
      <c r="Q25" s="136" t="s">
        <v>50</v>
      </c>
      <c r="R25" s="136"/>
      <c r="S25" s="22" t="s">
        <v>481</v>
      </c>
      <c r="T25" s="22" t="s">
        <v>481</v>
      </c>
      <c r="U25" s="95" t="s">
        <v>1038</v>
      </c>
      <c r="V25" s="22">
        <f t="shared" si="0"/>
        <v>106.13</v>
      </c>
      <c r="W25" s="23">
        <f t="shared" si="1"/>
        <v>106.13</v>
      </c>
    </row>
    <row r="26" spans="2:27" ht="56.25" customHeight="1" x14ac:dyDescent="0.2">
      <c r="B26" s="134" t="s">
        <v>1037</v>
      </c>
      <c r="C26" s="135"/>
      <c r="D26" s="135"/>
      <c r="E26" s="135"/>
      <c r="F26" s="135"/>
      <c r="G26" s="135"/>
      <c r="H26" s="135"/>
      <c r="I26" s="135"/>
      <c r="J26" s="135"/>
      <c r="K26" s="135"/>
      <c r="L26" s="135"/>
      <c r="M26" s="136" t="s">
        <v>932</v>
      </c>
      <c r="N26" s="136"/>
      <c r="O26" s="136" t="s">
        <v>49</v>
      </c>
      <c r="P26" s="136"/>
      <c r="Q26" s="136" t="s">
        <v>50</v>
      </c>
      <c r="R26" s="136"/>
      <c r="S26" s="22" t="s">
        <v>1036</v>
      </c>
      <c r="T26" s="22" t="s">
        <v>1035</v>
      </c>
      <c r="U26" s="95" t="s">
        <v>1034</v>
      </c>
      <c r="V26" s="22">
        <f t="shared" si="0"/>
        <v>151.94999999999999</v>
      </c>
      <c r="W26" s="23">
        <f t="shared" si="1"/>
        <v>117.59</v>
      </c>
    </row>
    <row r="27" spans="2:27" ht="56.25" customHeight="1" x14ac:dyDescent="0.2">
      <c r="B27" s="134" t="s">
        <v>1033</v>
      </c>
      <c r="C27" s="135"/>
      <c r="D27" s="135"/>
      <c r="E27" s="135"/>
      <c r="F27" s="135"/>
      <c r="G27" s="135"/>
      <c r="H27" s="135"/>
      <c r="I27" s="135"/>
      <c r="J27" s="135"/>
      <c r="K27" s="135"/>
      <c r="L27" s="135"/>
      <c r="M27" s="136" t="s">
        <v>932</v>
      </c>
      <c r="N27" s="136"/>
      <c r="O27" s="136" t="s">
        <v>49</v>
      </c>
      <c r="P27" s="136"/>
      <c r="Q27" s="136" t="s">
        <v>50</v>
      </c>
      <c r="R27" s="136"/>
      <c r="S27" s="22" t="s">
        <v>1032</v>
      </c>
      <c r="T27" s="22" t="s">
        <v>1031</v>
      </c>
      <c r="U27" s="95" t="s">
        <v>1030</v>
      </c>
      <c r="V27" s="22">
        <f t="shared" si="0"/>
        <v>25.67</v>
      </c>
      <c r="W27" s="23">
        <f t="shared" si="1"/>
        <v>31.69</v>
      </c>
    </row>
    <row r="28" spans="2:27" ht="56.25" customHeight="1" x14ac:dyDescent="0.2">
      <c r="B28" s="134" t="s">
        <v>1029</v>
      </c>
      <c r="C28" s="135"/>
      <c r="D28" s="135"/>
      <c r="E28" s="135"/>
      <c r="F28" s="135"/>
      <c r="G28" s="135"/>
      <c r="H28" s="135"/>
      <c r="I28" s="135"/>
      <c r="J28" s="135"/>
      <c r="K28" s="135"/>
      <c r="L28" s="135"/>
      <c r="M28" s="136" t="s">
        <v>932</v>
      </c>
      <c r="N28" s="136"/>
      <c r="O28" s="136" t="s">
        <v>49</v>
      </c>
      <c r="P28" s="136"/>
      <c r="Q28" s="136" t="s">
        <v>50</v>
      </c>
      <c r="R28" s="136"/>
      <c r="S28" s="22" t="s">
        <v>1028</v>
      </c>
      <c r="T28" s="22" t="s">
        <v>377</v>
      </c>
      <c r="U28" s="95" t="s">
        <v>637</v>
      </c>
      <c r="V28" s="22">
        <f t="shared" si="0"/>
        <v>119</v>
      </c>
      <c r="W28" s="23">
        <f t="shared" si="1"/>
        <v>104.39</v>
      </c>
    </row>
    <row r="29" spans="2:27" ht="56.25" customHeight="1" x14ac:dyDescent="0.2">
      <c r="B29" s="134" t="s">
        <v>1027</v>
      </c>
      <c r="C29" s="135"/>
      <c r="D29" s="135"/>
      <c r="E29" s="135"/>
      <c r="F29" s="135"/>
      <c r="G29" s="135"/>
      <c r="H29" s="135"/>
      <c r="I29" s="135"/>
      <c r="J29" s="135"/>
      <c r="K29" s="135"/>
      <c r="L29" s="135"/>
      <c r="M29" s="136" t="s">
        <v>932</v>
      </c>
      <c r="N29" s="136"/>
      <c r="O29" s="136" t="s">
        <v>49</v>
      </c>
      <c r="P29" s="136"/>
      <c r="Q29" s="136" t="s">
        <v>50</v>
      </c>
      <c r="R29" s="136"/>
      <c r="S29" s="22" t="s">
        <v>909</v>
      </c>
      <c r="T29" s="22" t="s">
        <v>1026</v>
      </c>
      <c r="U29" s="95" t="s">
        <v>1025</v>
      </c>
      <c r="V29" s="22">
        <f t="shared" si="0"/>
        <v>103.18</v>
      </c>
      <c r="W29" s="23">
        <f t="shared" si="1"/>
        <v>102.9</v>
      </c>
    </row>
    <row r="30" spans="2:27" ht="56.25" customHeight="1" x14ac:dyDescent="0.2">
      <c r="B30" s="134" t="s">
        <v>1024</v>
      </c>
      <c r="C30" s="135"/>
      <c r="D30" s="135"/>
      <c r="E30" s="135"/>
      <c r="F30" s="135"/>
      <c r="G30" s="135"/>
      <c r="H30" s="135"/>
      <c r="I30" s="135"/>
      <c r="J30" s="135"/>
      <c r="K30" s="135"/>
      <c r="L30" s="135"/>
      <c r="M30" s="136" t="s">
        <v>932</v>
      </c>
      <c r="N30" s="136"/>
      <c r="O30" s="136" t="s">
        <v>49</v>
      </c>
      <c r="P30" s="136"/>
      <c r="Q30" s="136" t="s">
        <v>50</v>
      </c>
      <c r="R30" s="136"/>
      <c r="S30" s="22" t="s">
        <v>1023</v>
      </c>
      <c r="T30" s="22" t="s">
        <v>1022</v>
      </c>
      <c r="U30" s="95" t="s">
        <v>243</v>
      </c>
      <c r="V30" s="22">
        <f t="shared" si="0"/>
        <v>107.63</v>
      </c>
      <c r="W30" s="23">
        <f t="shared" si="1"/>
        <v>88.81</v>
      </c>
    </row>
    <row r="31" spans="2:27" ht="56.25" customHeight="1" x14ac:dyDescent="0.2">
      <c r="B31" s="134" t="s">
        <v>1021</v>
      </c>
      <c r="C31" s="135"/>
      <c r="D31" s="135"/>
      <c r="E31" s="135"/>
      <c r="F31" s="135"/>
      <c r="G31" s="135"/>
      <c r="H31" s="135"/>
      <c r="I31" s="135"/>
      <c r="J31" s="135"/>
      <c r="K31" s="135"/>
      <c r="L31" s="135"/>
      <c r="M31" s="136" t="s">
        <v>932</v>
      </c>
      <c r="N31" s="136"/>
      <c r="O31" s="136" t="s">
        <v>49</v>
      </c>
      <c r="P31" s="136"/>
      <c r="Q31" s="136" t="s">
        <v>50</v>
      </c>
      <c r="R31" s="136"/>
      <c r="S31" s="22" t="s">
        <v>1020</v>
      </c>
      <c r="T31" s="22" t="s">
        <v>326</v>
      </c>
      <c r="U31" s="95" t="s">
        <v>1019</v>
      </c>
      <c r="V31" s="22">
        <f t="shared" si="0"/>
        <v>91</v>
      </c>
      <c r="W31" s="23">
        <f t="shared" si="1"/>
        <v>103.41</v>
      </c>
    </row>
    <row r="32" spans="2:27" ht="56.25" customHeight="1" x14ac:dyDescent="0.2">
      <c r="B32" s="134" t="s">
        <v>1018</v>
      </c>
      <c r="C32" s="135"/>
      <c r="D32" s="135"/>
      <c r="E32" s="135"/>
      <c r="F32" s="135"/>
      <c r="G32" s="135"/>
      <c r="H32" s="135"/>
      <c r="I32" s="135"/>
      <c r="J32" s="135"/>
      <c r="K32" s="135"/>
      <c r="L32" s="135"/>
      <c r="M32" s="136" t="s">
        <v>932</v>
      </c>
      <c r="N32" s="136"/>
      <c r="O32" s="136" t="s">
        <v>49</v>
      </c>
      <c r="P32" s="136"/>
      <c r="Q32" s="136" t="s">
        <v>50</v>
      </c>
      <c r="R32" s="136"/>
      <c r="S32" s="22" t="s">
        <v>1017</v>
      </c>
      <c r="T32" s="22" t="s">
        <v>1016</v>
      </c>
      <c r="U32" s="95" t="s">
        <v>1015</v>
      </c>
      <c r="V32" s="22">
        <f t="shared" si="0"/>
        <v>64.290000000000006</v>
      </c>
      <c r="W32" s="23">
        <f t="shared" si="1"/>
        <v>60</v>
      </c>
    </row>
    <row r="33" spans="2:25" ht="56.25" customHeight="1" thickBot="1" x14ac:dyDescent="0.25">
      <c r="B33" s="134" t="s">
        <v>1014</v>
      </c>
      <c r="C33" s="135"/>
      <c r="D33" s="135"/>
      <c r="E33" s="135"/>
      <c r="F33" s="135"/>
      <c r="G33" s="135"/>
      <c r="H33" s="135"/>
      <c r="I33" s="135"/>
      <c r="J33" s="135"/>
      <c r="K33" s="135"/>
      <c r="L33" s="135"/>
      <c r="M33" s="136" t="s">
        <v>811</v>
      </c>
      <c r="N33" s="136"/>
      <c r="O33" s="136" t="s">
        <v>49</v>
      </c>
      <c r="P33" s="136"/>
      <c r="Q33" s="136" t="s">
        <v>50</v>
      </c>
      <c r="R33" s="136"/>
      <c r="S33" s="22" t="s">
        <v>1013</v>
      </c>
      <c r="T33" s="22" t="s">
        <v>1013</v>
      </c>
      <c r="U33" s="95" t="s">
        <v>1013</v>
      </c>
      <c r="V33" s="22">
        <f t="shared" si="0"/>
        <v>100</v>
      </c>
      <c r="W33" s="23">
        <f t="shared" si="1"/>
        <v>100</v>
      </c>
    </row>
    <row r="34" spans="2:25" ht="21.75" customHeight="1" thickTop="1" thickBot="1" x14ac:dyDescent="0.25">
      <c r="B34" s="2" t="s">
        <v>56</v>
      </c>
      <c r="C34" s="3"/>
      <c r="D34" s="3"/>
      <c r="E34" s="3"/>
      <c r="F34" s="3"/>
      <c r="G34" s="3"/>
      <c r="H34" s="4"/>
      <c r="I34" s="4"/>
      <c r="J34" s="4"/>
      <c r="K34" s="4"/>
      <c r="L34" s="4"/>
      <c r="M34" s="4"/>
      <c r="N34" s="4"/>
      <c r="O34" s="4"/>
      <c r="P34" s="4"/>
      <c r="Q34" s="4"/>
      <c r="R34" s="4"/>
      <c r="S34" s="4"/>
      <c r="T34" s="4"/>
      <c r="U34" s="4"/>
      <c r="V34" s="4"/>
      <c r="W34" s="5"/>
      <c r="X34" s="13"/>
    </row>
    <row r="35" spans="2:25" ht="29.25" customHeight="1" thickTop="1" thickBot="1" x14ac:dyDescent="0.25">
      <c r="B35" s="118" t="s">
        <v>2611</v>
      </c>
      <c r="C35" s="119"/>
      <c r="D35" s="119"/>
      <c r="E35" s="119"/>
      <c r="F35" s="119"/>
      <c r="G35" s="119"/>
      <c r="H35" s="119"/>
      <c r="I35" s="119"/>
      <c r="J35" s="119"/>
      <c r="K35" s="119"/>
      <c r="L35" s="119"/>
      <c r="M35" s="119"/>
      <c r="N35" s="119"/>
      <c r="O35" s="119"/>
      <c r="P35" s="119"/>
      <c r="Q35" s="120"/>
      <c r="R35" s="24" t="s">
        <v>42</v>
      </c>
      <c r="S35" s="124" t="s">
        <v>43</v>
      </c>
      <c r="T35" s="124"/>
      <c r="U35" s="25" t="s">
        <v>57</v>
      </c>
      <c r="V35" s="125" t="s">
        <v>58</v>
      </c>
      <c r="W35" s="126"/>
    </row>
    <row r="36" spans="2:25" ht="30.75" customHeight="1" thickBot="1" x14ac:dyDescent="0.25">
      <c r="B36" s="121"/>
      <c r="C36" s="122"/>
      <c r="D36" s="122"/>
      <c r="E36" s="122"/>
      <c r="F36" s="122"/>
      <c r="G36" s="122"/>
      <c r="H36" s="122"/>
      <c r="I36" s="122"/>
      <c r="J36" s="122"/>
      <c r="K36" s="122"/>
      <c r="L36" s="122"/>
      <c r="M36" s="122"/>
      <c r="N36" s="122"/>
      <c r="O36" s="122"/>
      <c r="P36" s="122"/>
      <c r="Q36" s="123"/>
      <c r="R36" s="26" t="s">
        <v>59</v>
      </c>
      <c r="S36" s="26" t="s">
        <v>59</v>
      </c>
      <c r="T36" s="26" t="s">
        <v>49</v>
      </c>
      <c r="U36" s="26" t="s">
        <v>59</v>
      </c>
      <c r="V36" s="26" t="s">
        <v>60</v>
      </c>
      <c r="W36" s="27" t="s">
        <v>61</v>
      </c>
      <c r="Y36" s="13"/>
    </row>
    <row r="37" spans="2:25" ht="23.25" customHeight="1" thickBot="1" x14ac:dyDescent="0.25">
      <c r="B37" s="127" t="s">
        <v>62</v>
      </c>
      <c r="C37" s="128"/>
      <c r="D37" s="128"/>
      <c r="E37" s="28" t="s">
        <v>461</v>
      </c>
      <c r="F37" s="28"/>
      <c r="G37" s="28"/>
      <c r="H37" s="29"/>
      <c r="I37" s="29"/>
      <c r="J37" s="29"/>
      <c r="K37" s="29"/>
      <c r="L37" s="29"/>
      <c r="M37" s="29"/>
      <c r="N37" s="29"/>
      <c r="O37" s="29"/>
      <c r="P37" s="30"/>
      <c r="Q37" s="30"/>
      <c r="R37" s="31" t="s">
        <v>1012</v>
      </c>
      <c r="S37" s="31" t="s">
        <v>10</v>
      </c>
      <c r="T37" s="30"/>
      <c r="U37" s="31" t="s">
        <v>1010</v>
      </c>
      <c r="V37" s="30"/>
      <c r="W37" s="32">
        <f t="shared" ref="W37:W46" si="2">+IF(ISERR(U37/R37*100),"N/A",ROUND(U37/R37*100,2))</f>
        <v>95.18</v>
      </c>
    </row>
    <row r="38" spans="2:25" ht="26.25" customHeight="1" x14ac:dyDescent="0.2">
      <c r="B38" s="129" t="s">
        <v>65</v>
      </c>
      <c r="C38" s="130"/>
      <c r="D38" s="130"/>
      <c r="E38" s="33" t="s">
        <v>461</v>
      </c>
      <c r="F38" s="33"/>
      <c r="G38" s="33"/>
      <c r="H38" s="34"/>
      <c r="I38" s="34"/>
      <c r="J38" s="34"/>
      <c r="K38" s="34"/>
      <c r="L38" s="34"/>
      <c r="M38" s="34"/>
      <c r="N38" s="34"/>
      <c r="O38" s="34"/>
      <c r="P38" s="35"/>
      <c r="Q38" s="35"/>
      <c r="R38" s="36" t="s">
        <v>1011</v>
      </c>
      <c r="S38" s="36" t="s">
        <v>1011</v>
      </c>
      <c r="T38" s="36">
        <f>+IF(ISERR(S38/R38*100),"N/A",ROUND(S38/R38*100,2))</f>
        <v>100</v>
      </c>
      <c r="U38" s="36" t="s">
        <v>1010</v>
      </c>
      <c r="V38" s="36">
        <f>+IF(ISERR(U38/S38*100),"N/A",ROUND(U38/S38*100,2))</f>
        <v>96.57</v>
      </c>
      <c r="W38" s="37">
        <f t="shared" si="2"/>
        <v>96.57</v>
      </c>
    </row>
    <row r="39" spans="2:25" ht="23.25" customHeight="1" thickBot="1" x14ac:dyDescent="0.25">
      <c r="B39" s="127" t="s">
        <v>62</v>
      </c>
      <c r="C39" s="128"/>
      <c r="D39" s="128"/>
      <c r="E39" s="28" t="s">
        <v>1009</v>
      </c>
      <c r="F39" s="28"/>
      <c r="G39" s="28"/>
      <c r="H39" s="29"/>
      <c r="I39" s="29"/>
      <c r="J39" s="29"/>
      <c r="K39" s="29"/>
      <c r="L39" s="29"/>
      <c r="M39" s="29"/>
      <c r="N39" s="29"/>
      <c r="O39" s="29"/>
      <c r="P39" s="30"/>
      <c r="Q39" s="30"/>
      <c r="R39" s="31" t="s">
        <v>1008</v>
      </c>
      <c r="S39" s="31" t="s">
        <v>10</v>
      </c>
      <c r="T39" s="30"/>
      <c r="U39" s="31" t="s">
        <v>1007</v>
      </c>
      <c r="V39" s="30"/>
      <c r="W39" s="32">
        <f t="shared" si="2"/>
        <v>97.71</v>
      </c>
    </row>
    <row r="40" spans="2:25" ht="26.25" customHeight="1" x14ac:dyDescent="0.2">
      <c r="B40" s="129" t="s">
        <v>65</v>
      </c>
      <c r="C40" s="130"/>
      <c r="D40" s="130"/>
      <c r="E40" s="33" t="s">
        <v>1009</v>
      </c>
      <c r="F40" s="33"/>
      <c r="G40" s="33"/>
      <c r="H40" s="34"/>
      <c r="I40" s="34"/>
      <c r="J40" s="34"/>
      <c r="K40" s="34"/>
      <c r="L40" s="34"/>
      <c r="M40" s="34"/>
      <c r="N40" s="34"/>
      <c r="O40" s="34"/>
      <c r="P40" s="35"/>
      <c r="Q40" s="35"/>
      <c r="R40" s="36" t="s">
        <v>1008</v>
      </c>
      <c r="S40" s="36" t="s">
        <v>1008</v>
      </c>
      <c r="T40" s="36">
        <f>+IF(ISERR(S40/R40*100),"N/A",ROUND(S40/R40*100,2))</f>
        <v>100</v>
      </c>
      <c r="U40" s="36" t="s">
        <v>1007</v>
      </c>
      <c r="V40" s="36">
        <f>+IF(ISERR(U40/S40*100),"N/A",ROUND(U40/S40*100,2))</f>
        <v>97.71</v>
      </c>
      <c r="W40" s="37">
        <f t="shared" si="2"/>
        <v>97.71</v>
      </c>
    </row>
    <row r="41" spans="2:25" ht="23.25" customHeight="1" thickBot="1" x14ac:dyDescent="0.25">
      <c r="B41" s="127" t="s">
        <v>62</v>
      </c>
      <c r="C41" s="128"/>
      <c r="D41" s="128"/>
      <c r="E41" s="28" t="s">
        <v>799</v>
      </c>
      <c r="F41" s="28"/>
      <c r="G41" s="28"/>
      <c r="H41" s="29"/>
      <c r="I41" s="29"/>
      <c r="J41" s="29"/>
      <c r="K41" s="29"/>
      <c r="L41" s="29"/>
      <c r="M41" s="29"/>
      <c r="N41" s="29"/>
      <c r="O41" s="29"/>
      <c r="P41" s="30"/>
      <c r="Q41" s="30"/>
      <c r="R41" s="31" t="s">
        <v>1006</v>
      </c>
      <c r="S41" s="31" t="s">
        <v>10</v>
      </c>
      <c r="T41" s="30"/>
      <c r="U41" s="31" t="s">
        <v>1004</v>
      </c>
      <c r="V41" s="30"/>
      <c r="W41" s="32">
        <f t="shared" si="2"/>
        <v>77.83</v>
      </c>
    </row>
    <row r="42" spans="2:25" ht="26.25" customHeight="1" x14ac:dyDescent="0.2">
      <c r="B42" s="129" t="s">
        <v>65</v>
      </c>
      <c r="C42" s="130"/>
      <c r="D42" s="130"/>
      <c r="E42" s="33" t="s">
        <v>799</v>
      </c>
      <c r="F42" s="33"/>
      <c r="G42" s="33"/>
      <c r="H42" s="34"/>
      <c r="I42" s="34"/>
      <c r="J42" s="34"/>
      <c r="K42" s="34"/>
      <c r="L42" s="34"/>
      <c r="M42" s="34"/>
      <c r="N42" s="34"/>
      <c r="O42" s="34"/>
      <c r="P42" s="35"/>
      <c r="Q42" s="35"/>
      <c r="R42" s="36" t="s">
        <v>1005</v>
      </c>
      <c r="S42" s="36" t="s">
        <v>1005</v>
      </c>
      <c r="T42" s="36">
        <f>+IF(ISERR(S42/R42*100),"N/A",ROUND(S42/R42*100,2))</f>
        <v>100</v>
      </c>
      <c r="U42" s="36" t="s">
        <v>1004</v>
      </c>
      <c r="V42" s="36">
        <f>+IF(ISERR(U42/S42*100),"N/A",ROUND(U42/S42*100,2))</f>
        <v>84.83</v>
      </c>
      <c r="W42" s="37">
        <f t="shared" si="2"/>
        <v>84.83</v>
      </c>
    </row>
    <row r="43" spans="2:25" ht="23.25" customHeight="1" thickBot="1" x14ac:dyDescent="0.25">
      <c r="B43" s="127" t="s">
        <v>62</v>
      </c>
      <c r="C43" s="128"/>
      <c r="D43" s="128"/>
      <c r="E43" s="28" t="s">
        <v>896</v>
      </c>
      <c r="F43" s="28"/>
      <c r="G43" s="28"/>
      <c r="H43" s="29"/>
      <c r="I43" s="29"/>
      <c r="J43" s="29"/>
      <c r="K43" s="29"/>
      <c r="L43" s="29"/>
      <c r="M43" s="29"/>
      <c r="N43" s="29"/>
      <c r="O43" s="29"/>
      <c r="P43" s="30"/>
      <c r="Q43" s="30"/>
      <c r="R43" s="31" t="s">
        <v>1003</v>
      </c>
      <c r="S43" s="31" t="s">
        <v>10</v>
      </c>
      <c r="T43" s="30"/>
      <c r="U43" s="31" t="s">
        <v>1001</v>
      </c>
      <c r="V43" s="30"/>
      <c r="W43" s="32">
        <f t="shared" si="2"/>
        <v>106.9</v>
      </c>
    </row>
    <row r="44" spans="2:25" ht="26.25" customHeight="1" x14ac:dyDescent="0.2">
      <c r="B44" s="129" t="s">
        <v>65</v>
      </c>
      <c r="C44" s="130"/>
      <c r="D44" s="130"/>
      <c r="E44" s="33" t="s">
        <v>896</v>
      </c>
      <c r="F44" s="33"/>
      <c r="G44" s="33"/>
      <c r="H44" s="34"/>
      <c r="I44" s="34"/>
      <c r="J44" s="34"/>
      <c r="K44" s="34"/>
      <c r="L44" s="34"/>
      <c r="M44" s="34"/>
      <c r="N44" s="34"/>
      <c r="O44" s="34"/>
      <c r="P44" s="35"/>
      <c r="Q44" s="35"/>
      <c r="R44" s="36" t="s">
        <v>1002</v>
      </c>
      <c r="S44" s="36" t="s">
        <v>1002</v>
      </c>
      <c r="T44" s="36">
        <f>+IF(ISERR(S44/R44*100),"N/A",ROUND(S44/R44*100,2))</f>
        <v>100</v>
      </c>
      <c r="U44" s="36" t="s">
        <v>1001</v>
      </c>
      <c r="V44" s="36">
        <f>+IF(ISERR(U44/S44*100),"N/A",ROUND(U44/S44*100,2))</f>
        <v>90.88</v>
      </c>
      <c r="W44" s="37">
        <f t="shared" si="2"/>
        <v>90.88</v>
      </c>
    </row>
    <row r="45" spans="2:25" ht="23.25" customHeight="1" thickBot="1" x14ac:dyDescent="0.25">
      <c r="B45" s="127" t="s">
        <v>62</v>
      </c>
      <c r="C45" s="128"/>
      <c r="D45" s="128"/>
      <c r="E45" s="28" t="s">
        <v>792</v>
      </c>
      <c r="F45" s="28"/>
      <c r="G45" s="28"/>
      <c r="H45" s="29"/>
      <c r="I45" s="29"/>
      <c r="J45" s="29"/>
      <c r="K45" s="29"/>
      <c r="L45" s="29"/>
      <c r="M45" s="29"/>
      <c r="N45" s="29"/>
      <c r="O45" s="29"/>
      <c r="P45" s="30"/>
      <c r="Q45" s="30"/>
      <c r="R45" s="31" t="s">
        <v>1000</v>
      </c>
      <c r="S45" s="31" t="s">
        <v>10</v>
      </c>
      <c r="T45" s="30"/>
      <c r="U45" s="31" t="s">
        <v>473</v>
      </c>
      <c r="V45" s="30"/>
      <c r="W45" s="32">
        <f t="shared" si="2"/>
        <v>128.85</v>
      </c>
    </row>
    <row r="46" spans="2:25" ht="26.25" customHeight="1" x14ac:dyDescent="0.2">
      <c r="B46" s="129" t="s">
        <v>65</v>
      </c>
      <c r="C46" s="130"/>
      <c r="D46" s="130"/>
      <c r="E46" s="33" t="s">
        <v>792</v>
      </c>
      <c r="F46" s="33"/>
      <c r="G46" s="33"/>
      <c r="H46" s="34"/>
      <c r="I46" s="34"/>
      <c r="J46" s="34"/>
      <c r="K46" s="34"/>
      <c r="L46" s="34"/>
      <c r="M46" s="34"/>
      <c r="N46" s="34"/>
      <c r="O46" s="34"/>
      <c r="P46" s="35"/>
      <c r="Q46" s="35"/>
      <c r="R46" s="36" t="s">
        <v>473</v>
      </c>
      <c r="S46" s="36" t="s">
        <v>473</v>
      </c>
      <c r="T46" s="36">
        <f>+IF(ISERR(S46/R46*100),"N/A",ROUND(S46/R46*100,2))</f>
        <v>100</v>
      </c>
      <c r="U46" s="36" t="s">
        <v>473</v>
      </c>
      <c r="V46" s="36">
        <f>+IF(ISERR(U46/S46*100),"N/A",ROUND(U46/S46*100,2))</f>
        <v>100</v>
      </c>
      <c r="W46" s="37">
        <f t="shared" si="2"/>
        <v>100</v>
      </c>
    </row>
    <row r="47" spans="2:25" s="96" customFormat="1" ht="23.25" customHeight="1" thickBot="1" x14ac:dyDescent="0.25">
      <c r="B47" s="127" t="s">
        <v>62</v>
      </c>
      <c r="C47" s="128"/>
      <c r="D47" s="128"/>
      <c r="E47" s="97" t="s">
        <v>395</v>
      </c>
      <c r="F47" s="97"/>
      <c r="G47" s="97"/>
      <c r="H47" s="29"/>
      <c r="I47" s="29"/>
      <c r="J47" s="29"/>
      <c r="K47" s="29"/>
      <c r="L47" s="29"/>
      <c r="M47" s="29"/>
      <c r="N47" s="29"/>
      <c r="O47" s="29"/>
      <c r="P47" s="30"/>
      <c r="Q47" s="30"/>
      <c r="R47" s="31">
        <v>0</v>
      </c>
      <c r="S47" s="31" t="s">
        <v>10</v>
      </c>
      <c r="T47" s="30"/>
      <c r="U47" s="31">
        <v>15.80969574</v>
      </c>
      <c r="V47" s="30"/>
      <c r="W47" s="32" t="str">
        <f t="shared" ref="W47:W48" si="3">+IF(ISERR(U47/R47*100),"N/A",ROUND(U47/R47*100,2))</f>
        <v>N/A</v>
      </c>
    </row>
    <row r="48" spans="2:25" s="96" customFormat="1" ht="26.25" customHeight="1" thickBot="1" x14ac:dyDescent="0.25">
      <c r="B48" s="129" t="s">
        <v>65</v>
      </c>
      <c r="C48" s="130"/>
      <c r="D48" s="130"/>
      <c r="E48" s="98" t="s">
        <v>395</v>
      </c>
      <c r="F48" s="98"/>
      <c r="G48" s="98"/>
      <c r="H48" s="34"/>
      <c r="I48" s="34"/>
      <c r="J48" s="34"/>
      <c r="K48" s="34"/>
      <c r="L48" s="34"/>
      <c r="M48" s="34"/>
      <c r="N48" s="34"/>
      <c r="O48" s="34"/>
      <c r="P48" s="35"/>
      <c r="Q48" s="35"/>
      <c r="R48" s="36">
        <v>19.835587850000003</v>
      </c>
      <c r="S48" s="36">
        <v>19.835587850000003</v>
      </c>
      <c r="T48" s="36">
        <f>+IF(ISERR(S48/R48*100),"N/A",ROUND(S48/R48*100,2))</f>
        <v>100</v>
      </c>
      <c r="U48" s="36">
        <v>15.80969574</v>
      </c>
      <c r="V48" s="36">
        <f>+IF(ISERR(U48/S48*100),"N/A",ROUND(U48/S48*100,2))</f>
        <v>79.7</v>
      </c>
      <c r="W48" s="37">
        <f t="shared" si="3"/>
        <v>79.7</v>
      </c>
    </row>
    <row r="49" spans="2:23" ht="22.5" customHeight="1" thickTop="1" thickBot="1" x14ac:dyDescent="0.25">
      <c r="B49" s="2" t="s">
        <v>66</v>
      </c>
      <c r="C49" s="3"/>
      <c r="D49" s="3"/>
      <c r="E49" s="3"/>
      <c r="F49" s="3"/>
      <c r="G49" s="3"/>
      <c r="H49" s="4"/>
      <c r="I49" s="4"/>
      <c r="J49" s="4"/>
      <c r="K49" s="4"/>
      <c r="L49" s="4"/>
      <c r="M49" s="4"/>
      <c r="N49" s="4"/>
      <c r="O49" s="4"/>
      <c r="P49" s="4"/>
      <c r="Q49" s="4"/>
      <c r="R49" s="4"/>
      <c r="S49" s="4"/>
      <c r="T49" s="4"/>
      <c r="U49" s="4"/>
      <c r="V49" s="4"/>
      <c r="W49" s="5"/>
    </row>
    <row r="50" spans="2:23" ht="37.5" customHeight="1" thickTop="1" x14ac:dyDescent="0.2">
      <c r="B50" s="112" t="s">
        <v>2489</v>
      </c>
      <c r="C50" s="113"/>
      <c r="D50" s="113"/>
      <c r="E50" s="113"/>
      <c r="F50" s="113"/>
      <c r="G50" s="113"/>
      <c r="H50" s="113"/>
      <c r="I50" s="113"/>
      <c r="J50" s="113"/>
      <c r="K50" s="113"/>
      <c r="L50" s="113"/>
      <c r="M50" s="113"/>
      <c r="N50" s="113"/>
      <c r="O50" s="113"/>
      <c r="P50" s="113"/>
      <c r="Q50" s="113"/>
      <c r="R50" s="113"/>
      <c r="S50" s="113"/>
      <c r="T50" s="113"/>
      <c r="U50" s="113"/>
      <c r="V50" s="113"/>
      <c r="W50" s="114"/>
    </row>
    <row r="51" spans="2:23" ht="249.75" customHeight="1" thickBot="1" x14ac:dyDescent="0.25">
      <c r="B51" s="131"/>
      <c r="C51" s="132"/>
      <c r="D51" s="132"/>
      <c r="E51" s="132"/>
      <c r="F51" s="132"/>
      <c r="G51" s="132"/>
      <c r="H51" s="132"/>
      <c r="I51" s="132"/>
      <c r="J51" s="132"/>
      <c r="K51" s="132"/>
      <c r="L51" s="132"/>
      <c r="M51" s="132"/>
      <c r="N51" s="132"/>
      <c r="O51" s="132"/>
      <c r="P51" s="132"/>
      <c r="Q51" s="132"/>
      <c r="R51" s="132"/>
      <c r="S51" s="132"/>
      <c r="T51" s="132"/>
      <c r="U51" s="132"/>
      <c r="V51" s="132"/>
      <c r="W51" s="133"/>
    </row>
    <row r="52" spans="2:23" ht="37.5" customHeight="1" thickTop="1" x14ac:dyDescent="0.2">
      <c r="B52" s="112" t="s">
        <v>2490</v>
      </c>
      <c r="C52" s="113"/>
      <c r="D52" s="113"/>
      <c r="E52" s="113"/>
      <c r="F52" s="113"/>
      <c r="G52" s="113"/>
      <c r="H52" s="113"/>
      <c r="I52" s="113"/>
      <c r="J52" s="113"/>
      <c r="K52" s="113"/>
      <c r="L52" s="113"/>
      <c r="M52" s="113"/>
      <c r="N52" s="113"/>
      <c r="O52" s="113"/>
      <c r="P52" s="113"/>
      <c r="Q52" s="113"/>
      <c r="R52" s="113"/>
      <c r="S52" s="113"/>
      <c r="T52" s="113"/>
      <c r="U52" s="113"/>
      <c r="V52" s="113"/>
      <c r="W52" s="114"/>
    </row>
    <row r="53" spans="2:23" ht="260.25" customHeight="1" thickBot="1" x14ac:dyDescent="0.25">
      <c r="B53" s="131"/>
      <c r="C53" s="132"/>
      <c r="D53" s="132"/>
      <c r="E53" s="132"/>
      <c r="F53" s="132"/>
      <c r="G53" s="132"/>
      <c r="H53" s="132"/>
      <c r="I53" s="132"/>
      <c r="J53" s="132"/>
      <c r="K53" s="132"/>
      <c r="L53" s="132"/>
      <c r="M53" s="132"/>
      <c r="N53" s="132"/>
      <c r="O53" s="132"/>
      <c r="P53" s="132"/>
      <c r="Q53" s="132"/>
      <c r="R53" s="132"/>
      <c r="S53" s="132"/>
      <c r="T53" s="132"/>
      <c r="U53" s="132"/>
      <c r="V53" s="132"/>
      <c r="W53" s="133"/>
    </row>
    <row r="54" spans="2:23" ht="37.5" customHeight="1" thickTop="1" x14ac:dyDescent="0.2">
      <c r="B54" s="112" t="s">
        <v>2491</v>
      </c>
      <c r="C54" s="113"/>
      <c r="D54" s="113"/>
      <c r="E54" s="113"/>
      <c r="F54" s="113"/>
      <c r="G54" s="113"/>
      <c r="H54" s="113"/>
      <c r="I54" s="113"/>
      <c r="J54" s="113"/>
      <c r="K54" s="113"/>
      <c r="L54" s="113"/>
      <c r="M54" s="113"/>
      <c r="N54" s="113"/>
      <c r="O54" s="113"/>
      <c r="P54" s="113"/>
      <c r="Q54" s="113"/>
      <c r="R54" s="113"/>
      <c r="S54" s="113"/>
      <c r="T54" s="113"/>
      <c r="U54" s="113"/>
      <c r="V54" s="113"/>
      <c r="W54" s="114"/>
    </row>
    <row r="55" spans="2:23" ht="191.25" customHeight="1" thickBot="1" x14ac:dyDescent="0.25">
      <c r="B55" s="115"/>
      <c r="C55" s="116"/>
      <c r="D55" s="116"/>
      <c r="E55" s="116"/>
      <c r="F55" s="116"/>
      <c r="G55" s="116"/>
      <c r="H55" s="116"/>
      <c r="I55" s="116"/>
      <c r="J55" s="116"/>
      <c r="K55" s="116"/>
      <c r="L55" s="116"/>
      <c r="M55" s="116"/>
      <c r="N55" s="116"/>
      <c r="O55" s="116"/>
      <c r="P55" s="116"/>
      <c r="Q55" s="116"/>
      <c r="R55" s="116"/>
      <c r="S55" s="116"/>
      <c r="T55" s="116"/>
      <c r="U55" s="116"/>
      <c r="V55" s="116"/>
      <c r="W55" s="117"/>
    </row>
  </sheetData>
  <mergeCells count="109">
    <mergeCell ref="B39:D39"/>
    <mergeCell ref="B46:D46"/>
    <mergeCell ref="B50:W51"/>
    <mergeCell ref="B52:W53"/>
    <mergeCell ref="B54:W55"/>
    <mergeCell ref="B40:D40"/>
    <mergeCell ref="B41:D41"/>
    <mergeCell ref="B42:D42"/>
    <mergeCell ref="B43:D43"/>
    <mergeCell ref="B44:D44"/>
    <mergeCell ref="B45:D45"/>
    <mergeCell ref="B47:D47"/>
    <mergeCell ref="B48:D48"/>
    <mergeCell ref="B33:L33"/>
    <mergeCell ref="M33:N33"/>
    <mergeCell ref="O33:P33"/>
    <mergeCell ref="Q33:R33"/>
    <mergeCell ref="B35:Q36"/>
    <mergeCell ref="S35:T35"/>
    <mergeCell ref="V35:W35"/>
    <mergeCell ref="B37:D37"/>
    <mergeCell ref="B38:D38"/>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48" min="1" max="22" man="1"/>
    <brk id="53"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97"/>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1201</v>
      </c>
      <c r="M4" s="167" t="s">
        <v>1200</v>
      </c>
      <c r="N4" s="167"/>
      <c r="O4" s="167"/>
      <c r="P4" s="167"/>
      <c r="Q4" s="168"/>
      <c r="R4" s="8"/>
      <c r="S4" s="169" t="s">
        <v>2311</v>
      </c>
      <c r="T4" s="170"/>
      <c r="U4" s="170"/>
      <c r="V4" s="157" t="s">
        <v>1199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1151</v>
      </c>
      <c r="D6" s="153" t="s">
        <v>1198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1148</v>
      </c>
      <c r="D7" s="155" t="s">
        <v>1197</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820</v>
      </c>
      <c r="D8" s="155" t="s">
        <v>837</v>
      </c>
      <c r="E8" s="155"/>
      <c r="F8" s="155"/>
      <c r="G8" s="155"/>
      <c r="H8" s="155"/>
      <c r="J8" s="14" t="s">
        <v>1196</v>
      </c>
      <c r="K8" s="14" t="s">
        <v>1195</v>
      </c>
      <c r="L8" s="14" t="s">
        <v>1194</v>
      </c>
      <c r="M8" s="14" t="s">
        <v>1193</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317.25" customHeight="1" thickTop="1" thickBot="1" x14ac:dyDescent="0.25">
      <c r="B10" s="15" t="s">
        <v>22</v>
      </c>
      <c r="C10" s="157" t="s">
        <v>1192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114.75"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1191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1190</v>
      </c>
      <c r="C21" s="135"/>
      <c r="D21" s="135"/>
      <c r="E21" s="135"/>
      <c r="F21" s="135"/>
      <c r="G21" s="135"/>
      <c r="H21" s="135"/>
      <c r="I21" s="135"/>
      <c r="J21" s="135"/>
      <c r="K21" s="135"/>
      <c r="L21" s="135"/>
      <c r="M21" s="136" t="s">
        <v>1151</v>
      </c>
      <c r="N21" s="136"/>
      <c r="O21" s="136" t="s">
        <v>49</v>
      </c>
      <c r="P21" s="136"/>
      <c r="Q21" s="136" t="s">
        <v>50</v>
      </c>
      <c r="R21" s="136"/>
      <c r="S21" s="22" t="s">
        <v>1189</v>
      </c>
      <c r="T21" s="22" t="s">
        <v>1189</v>
      </c>
      <c r="U21" s="95" t="s">
        <v>377</v>
      </c>
      <c r="V21" s="22">
        <f t="shared" ref="V21:V52" si="0">+IF(ISERR(U21/T21*100),"N/A",ROUND(U21/T21*100,2))</f>
        <v>96.39</v>
      </c>
      <c r="W21" s="23">
        <f t="shared" ref="W21:W52" si="1">+IF(ISERR(U21/S21*100),"N/A",ROUND(U21/S21*100,2))</f>
        <v>96.39</v>
      </c>
    </row>
    <row r="22" spans="2:27" ht="56.25" customHeight="1" x14ac:dyDescent="0.2">
      <c r="B22" s="134" t="s">
        <v>1188</v>
      </c>
      <c r="C22" s="135"/>
      <c r="D22" s="135"/>
      <c r="E22" s="135"/>
      <c r="F22" s="135"/>
      <c r="G22" s="135"/>
      <c r="H22" s="135"/>
      <c r="I22" s="135"/>
      <c r="J22" s="135"/>
      <c r="K22" s="135"/>
      <c r="L22" s="135"/>
      <c r="M22" s="136" t="s">
        <v>1151</v>
      </c>
      <c r="N22" s="136"/>
      <c r="O22" s="136" t="s">
        <v>49</v>
      </c>
      <c r="P22" s="136"/>
      <c r="Q22" s="136" t="s">
        <v>50</v>
      </c>
      <c r="R22" s="136"/>
      <c r="S22" s="22" t="s">
        <v>590</v>
      </c>
      <c r="T22" s="22" t="s">
        <v>590</v>
      </c>
      <c r="U22" s="95" t="s">
        <v>1187</v>
      </c>
      <c r="V22" s="22">
        <f t="shared" si="0"/>
        <v>92.21</v>
      </c>
      <c r="W22" s="23">
        <f t="shared" si="1"/>
        <v>92.21</v>
      </c>
    </row>
    <row r="23" spans="2:27" ht="56.25" customHeight="1" x14ac:dyDescent="0.2">
      <c r="B23" s="134" t="s">
        <v>1186</v>
      </c>
      <c r="C23" s="135"/>
      <c r="D23" s="135"/>
      <c r="E23" s="135"/>
      <c r="F23" s="135"/>
      <c r="G23" s="135"/>
      <c r="H23" s="135"/>
      <c r="I23" s="135"/>
      <c r="J23" s="135"/>
      <c r="K23" s="135"/>
      <c r="L23" s="135"/>
      <c r="M23" s="136" t="s">
        <v>1151</v>
      </c>
      <c r="N23" s="136"/>
      <c r="O23" s="136" t="s">
        <v>49</v>
      </c>
      <c r="P23" s="136"/>
      <c r="Q23" s="136" t="s">
        <v>50</v>
      </c>
      <c r="R23" s="136"/>
      <c r="S23" s="22" t="s">
        <v>1185</v>
      </c>
      <c r="T23" s="22" t="s">
        <v>1184</v>
      </c>
      <c r="U23" s="95" t="s">
        <v>1183</v>
      </c>
      <c r="V23" s="22">
        <f t="shared" si="0"/>
        <v>82.59</v>
      </c>
      <c r="W23" s="23">
        <f t="shared" si="1"/>
        <v>82.65</v>
      </c>
    </row>
    <row r="24" spans="2:27" ht="56.25" customHeight="1" x14ac:dyDescent="0.2">
      <c r="B24" s="134" t="s">
        <v>1182</v>
      </c>
      <c r="C24" s="135"/>
      <c r="D24" s="135"/>
      <c r="E24" s="135"/>
      <c r="F24" s="135"/>
      <c r="G24" s="135"/>
      <c r="H24" s="135"/>
      <c r="I24" s="135"/>
      <c r="J24" s="135"/>
      <c r="K24" s="135"/>
      <c r="L24" s="135"/>
      <c r="M24" s="136" t="s">
        <v>1151</v>
      </c>
      <c r="N24" s="136"/>
      <c r="O24" s="136" t="s">
        <v>49</v>
      </c>
      <c r="P24" s="136"/>
      <c r="Q24" s="136" t="s">
        <v>50</v>
      </c>
      <c r="R24" s="136"/>
      <c r="S24" s="22" t="s">
        <v>1181</v>
      </c>
      <c r="T24" s="22" t="s">
        <v>1180</v>
      </c>
      <c r="U24" s="95" t="s">
        <v>1179</v>
      </c>
      <c r="V24" s="22">
        <f t="shared" si="0"/>
        <v>74.22</v>
      </c>
      <c r="W24" s="23">
        <f t="shared" si="1"/>
        <v>74.44</v>
      </c>
    </row>
    <row r="25" spans="2:27" ht="56.25" customHeight="1" x14ac:dyDescent="0.2">
      <c r="B25" s="134" t="s">
        <v>1178</v>
      </c>
      <c r="C25" s="135"/>
      <c r="D25" s="135"/>
      <c r="E25" s="135"/>
      <c r="F25" s="135"/>
      <c r="G25" s="135"/>
      <c r="H25" s="135"/>
      <c r="I25" s="135"/>
      <c r="J25" s="135"/>
      <c r="K25" s="135"/>
      <c r="L25" s="135"/>
      <c r="M25" s="136" t="s">
        <v>1151</v>
      </c>
      <c r="N25" s="136"/>
      <c r="O25" s="136" t="s">
        <v>49</v>
      </c>
      <c r="P25" s="136"/>
      <c r="Q25" s="136" t="s">
        <v>50</v>
      </c>
      <c r="R25" s="136"/>
      <c r="S25" s="22" t="s">
        <v>1177</v>
      </c>
      <c r="T25" s="22" t="s">
        <v>1177</v>
      </c>
      <c r="U25" s="95" t="s">
        <v>1176</v>
      </c>
      <c r="V25" s="22">
        <f t="shared" si="0"/>
        <v>85.35</v>
      </c>
      <c r="W25" s="23">
        <f t="shared" si="1"/>
        <v>85.35</v>
      </c>
    </row>
    <row r="26" spans="2:27" ht="56.25" customHeight="1" x14ac:dyDescent="0.2">
      <c r="B26" s="134" t="s">
        <v>1175</v>
      </c>
      <c r="C26" s="135"/>
      <c r="D26" s="135"/>
      <c r="E26" s="135"/>
      <c r="F26" s="135"/>
      <c r="G26" s="135"/>
      <c r="H26" s="135"/>
      <c r="I26" s="135"/>
      <c r="J26" s="135"/>
      <c r="K26" s="135"/>
      <c r="L26" s="135"/>
      <c r="M26" s="136" t="s">
        <v>1151</v>
      </c>
      <c r="N26" s="136"/>
      <c r="O26" s="136" t="s">
        <v>49</v>
      </c>
      <c r="P26" s="136"/>
      <c r="Q26" s="136" t="s">
        <v>50</v>
      </c>
      <c r="R26" s="136"/>
      <c r="S26" s="22" t="s">
        <v>481</v>
      </c>
      <c r="T26" s="22" t="s">
        <v>481</v>
      </c>
      <c r="U26" s="95" t="s">
        <v>1174</v>
      </c>
      <c r="V26" s="22">
        <f t="shared" si="0"/>
        <v>94.25</v>
      </c>
      <c r="W26" s="23">
        <f t="shared" si="1"/>
        <v>94.25</v>
      </c>
    </row>
    <row r="27" spans="2:27" ht="56.25" customHeight="1" x14ac:dyDescent="0.2">
      <c r="B27" s="134" t="s">
        <v>1173</v>
      </c>
      <c r="C27" s="135"/>
      <c r="D27" s="135"/>
      <c r="E27" s="135"/>
      <c r="F27" s="135"/>
      <c r="G27" s="135"/>
      <c r="H27" s="135"/>
      <c r="I27" s="135"/>
      <c r="J27" s="135"/>
      <c r="K27" s="135"/>
      <c r="L27" s="135"/>
      <c r="M27" s="136" t="s">
        <v>1151</v>
      </c>
      <c r="N27" s="136"/>
      <c r="O27" s="136" t="s">
        <v>49</v>
      </c>
      <c r="P27" s="136"/>
      <c r="Q27" s="136" t="s">
        <v>155</v>
      </c>
      <c r="R27" s="136"/>
      <c r="S27" s="22" t="s">
        <v>51</v>
      </c>
      <c r="T27" s="22" t="s">
        <v>51</v>
      </c>
      <c r="U27" s="95" t="s">
        <v>1172</v>
      </c>
      <c r="V27" s="22">
        <f t="shared" si="0"/>
        <v>100.9</v>
      </c>
      <c r="W27" s="23">
        <f t="shared" si="1"/>
        <v>100.9</v>
      </c>
    </row>
    <row r="28" spans="2:27" ht="56.25" customHeight="1" x14ac:dyDescent="0.2">
      <c r="B28" s="134" t="s">
        <v>1171</v>
      </c>
      <c r="C28" s="135"/>
      <c r="D28" s="135"/>
      <c r="E28" s="135"/>
      <c r="F28" s="135"/>
      <c r="G28" s="135"/>
      <c r="H28" s="135"/>
      <c r="I28" s="135"/>
      <c r="J28" s="135"/>
      <c r="K28" s="135"/>
      <c r="L28" s="135"/>
      <c r="M28" s="136" t="s">
        <v>1151</v>
      </c>
      <c r="N28" s="136"/>
      <c r="O28" s="136" t="s">
        <v>49</v>
      </c>
      <c r="P28" s="136"/>
      <c r="Q28" s="136" t="s">
        <v>50</v>
      </c>
      <c r="R28" s="136"/>
      <c r="S28" s="22" t="s">
        <v>51</v>
      </c>
      <c r="T28" s="22" t="s">
        <v>51</v>
      </c>
      <c r="U28" s="95" t="s">
        <v>1170</v>
      </c>
      <c r="V28" s="22">
        <f t="shared" si="0"/>
        <v>156.44999999999999</v>
      </c>
      <c r="W28" s="23">
        <f t="shared" si="1"/>
        <v>156.44999999999999</v>
      </c>
    </row>
    <row r="29" spans="2:27" ht="56.25" customHeight="1" x14ac:dyDescent="0.2">
      <c r="B29" s="134" t="s">
        <v>1169</v>
      </c>
      <c r="C29" s="135"/>
      <c r="D29" s="135"/>
      <c r="E29" s="135"/>
      <c r="F29" s="135"/>
      <c r="G29" s="135"/>
      <c r="H29" s="135"/>
      <c r="I29" s="135"/>
      <c r="J29" s="135"/>
      <c r="K29" s="135"/>
      <c r="L29" s="135"/>
      <c r="M29" s="136" t="s">
        <v>1151</v>
      </c>
      <c r="N29" s="136"/>
      <c r="O29" s="136" t="s">
        <v>49</v>
      </c>
      <c r="P29" s="136"/>
      <c r="Q29" s="136" t="s">
        <v>61</v>
      </c>
      <c r="R29" s="136"/>
      <c r="S29" s="22" t="s">
        <v>51</v>
      </c>
      <c r="T29" s="22" t="s">
        <v>51</v>
      </c>
      <c r="U29" s="95" t="s">
        <v>1168</v>
      </c>
      <c r="V29" s="22">
        <f t="shared" si="0"/>
        <v>79.58</v>
      </c>
      <c r="W29" s="23">
        <f t="shared" si="1"/>
        <v>79.58</v>
      </c>
    </row>
    <row r="30" spans="2:27" ht="56.25" customHeight="1" x14ac:dyDescent="0.2">
      <c r="B30" s="134" t="s">
        <v>1167</v>
      </c>
      <c r="C30" s="135"/>
      <c r="D30" s="135"/>
      <c r="E30" s="135"/>
      <c r="F30" s="135"/>
      <c r="G30" s="135"/>
      <c r="H30" s="135"/>
      <c r="I30" s="135"/>
      <c r="J30" s="135"/>
      <c r="K30" s="135"/>
      <c r="L30" s="135"/>
      <c r="M30" s="136" t="s">
        <v>1151</v>
      </c>
      <c r="N30" s="136"/>
      <c r="O30" s="136" t="s">
        <v>49</v>
      </c>
      <c r="P30" s="136"/>
      <c r="Q30" s="136" t="s">
        <v>61</v>
      </c>
      <c r="R30" s="136"/>
      <c r="S30" s="22" t="s">
        <v>51</v>
      </c>
      <c r="T30" s="22" t="s">
        <v>51</v>
      </c>
      <c r="U30" s="95" t="s">
        <v>51</v>
      </c>
      <c r="V30" s="22">
        <f t="shared" si="0"/>
        <v>100</v>
      </c>
      <c r="W30" s="23">
        <f t="shared" si="1"/>
        <v>100</v>
      </c>
    </row>
    <row r="31" spans="2:27" ht="56.25" customHeight="1" x14ac:dyDescent="0.2">
      <c r="B31" s="134" t="s">
        <v>1166</v>
      </c>
      <c r="C31" s="135"/>
      <c r="D31" s="135"/>
      <c r="E31" s="135"/>
      <c r="F31" s="135"/>
      <c r="G31" s="135"/>
      <c r="H31" s="135"/>
      <c r="I31" s="135"/>
      <c r="J31" s="135"/>
      <c r="K31" s="135"/>
      <c r="L31" s="135"/>
      <c r="M31" s="136" t="s">
        <v>1151</v>
      </c>
      <c r="N31" s="136"/>
      <c r="O31" s="136" t="s">
        <v>49</v>
      </c>
      <c r="P31" s="136"/>
      <c r="Q31" s="136" t="s">
        <v>50</v>
      </c>
      <c r="R31" s="136"/>
      <c r="S31" s="22" t="s">
        <v>635</v>
      </c>
      <c r="T31" s="22" t="s">
        <v>635</v>
      </c>
      <c r="U31" s="95" t="s">
        <v>1165</v>
      </c>
      <c r="V31" s="22">
        <f t="shared" si="0"/>
        <v>92.26</v>
      </c>
      <c r="W31" s="23">
        <f t="shared" si="1"/>
        <v>92.26</v>
      </c>
    </row>
    <row r="32" spans="2:27" ht="56.25" customHeight="1" x14ac:dyDescent="0.2">
      <c r="B32" s="134" t="s">
        <v>1164</v>
      </c>
      <c r="C32" s="135"/>
      <c r="D32" s="135"/>
      <c r="E32" s="135"/>
      <c r="F32" s="135"/>
      <c r="G32" s="135"/>
      <c r="H32" s="135"/>
      <c r="I32" s="135"/>
      <c r="J32" s="135"/>
      <c r="K32" s="135"/>
      <c r="L32" s="135"/>
      <c r="M32" s="136" t="s">
        <v>1151</v>
      </c>
      <c r="N32" s="136"/>
      <c r="O32" s="136" t="s">
        <v>49</v>
      </c>
      <c r="P32" s="136"/>
      <c r="Q32" s="136" t="s">
        <v>50</v>
      </c>
      <c r="R32" s="136"/>
      <c r="S32" s="22" t="s">
        <v>1163</v>
      </c>
      <c r="T32" s="22" t="s">
        <v>1163</v>
      </c>
      <c r="U32" s="95" t="s">
        <v>1162</v>
      </c>
      <c r="V32" s="22">
        <f t="shared" si="0"/>
        <v>98.66</v>
      </c>
      <c r="W32" s="23">
        <f t="shared" si="1"/>
        <v>98.66</v>
      </c>
    </row>
    <row r="33" spans="2:23" ht="56.25" customHeight="1" x14ac:dyDescent="0.2">
      <c r="B33" s="134" t="s">
        <v>1161</v>
      </c>
      <c r="C33" s="135"/>
      <c r="D33" s="135"/>
      <c r="E33" s="135"/>
      <c r="F33" s="135"/>
      <c r="G33" s="135"/>
      <c r="H33" s="135"/>
      <c r="I33" s="135"/>
      <c r="J33" s="135"/>
      <c r="K33" s="135"/>
      <c r="L33" s="135"/>
      <c r="M33" s="136" t="s">
        <v>1151</v>
      </c>
      <c r="N33" s="136"/>
      <c r="O33" s="136" t="s">
        <v>1160</v>
      </c>
      <c r="P33" s="136"/>
      <c r="Q33" s="136" t="s">
        <v>50</v>
      </c>
      <c r="R33" s="136"/>
      <c r="S33" s="22" t="s">
        <v>1159</v>
      </c>
      <c r="T33" s="22" t="s">
        <v>1159</v>
      </c>
      <c r="U33" s="95" t="s">
        <v>1158</v>
      </c>
      <c r="V33" s="22">
        <f t="shared" si="0"/>
        <v>79.23</v>
      </c>
      <c r="W33" s="23">
        <f t="shared" si="1"/>
        <v>79.23</v>
      </c>
    </row>
    <row r="34" spans="2:23" ht="56.25" customHeight="1" x14ac:dyDescent="0.2">
      <c r="B34" s="134" t="s">
        <v>1157</v>
      </c>
      <c r="C34" s="135"/>
      <c r="D34" s="135"/>
      <c r="E34" s="135"/>
      <c r="F34" s="135"/>
      <c r="G34" s="135"/>
      <c r="H34" s="135"/>
      <c r="I34" s="135"/>
      <c r="J34" s="135"/>
      <c r="K34" s="135"/>
      <c r="L34" s="135"/>
      <c r="M34" s="136" t="s">
        <v>1151</v>
      </c>
      <c r="N34" s="136"/>
      <c r="O34" s="136" t="s">
        <v>49</v>
      </c>
      <c r="P34" s="136"/>
      <c r="Q34" s="136" t="s">
        <v>50</v>
      </c>
      <c r="R34" s="136"/>
      <c r="S34" s="22" t="s">
        <v>1154</v>
      </c>
      <c r="T34" s="22" t="s">
        <v>1154</v>
      </c>
      <c r="U34" s="95" t="s">
        <v>1156</v>
      </c>
      <c r="V34" s="22">
        <f t="shared" si="0"/>
        <v>50</v>
      </c>
      <c r="W34" s="23">
        <f t="shared" si="1"/>
        <v>50</v>
      </c>
    </row>
    <row r="35" spans="2:23" ht="56.25" customHeight="1" x14ac:dyDescent="0.2">
      <c r="B35" s="134" t="s">
        <v>1155</v>
      </c>
      <c r="C35" s="135"/>
      <c r="D35" s="135"/>
      <c r="E35" s="135"/>
      <c r="F35" s="135"/>
      <c r="G35" s="135"/>
      <c r="H35" s="135"/>
      <c r="I35" s="135"/>
      <c r="J35" s="135"/>
      <c r="K35" s="135"/>
      <c r="L35" s="135"/>
      <c r="M35" s="136" t="s">
        <v>1151</v>
      </c>
      <c r="N35" s="136"/>
      <c r="O35" s="136" t="s">
        <v>49</v>
      </c>
      <c r="P35" s="136"/>
      <c r="Q35" s="136" t="s">
        <v>50</v>
      </c>
      <c r="R35" s="136"/>
      <c r="S35" s="22" t="s">
        <v>1154</v>
      </c>
      <c r="T35" s="22" t="s">
        <v>1154</v>
      </c>
      <c r="U35" s="95" t="s">
        <v>1153</v>
      </c>
      <c r="V35" s="22">
        <f t="shared" si="0"/>
        <v>108.59</v>
      </c>
      <c r="W35" s="23">
        <f t="shared" si="1"/>
        <v>108.59</v>
      </c>
    </row>
    <row r="36" spans="2:23" ht="56.25" customHeight="1" x14ac:dyDescent="0.2">
      <c r="B36" s="134" t="s">
        <v>1152</v>
      </c>
      <c r="C36" s="135"/>
      <c r="D36" s="135"/>
      <c r="E36" s="135"/>
      <c r="F36" s="135"/>
      <c r="G36" s="135"/>
      <c r="H36" s="135"/>
      <c r="I36" s="135"/>
      <c r="J36" s="135"/>
      <c r="K36" s="135"/>
      <c r="L36" s="135"/>
      <c r="M36" s="136" t="s">
        <v>1151</v>
      </c>
      <c r="N36" s="136"/>
      <c r="O36" s="136" t="s">
        <v>49</v>
      </c>
      <c r="P36" s="136"/>
      <c r="Q36" s="136" t="s">
        <v>50</v>
      </c>
      <c r="R36" s="136"/>
      <c r="S36" s="22" t="s">
        <v>51</v>
      </c>
      <c r="T36" s="22" t="s">
        <v>51</v>
      </c>
      <c r="U36" s="95" t="s">
        <v>1150</v>
      </c>
      <c r="V36" s="22">
        <f t="shared" si="0"/>
        <v>106.9</v>
      </c>
      <c r="W36" s="23">
        <f t="shared" si="1"/>
        <v>106.9</v>
      </c>
    </row>
    <row r="37" spans="2:23" ht="56.25" customHeight="1" x14ac:dyDescent="0.2">
      <c r="B37" s="134" t="s">
        <v>1149</v>
      </c>
      <c r="C37" s="135"/>
      <c r="D37" s="135"/>
      <c r="E37" s="135"/>
      <c r="F37" s="135"/>
      <c r="G37" s="135"/>
      <c r="H37" s="135"/>
      <c r="I37" s="135"/>
      <c r="J37" s="135"/>
      <c r="K37" s="135"/>
      <c r="L37" s="135"/>
      <c r="M37" s="136" t="s">
        <v>1148</v>
      </c>
      <c r="N37" s="136"/>
      <c r="O37" s="136" t="s">
        <v>49</v>
      </c>
      <c r="P37" s="136"/>
      <c r="Q37" s="136" t="s">
        <v>50</v>
      </c>
      <c r="R37" s="136"/>
      <c r="S37" s="22" t="s">
        <v>51</v>
      </c>
      <c r="T37" s="22" t="s">
        <v>51</v>
      </c>
      <c r="U37" s="95" t="s">
        <v>51</v>
      </c>
      <c r="V37" s="22">
        <f t="shared" si="0"/>
        <v>100</v>
      </c>
      <c r="W37" s="23">
        <f t="shared" si="1"/>
        <v>100</v>
      </c>
    </row>
    <row r="38" spans="2:23" ht="56.25" customHeight="1" x14ac:dyDescent="0.2">
      <c r="B38" s="134" t="s">
        <v>1147</v>
      </c>
      <c r="C38" s="135"/>
      <c r="D38" s="135"/>
      <c r="E38" s="135"/>
      <c r="F38" s="135"/>
      <c r="G38" s="135"/>
      <c r="H38" s="135"/>
      <c r="I38" s="135"/>
      <c r="J38" s="135"/>
      <c r="K38" s="135"/>
      <c r="L38" s="135"/>
      <c r="M38" s="136" t="s">
        <v>820</v>
      </c>
      <c r="N38" s="136"/>
      <c r="O38" s="136" t="s">
        <v>49</v>
      </c>
      <c r="P38" s="136"/>
      <c r="Q38" s="136" t="s">
        <v>50</v>
      </c>
      <c r="R38" s="136"/>
      <c r="S38" s="22" t="s">
        <v>51</v>
      </c>
      <c r="T38" s="22" t="s">
        <v>51</v>
      </c>
      <c r="U38" s="95" t="s">
        <v>1146</v>
      </c>
      <c r="V38" s="22">
        <f t="shared" si="0"/>
        <v>132.6</v>
      </c>
      <c r="W38" s="23">
        <f t="shared" si="1"/>
        <v>132.6</v>
      </c>
    </row>
    <row r="39" spans="2:23" ht="56.25" customHeight="1" x14ac:dyDescent="0.2">
      <c r="B39" s="134" t="s">
        <v>1145</v>
      </c>
      <c r="C39" s="135"/>
      <c r="D39" s="135"/>
      <c r="E39" s="135"/>
      <c r="F39" s="135"/>
      <c r="G39" s="135"/>
      <c r="H39" s="135"/>
      <c r="I39" s="135"/>
      <c r="J39" s="135"/>
      <c r="K39" s="135"/>
      <c r="L39" s="135"/>
      <c r="M39" s="136" t="s">
        <v>820</v>
      </c>
      <c r="N39" s="136"/>
      <c r="O39" s="136" t="s">
        <v>49</v>
      </c>
      <c r="P39" s="136"/>
      <c r="Q39" s="136" t="s">
        <v>50</v>
      </c>
      <c r="R39" s="136"/>
      <c r="S39" s="22" t="s">
        <v>51</v>
      </c>
      <c r="T39" s="22" t="s">
        <v>51</v>
      </c>
      <c r="U39" s="95" t="s">
        <v>1144</v>
      </c>
      <c r="V39" s="22">
        <f t="shared" si="0"/>
        <v>190</v>
      </c>
      <c r="W39" s="23">
        <f t="shared" si="1"/>
        <v>190</v>
      </c>
    </row>
    <row r="40" spans="2:23" ht="56.25" customHeight="1" x14ac:dyDescent="0.2">
      <c r="B40" s="134" t="s">
        <v>1143</v>
      </c>
      <c r="C40" s="135"/>
      <c r="D40" s="135"/>
      <c r="E40" s="135"/>
      <c r="F40" s="135"/>
      <c r="G40" s="135"/>
      <c r="H40" s="135"/>
      <c r="I40" s="135"/>
      <c r="J40" s="135"/>
      <c r="K40" s="135"/>
      <c r="L40" s="135"/>
      <c r="M40" s="136" t="s">
        <v>820</v>
      </c>
      <c r="N40" s="136"/>
      <c r="O40" s="136" t="s">
        <v>49</v>
      </c>
      <c r="P40" s="136"/>
      <c r="Q40" s="136" t="s">
        <v>50</v>
      </c>
      <c r="R40" s="136"/>
      <c r="S40" s="22" t="s">
        <v>51</v>
      </c>
      <c r="T40" s="22" t="s">
        <v>51</v>
      </c>
      <c r="U40" s="95" t="s">
        <v>1142</v>
      </c>
      <c r="V40" s="22">
        <f t="shared" si="0"/>
        <v>119.3</v>
      </c>
      <c r="W40" s="23">
        <f t="shared" si="1"/>
        <v>119.3</v>
      </c>
    </row>
    <row r="41" spans="2:23" ht="56.25" customHeight="1" x14ac:dyDescent="0.2">
      <c r="B41" s="134" t="s">
        <v>1141</v>
      </c>
      <c r="C41" s="135"/>
      <c r="D41" s="135"/>
      <c r="E41" s="135"/>
      <c r="F41" s="135"/>
      <c r="G41" s="135"/>
      <c r="H41" s="135"/>
      <c r="I41" s="135"/>
      <c r="J41" s="135"/>
      <c r="K41" s="135"/>
      <c r="L41" s="135"/>
      <c r="M41" s="136" t="s">
        <v>820</v>
      </c>
      <c r="N41" s="136"/>
      <c r="O41" s="136" t="s">
        <v>49</v>
      </c>
      <c r="P41" s="136"/>
      <c r="Q41" s="136" t="s">
        <v>50</v>
      </c>
      <c r="R41" s="136"/>
      <c r="S41" s="22" t="s">
        <v>51</v>
      </c>
      <c r="T41" s="22" t="s">
        <v>51</v>
      </c>
      <c r="U41" s="95" t="s">
        <v>930</v>
      </c>
      <c r="V41" s="22">
        <f t="shared" si="0"/>
        <v>86</v>
      </c>
      <c r="W41" s="23">
        <f t="shared" si="1"/>
        <v>86</v>
      </c>
    </row>
    <row r="42" spans="2:23" ht="56.25" customHeight="1" x14ac:dyDescent="0.2">
      <c r="B42" s="134" t="s">
        <v>1140</v>
      </c>
      <c r="C42" s="135"/>
      <c r="D42" s="135"/>
      <c r="E42" s="135"/>
      <c r="F42" s="135"/>
      <c r="G42" s="135"/>
      <c r="H42" s="135"/>
      <c r="I42" s="135"/>
      <c r="J42" s="135"/>
      <c r="K42" s="135"/>
      <c r="L42" s="135"/>
      <c r="M42" s="136" t="s">
        <v>820</v>
      </c>
      <c r="N42" s="136"/>
      <c r="O42" s="136" t="s">
        <v>49</v>
      </c>
      <c r="P42" s="136"/>
      <c r="Q42" s="136" t="s">
        <v>50</v>
      </c>
      <c r="R42" s="136"/>
      <c r="S42" s="22" t="s">
        <v>1139</v>
      </c>
      <c r="T42" s="22" t="s">
        <v>1139</v>
      </c>
      <c r="U42" s="95" t="s">
        <v>1138</v>
      </c>
      <c r="V42" s="22">
        <f t="shared" si="0"/>
        <v>103.77</v>
      </c>
      <c r="W42" s="23">
        <f t="shared" si="1"/>
        <v>103.77</v>
      </c>
    </row>
    <row r="43" spans="2:23" ht="56.25" customHeight="1" x14ac:dyDescent="0.2">
      <c r="B43" s="134" t="s">
        <v>1137</v>
      </c>
      <c r="C43" s="135"/>
      <c r="D43" s="135"/>
      <c r="E43" s="135"/>
      <c r="F43" s="135"/>
      <c r="G43" s="135"/>
      <c r="H43" s="135"/>
      <c r="I43" s="135"/>
      <c r="J43" s="135"/>
      <c r="K43" s="135"/>
      <c r="L43" s="135"/>
      <c r="M43" s="136" t="s">
        <v>820</v>
      </c>
      <c r="N43" s="136"/>
      <c r="O43" s="136" t="s">
        <v>49</v>
      </c>
      <c r="P43" s="136"/>
      <c r="Q43" s="136" t="s">
        <v>50</v>
      </c>
      <c r="R43" s="136"/>
      <c r="S43" s="22" t="s">
        <v>51</v>
      </c>
      <c r="T43" s="22" t="s">
        <v>51</v>
      </c>
      <c r="U43" s="95" t="s">
        <v>1136</v>
      </c>
      <c r="V43" s="22">
        <f t="shared" si="0"/>
        <v>86.4</v>
      </c>
      <c r="W43" s="23">
        <f t="shared" si="1"/>
        <v>86.4</v>
      </c>
    </row>
    <row r="44" spans="2:23" ht="56.25" customHeight="1" x14ac:dyDescent="0.2">
      <c r="B44" s="134" t="s">
        <v>1135</v>
      </c>
      <c r="C44" s="135"/>
      <c r="D44" s="135"/>
      <c r="E44" s="135"/>
      <c r="F44" s="135"/>
      <c r="G44" s="135"/>
      <c r="H44" s="135"/>
      <c r="I44" s="135"/>
      <c r="J44" s="135"/>
      <c r="K44" s="135"/>
      <c r="L44" s="135"/>
      <c r="M44" s="136" t="s">
        <v>820</v>
      </c>
      <c r="N44" s="136"/>
      <c r="O44" s="136" t="s">
        <v>49</v>
      </c>
      <c r="P44" s="136"/>
      <c r="Q44" s="136" t="s">
        <v>50</v>
      </c>
      <c r="R44" s="136"/>
      <c r="S44" s="22" t="s">
        <v>1134</v>
      </c>
      <c r="T44" s="22" t="s">
        <v>1134</v>
      </c>
      <c r="U44" s="95" t="s">
        <v>523</v>
      </c>
      <c r="V44" s="22">
        <f t="shared" si="0"/>
        <v>95.64</v>
      </c>
      <c r="W44" s="23">
        <f t="shared" si="1"/>
        <v>95.64</v>
      </c>
    </row>
    <row r="45" spans="2:23" ht="56.25" customHeight="1" x14ac:dyDescent="0.2">
      <c r="B45" s="134" t="s">
        <v>1133</v>
      </c>
      <c r="C45" s="135"/>
      <c r="D45" s="135"/>
      <c r="E45" s="135"/>
      <c r="F45" s="135"/>
      <c r="G45" s="135"/>
      <c r="H45" s="135"/>
      <c r="I45" s="135"/>
      <c r="J45" s="135"/>
      <c r="K45" s="135"/>
      <c r="L45" s="135"/>
      <c r="M45" s="136" t="s">
        <v>820</v>
      </c>
      <c r="N45" s="136"/>
      <c r="O45" s="136" t="s">
        <v>49</v>
      </c>
      <c r="P45" s="136"/>
      <c r="Q45" s="136" t="s">
        <v>50</v>
      </c>
      <c r="R45" s="136"/>
      <c r="S45" s="22" t="s">
        <v>481</v>
      </c>
      <c r="T45" s="22" t="s">
        <v>481</v>
      </c>
      <c r="U45" s="95" t="s">
        <v>1132</v>
      </c>
      <c r="V45" s="22">
        <f t="shared" si="0"/>
        <v>110</v>
      </c>
      <c r="W45" s="23">
        <f t="shared" si="1"/>
        <v>110</v>
      </c>
    </row>
    <row r="46" spans="2:23" ht="56.25" customHeight="1" x14ac:dyDescent="0.2">
      <c r="B46" s="134" t="s">
        <v>1131</v>
      </c>
      <c r="C46" s="135"/>
      <c r="D46" s="135"/>
      <c r="E46" s="135"/>
      <c r="F46" s="135"/>
      <c r="G46" s="135"/>
      <c r="H46" s="135"/>
      <c r="I46" s="135"/>
      <c r="J46" s="135"/>
      <c r="K46" s="135"/>
      <c r="L46" s="135"/>
      <c r="M46" s="136" t="s">
        <v>820</v>
      </c>
      <c r="N46" s="136"/>
      <c r="O46" s="136" t="s">
        <v>49</v>
      </c>
      <c r="P46" s="136"/>
      <c r="Q46" s="136" t="s">
        <v>50</v>
      </c>
      <c r="R46" s="136"/>
      <c r="S46" s="22" t="s">
        <v>51</v>
      </c>
      <c r="T46" s="22" t="s">
        <v>51</v>
      </c>
      <c r="U46" s="95" t="s">
        <v>1130</v>
      </c>
      <c r="V46" s="22">
        <f t="shared" si="0"/>
        <v>115.6</v>
      </c>
      <c r="W46" s="23">
        <f t="shared" si="1"/>
        <v>115.6</v>
      </c>
    </row>
    <row r="47" spans="2:23" ht="56.25" customHeight="1" x14ac:dyDescent="0.2">
      <c r="B47" s="134" t="s">
        <v>1129</v>
      </c>
      <c r="C47" s="135"/>
      <c r="D47" s="135"/>
      <c r="E47" s="135"/>
      <c r="F47" s="135"/>
      <c r="G47" s="135"/>
      <c r="H47" s="135"/>
      <c r="I47" s="135"/>
      <c r="J47" s="135"/>
      <c r="K47" s="135"/>
      <c r="L47" s="135"/>
      <c r="M47" s="136" t="s">
        <v>820</v>
      </c>
      <c r="N47" s="136"/>
      <c r="O47" s="136" t="s">
        <v>49</v>
      </c>
      <c r="P47" s="136"/>
      <c r="Q47" s="136" t="s">
        <v>50</v>
      </c>
      <c r="R47" s="136"/>
      <c r="S47" s="22" t="s">
        <v>51</v>
      </c>
      <c r="T47" s="22" t="s">
        <v>51</v>
      </c>
      <c r="U47" s="95" t="s">
        <v>1128</v>
      </c>
      <c r="V47" s="22">
        <f t="shared" si="0"/>
        <v>108.8</v>
      </c>
      <c r="W47" s="23">
        <f t="shared" si="1"/>
        <v>108.8</v>
      </c>
    </row>
    <row r="48" spans="2:23" ht="56.25" customHeight="1" x14ac:dyDescent="0.2">
      <c r="B48" s="134" t="s">
        <v>1127</v>
      </c>
      <c r="C48" s="135"/>
      <c r="D48" s="135"/>
      <c r="E48" s="135"/>
      <c r="F48" s="135"/>
      <c r="G48" s="135"/>
      <c r="H48" s="135"/>
      <c r="I48" s="135"/>
      <c r="J48" s="135"/>
      <c r="K48" s="135"/>
      <c r="L48" s="135"/>
      <c r="M48" s="136" t="s">
        <v>820</v>
      </c>
      <c r="N48" s="136"/>
      <c r="O48" s="136" t="s">
        <v>49</v>
      </c>
      <c r="P48" s="136"/>
      <c r="Q48" s="136" t="s">
        <v>50</v>
      </c>
      <c r="R48" s="136"/>
      <c r="S48" s="22" t="s">
        <v>51</v>
      </c>
      <c r="T48" s="22" t="s">
        <v>51</v>
      </c>
      <c r="U48" s="95" t="s">
        <v>1126</v>
      </c>
      <c r="V48" s="22">
        <f t="shared" si="0"/>
        <v>117.8</v>
      </c>
      <c r="W48" s="23">
        <f t="shared" si="1"/>
        <v>117.8</v>
      </c>
    </row>
    <row r="49" spans="2:23" ht="56.25" customHeight="1" x14ac:dyDescent="0.2">
      <c r="B49" s="134" t="s">
        <v>1125</v>
      </c>
      <c r="C49" s="135"/>
      <c r="D49" s="135"/>
      <c r="E49" s="135"/>
      <c r="F49" s="135"/>
      <c r="G49" s="135"/>
      <c r="H49" s="135"/>
      <c r="I49" s="135"/>
      <c r="J49" s="135"/>
      <c r="K49" s="135"/>
      <c r="L49" s="135"/>
      <c r="M49" s="136" t="s">
        <v>820</v>
      </c>
      <c r="N49" s="136"/>
      <c r="O49" s="136" t="s">
        <v>49</v>
      </c>
      <c r="P49" s="136"/>
      <c r="Q49" s="136" t="s">
        <v>50</v>
      </c>
      <c r="R49" s="136"/>
      <c r="S49" s="22" t="s">
        <v>51</v>
      </c>
      <c r="T49" s="22" t="s">
        <v>51</v>
      </c>
      <c r="U49" s="95" t="s">
        <v>930</v>
      </c>
      <c r="V49" s="22">
        <f t="shared" si="0"/>
        <v>86</v>
      </c>
      <c r="W49" s="23">
        <f t="shared" si="1"/>
        <v>86</v>
      </c>
    </row>
    <row r="50" spans="2:23" ht="56.25" customHeight="1" x14ac:dyDescent="0.2">
      <c r="B50" s="134" t="s">
        <v>1124</v>
      </c>
      <c r="C50" s="135"/>
      <c r="D50" s="135"/>
      <c r="E50" s="135"/>
      <c r="F50" s="135"/>
      <c r="G50" s="135"/>
      <c r="H50" s="135"/>
      <c r="I50" s="135"/>
      <c r="J50" s="135"/>
      <c r="K50" s="135"/>
      <c r="L50" s="135"/>
      <c r="M50" s="136" t="s">
        <v>820</v>
      </c>
      <c r="N50" s="136"/>
      <c r="O50" s="136" t="s">
        <v>49</v>
      </c>
      <c r="P50" s="136"/>
      <c r="Q50" s="136" t="s">
        <v>50</v>
      </c>
      <c r="R50" s="136"/>
      <c r="S50" s="22" t="s">
        <v>51</v>
      </c>
      <c r="T50" s="22" t="s">
        <v>51</v>
      </c>
      <c r="U50" s="95" t="s">
        <v>51</v>
      </c>
      <c r="V50" s="22">
        <f t="shared" si="0"/>
        <v>100</v>
      </c>
      <c r="W50" s="23">
        <f t="shared" si="1"/>
        <v>100</v>
      </c>
    </row>
    <row r="51" spans="2:23" ht="56.25" customHeight="1" x14ac:dyDescent="0.2">
      <c r="B51" s="134" t="s">
        <v>1123</v>
      </c>
      <c r="C51" s="135"/>
      <c r="D51" s="135"/>
      <c r="E51" s="135"/>
      <c r="F51" s="135"/>
      <c r="G51" s="135"/>
      <c r="H51" s="135"/>
      <c r="I51" s="135"/>
      <c r="J51" s="135"/>
      <c r="K51" s="135"/>
      <c r="L51" s="135"/>
      <c r="M51" s="136" t="s">
        <v>820</v>
      </c>
      <c r="N51" s="136"/>
      <c r="O51" s="136" t="s">
        <v>49</v>
      </c>
      <c r="P51" s="136"/>
      <c r="Q51" s="136" t="s">
        <v>50</v>
      </c>
      <c r="R51" s="136"/>
      <c r="S51" s="22" t="s">
        <v>1122</v>
      </c>
      <c r="T51" s="22" t="s">
        <v>1122</v>
      </c>
      <c r="U51" s="95" t="s">
        <v>517</v>
      </c>
      <c r="V51" s="22">
        <f t="shared" si="0"/>
        <v>99.79</v>
      </c>
      <c r="W51" s="23">
        <f t="shared" si="1"/>
        <v>99.79</v>
      </c>
    </row>
    <row r="52" spans="2:23" ht="56.25" customHeight="1" x14ac:dyDescent="0.2">
      <c r="B52" s="134" t="s">
        <v>1121</v>
      </c>
      <c r="C52" s="135"/>
      <c r="D52" s="135"/>
      <c r="E52" s="135"/>
      <c r="F52" s="135"/>
      <c r="G52" s="135"/>
      <c r="H52" s="135"/>
      <c r="I52" s="135"/>
      <c r="J52" s="135"/>
      <c r="K52" s="135"/>
      <c r="L52" s="135"/>
      <c r="M52" s="136" t="s">
        <v>820</v>
      </c>
      <c r="N52" s="136"/>
      <c r="O52" s="136" t="s">
        <v>49</v>
      </c>
      <c r="P52" s="136"/>
      <c r="Q52" s="136" t="s">
        <v>50</v>
      </c>
      <c r="R52" s="136"/>
      <c r="S52" s="22" t="s">
        <v>51</v>
      </c>
      <c r="T52" s="22" t="s">
        <v>51</v>
      </c>
      <c r="U52" s="95" t="s">
        <v>51</v>
      </c>
      <c r="V52" s="22">
        <f t="shared" si="0"/>
        <v>100</v>
      </c>
      <c r="W52" s="23">
        <f t="shared" si="1"/>
        <v>100</v>
      </c>
    </row>
    <row r="53" spans="2:23" ht="56.25" customHeight="1" x14ac:dyDescent="0.2">
      <c r="B53" s="134" t="s">
        <v>1120</v>
      </c>
      <c r="C53" s="135"/>
      <c r="D53" s="135"/>
      <c r="E53" s="135"/>
      <c r="F53" s="135"/>
      <c r="G53" s="135"/>
      <c r="H53" s="135"/>
      <c r="I53" s="135"/>
      <c r="J53" s="135"/>
      <c r="K53" s="135"/>
      <c r="L53" s="135"/>
      <c r="M53" s="136" t="s">
        <v>820</v>
      </c>
      <c r="N53" s="136"/>
      <c r="O53" s="136" t="s">
        <v>49</v>
      </c>
      <c r="P53" s="136"/>
      <c r="Q53" s="136" t="s">
        <v>50</v>
      </c>
      <c r="R53" s="136"/>
      <c r="S53" s="22" t="s">
        <v>51</v>
      </c>
      <c r="T53" s="22" t="s">
        <v>51</v>
      </c>
      <c r="U53" s="95" t="s">
        <v>51</v>
      </c>
      <c r="V53" s="22">
        <f t="shared" ref="V53:V73" si="2">+IF(ISERR(U53/T53*100),"N/A",ROUND(U53/T53*100,2))</f>
        <v>100</v>
      </c>
      <c r="W53" s="23">
        <f t="shared" ref="W53:W73" si="3">+IF(ISERR(U53/S53*100),"N/A",ROUND(U53/S53*100,2))</f>
        <v>100</v>
      </c>
    </row>
    <row r="54" spans="2:23" ht="56.25" customHeight="1" x14ac:dyDescent="0.2">
      <c r="B54" s="134" t="s">
        <v>1119</v>
      </c>
      <c r="C54" s="135"/>
      <c r="D54" s="135"/>
      <c r="E54" s="135"/>
      <c r="F54" s="135"/>
      <c r="G54" s="135"/>
      <c r="H54" s="135"/>
      <c r="I54" s="135"/>
      <c r="J54" s="135"/>
      <c r="K54" s="135"/>
      <c r="L54" s="135"/>
      <c r="M54" s="136" t="s">
        <v>820</v>
      </c>
      <c r="N54" s="136"/>
      <c r="O54" s="136" t="s">
        <v>49</v>
      </c>
      <c r="P54" s="136"/>
      <c r="Q54" s="136" t="s">
        <v>50</v>
      </c>
      <c r="R54" s="136"/>
      <c r="S54" s="22" t="s">
        <v>51</v>
      </c>
      <c r="T54" s="22" t="s">
        <v>51</v>
      </c>
      <c r="U54" s="95" t="s">
        <v>51</v>
      </c>
      <c r="V54" s="22">
        <f t="shared" si="2"/>
        <v>100</v>
      </c>
      <c r="W54" s="23">
        <f t="shared" si="3"/>
        <v>100</v>
      </c>
    </row>
    <row r="55" spans="2:23" ht="56.25" customHeight="1" x14ac:dyDescent="0.2">
      <c r="B55" s="134" t="s">
        <v>1118</v>
      </c>
      <c r="C55" s="135"/>
      <c r="D55" s="135"/>
      <c r="E55" s="135"/>
      <c r="F55" s="135"/>
      <c r="G55" s="135"/>
      <c r="H55" s="135"/>
      <c r="I55" s="135"/>
      <c r="J55" s="135"/>
      <c r="K55" s="135"/>
      <c r="L55" s="135"/>
      <c r="M55" s="136" t="s">
        <v>820</v>
      </c>
      <c r="N55" s="136"/>
      <c r="O55" s="136" t="s">
        <v>49</v>
      </c>
      <c r="P55" s="136"/>
      <c r="Q55" s="136" t="s">
        <v>50</v>
      </c>
      <c r="R55" s="136"/>
      <c r="S55" s="22" t="s">
        <v>51</v>
      </c>
      <c r="T55" s="22" t="s">
        <v>51</v>
      </c>
      <c r="U55" s="95" t="s">
        <v>1117</v>
      </c>
      <c r="V55" s="22">
        <f t="shared" si="2"/>
        <v>107.5</v>
      </c>
      <c r="W55" s="23">
        <f t="shared" si="3"/>
        <v>107.5</v>
      </c>
    </row>
    <row r="56" spans="2:23" ht="56.25" customHeight="1" x14ac:dyDescent="0.2">
      <c r="B56" s="134" t="s">
        <v>1116</v>
      </c>
      <c r="C56" s="135"/>
      <c r="D56" s="135"/>
      <c r="E56" s="135"/>
      <c r="F56" s="135"/>
      <c r="G56" s="135"/>
      <c r="H56" s="135"/>
      <c r="I56" s="135"/>
      <c r="J56" s="135"/>
      <c r="K56" s="135"/>
      <c r="L56" s="135"/>
      <c r="M56" s="136" t="s">
        <v>820</v>
      </c>
      <c r="N56" s="136"/>
      <c r="O56" s="136" t="s">
        <v>49</v>
      </c>
      <c r="P56" s="136"/>
      <c r="Q56" s="136" t="s">
        <v>50</v>
      </c>
      <c r="R56" s="136"/>
      <c r="S56" s="22" t="s">
        <v>51</v>
      </c>
      <c r="T56" s="22" t="s">
        <v>51</v>
      </c>
      <c r="U56" s="95" t="s">
        <v>1115</v>
      </c>
      <c r="V56" s="22">
        <f t="shared" si="2"/>
        <v>105.4</v>
      </c>
      <c r="W56" s="23">
        <f t="shared" si="3"/>
        <v>105.4</v>
      </c>
    </row>
    <row r="57" spans="2:23" ht="56.25" customHeight="1" x14ac:dyDescent="0.2">
      <c r="B57" s="134" t="s">
        <v>1114</v>
      </c>
      <c r="C57" s="135"/>
      <c r="D57" s="135"/>
      <c r="E57" s="135"/>
      <c r="F57" s="135"/>
      <c r="G57" s="135"/>
      <c r="H57" s="135"/>
      <c r="I57" s="135"/>
      <c r="J57" s="135"/>
      <c r="K57" s="135"/>
      <c r="L57" s="135"/>
      <c r="M57" s="136" t="s">
        <v>820</v>
      </c>
      <c r="N57" s="136"/>
      <c r="O57" s="136" t="s">
        <v>49</v>
      </c>
      <c r="P57" s="136"/>
      <c r="Q57" s="136" t="s">
        <v>50</v>
      </c>
      <c r="R57" s="136"/>
      <c r="S57" s="22" t="s">
        <v>51</v>
      </c>
      <c r="T57" s="22" t="s">
        <v>51</v>
      </c>
      <c r="U57" s="95" t="s">
        <v>1113</v>
      </c>
      <c r="V57" s="22">
        <f t="shared" si="2"/>
        <v>85.6</v>
      </c>
      <c r="W57" s="23">
        <f t="shared" si="3"/>
        <v>85.6</v>
      </c>
    </row>
    <row r="58" spans="2:23" ht="56.25" customHeight="1" x14ac:dyDescent="0.2">
      <c r="B58" s="134" t="s">
        <v>1112</v>
      </c>
      <c r="C58" s="135"/>
      <c r="D58" s="135"/>
      <c r="E58" s="135"/>
      <c r="F58" s="135"/>
      <c r="G58" s="135"/>
      <c r="H58" s="135"/>
      <c r="I58" s="135"/>
      <c r="J58" s="135"/>
      <c r="K58" s="135"/>
      <c r="L58" s="135"/>
      <c r="M58" s="136" t="s">
        <v>820</v>
      </c>
      <c r="N58" s="136"/>
      <c r="O58" s="136" t="s">
        <v>49</v>
      </c>
      <c r="P58" s="136"/>
      <c r="Q58" s="136" t="s">
        <v>50</v>
      </c>
      <c r="R58" s="136"/>
      <c r="S58" s="22" t="s">
        <v>51</v>
      </c>
      <c r="T58" s="22" t="s">
        <v>51</v>
      </c>
      <c r="U58" s="95" t="s">
        <v>1111</v>
      </c>
      <c r="V58" s="22">
        <f t="shared" si="2"/>
        <v>124.6</v>
      </c>
      <c r="W58" s="23">
        <f t="shared" si="3"/>
        <v>124.6</v>
      </c>
    </row>
    <row r="59" spans="2:23" ht="56.25" customHeight="1" x14ac:dyDescent="0.2">
      <c r="B59" s="134" t="s">
        <v>1110</v>
      </c>
      <c r="C59" s="135"/>
      <c r="D59" s="135"/>
      <c r="E59" s="135"/>
      <c r="F59" s="135"/>
      <c r="G59" s="135"/>
      <c r="H59" s="135"/>
      <c r="I59" s="135"/>
      <c r="J59" s="135"/>
      <c r="K59" s="135"/>
      <c r="L59" s="135"/>
      <c r="M59" s="136" t="s">
        <v>820</v>
      </c>
      <c r="N59" s="136"/>
      <c r="O59" s="136" t="s">
        <v>49</v>
      </c>
      <c r="P59" s="136"/>
      <c r="Q59" s="136" t="s">
        <v>50</v>
      </c>
      <c r="R59" s="136"/>
      <c r="S59" s="22" t="s">
        <v>51</v>
      </c>
      <c r="T59" s="22" t="s">
        <v>51</v>
      </c>
      <c r="U59" s="95" t="s">
        <v>1109</v>
      </c>
      <c r="V59" s="22">
        <f t="shared" si="2"/>
        <v>97.5</v>
      </c>
      <c r="W59" s="23">
        <f t="shared" si="3"/>
        <v>97.5</v>
      </c>
    </row>
    <row r="60" spans="2:23" ht="56.25" customHeight="1" x14ac:dyDescent="0.2">
      <c r="B60" s="134" t="s">
        <v>1108</v>
      </c>
      <c r="C60" s="135"/>
      <c r="D60" s="135"/>
      <c r="E60" s="135"/>
      <c r="F60" s="135"/>
      <c r="G60" s="135"/>
      <c r="H60" s="135"/>
      <c r="I60" s="135"/>
      <c r="J60" s="135"/>
      <c r="K60" s="135"/>
      <c r="L60" s="135"/>
      <c r="M60" s="136" t="s">
        <v>820</v>
      </c>
      <c r="N60" s="136"/>
      <c r="O60" s="136" t="s">
        <v>49</v>
      </c>
      <c r="P60" s="136"/>
      <c r="Q60" s="136" t="s">
        <v>50</v>
      </c>
      <c r="R60" s="136"/>
      <c r="S60" s="22" t="s">
        <v>51</v>
      </c>
      <c r="T60" s="22" t="s">
        <v>51</v>
      </c>
      <c r="U60" s="95" t="s">
        <v>1107</v>
      </c>
      <c r="V60" s="22">
        <f t="shared" si="2"/>
        <v>113.5</v>
      </c>
      <c r="W60" s="23">
        <f t="shared" si="3"/>
        <v>113.5</v>
      </c>
    </row>
    <row r="61" spans="2:23" ht="56.25" customHeight="1" x14ac:dyDescent="0.2">
      <c r="B61" s="134" t="s">
        <v>1106</v>
      </c>
      <c r="C61" s="135"/>
      <c r="D61" s="135"/>
      <c r="E61" s="135"/>
      <c r="F61" s="135"/>
      <c r="G61" s="135"/>
      <c r="H61" s="135"/>
      <c r="I61" s="135"/>
      <c r="J61" s="135"/>
      <c r="K61" s="135"/>
      <c r="L61" s="135"/>
      <c r="M61" s="136" t="s">
        <v>932</v>
      </c>
      <c r="N61" s="136"/>
      <c r="O61" s="136" t="s">
        <v>49</v>
      </c>
      <c r="P61" s="136"/>
      <c r="Q61" s="136" t="s">
        <v>50</v>
      </c>
      <c r="R61" s="136"/>
      <c r="S61" s="22" t="s">
        <v>1105</v>
      </c>
      <c r="T61" s="22" t="s">
        <v>663</v>
      </c>
      <c r="U61" s="95" t="s">
        <v>1104</v>
      </c>
      <c r="V61" s="22">
        <f t="shared" si="2"/>
        <v>101.11</v>
      </c>
      <c r="W61" s="23">
        <f t="shared" si="3"/>
        <v>103.88</v>
      </c>
    </row>
    <row r="62" spans="2:23" ht="56.25" customHeight="1" x14ac:dyDescent="0.2">
      <c r="B62" s="134" t="s">
        <v>1103</v>
      </c>
      <c r="C62" s="135"/>
      <c r="D62" s="135"/>
      <c r="E62" s="135"/>
      <c r="F62" s="135"/>
      <c r="G62" s="135"/>
      <c r="H62" s="135"/>
      <c r="I62" s="135"/>
      <c r="J62" s="135"/>
      <c r="K62" s="135"/>
      <c r="L62" s="135"/>
      <c r="M62" s="136" t="s">
        <v>932</v>
      </c>
      <c r="N62" s="136"/>
      <c r="O62" s="136" t="s">
        <v>49</v>
      </c>
      <c r="P62" s="136"/>
      <c r="Q62" s="136" t="s">
        <v>50</v>
      </c>
      <c r="R62" s="136"/>
      <c r="S62" s="22" t="s">
        <v>856</v>
      </c>
      <c r="T62" s="22" t="s">
        <v>51</v>
      </c>
      <c r="U62" s="95" t="s">
        <v>1102</v>
      </c>
      <c r="V62" s="22">
        <f t="shared" si="2"/>
        <v>8.9</v>
      </c>
      <c r="W62" s="23">
        <f t="shared" si="3"/>
        <v>12.46</v>
      </c>
    </row>
    <row r="63" spans="2:23" ht="56.25" customHeight="1" x14ac:dyDescent="0.2">
      <c r="B63" s="134" t="s">
        <v>1101</v>
      </c>
      <c r="C63" s="135"/>
      <c r="D63" s="135"/>
      <c r="E63" s="135"/>
      <c r="F63" s="135"/>
      <c r="G63" s="135"/>
      <c r="H63" s="135"/>
      <c r="I63" s="135"/>
      <c r="J63" s="135"/>
      <c r="K63" s="135"/>
      <c r="L63" s="135"/>
      <c r="M63" s="136" t="s">
        <v>932</v>
      </c>
      <c r="N63" s="136"/>
      <c r="O63" s="136" t="s">
        <v>49</v>
      </c>
      <c r="P63" s="136"/>
      <c r="Q63" s="136" t="s">
        <v>50</v>
      </c>
      <c r="R63" s="136"/>
      <c r="S63" s="22" t="s">
        <v>507</v>
      </c>
      <c r="T63" s="22" t="s">
        <v>524</v>
      </c>
      <c r="U63" s="95" t="s">
        <v>1100</v>
      </c>
      <c r="V63" s="22">
        <f t="shared" si="2"/>
        <v>170.2</v>
      </c>
      <c r="W63" s="23">
        <f t="shared" si="3"/>
        <v>255.56</v>
      </c>
    </row>
    <row r="64" spans="2:23" ht="56.25" customHeight="1" x14ac:dyDescent="0.2">
      <c r="B64" s="134" t="s">
        <v>1099</v>
      </c>
      <c r="C64" s="135"/>
      <c r="D64" s="135"/>
      <c r="E64" s="135"/>
      <c r="F64" s="135"/>
      <c r="G64" s="135"/>
      <c r="H64" s="135"/>
      <c r="I64" s="135"/>
      <c r="J64" s="135"/>
      <c r="K64" s="135"/>
      <c r="L64" s="135"/>
      <c r="M64" s="136" t="s">
        <v>932</v>
      </c>
      <c r="N64" s="136"/>
      <c r="O64" s="136" t="s">
        <v>49</v>
      </c>
      <c r="P64" s="136"/>
      <c r="Q64" s="136" t="s">
        <v>50</v>
      </c>
      <c r="R64" s="136"/>
      <c r="S64" s="22" t="s">
        <v>481</v>
      </c>
      <c r="T64" s="22" t="s">
        <v>862</v>
      </c>
      <c r="U64" s="95" t="s">
        <v>669</v>
      </c>
      <c r="V64" s="22">
        <f t="shared" si="2"/>
        <v>75.069999999999993</v>
      </c>
      <c r="W64" s="23">
        <f t="shared" si="3"/>
        <v>70.38</v>
      </c>
    </row>
    <row r="65" spans="2:25" ht="56.25" customHeight="1" x14ac:dyDescent="0.2">
      <c r="B65" s="134" t="s">
        <v>1098</v>
      </c>
      <c r="C65" s="135"/>
      <c r="D65" s="135"/>
      <c r="E65" s="135"/>
      <c r="F65" s="135"/>
      <c r="G65" s="135"/>
      <c r="H65" s="135"/>
      <c r="I65" s="135"/>
      <c r="J65" s="135"/>
      <c r="K65" s="135"/>
      <c r="L65" s="135"/>
      <c r="M65" s="136" t="s">
        <v>932</v>
      </c>
      <c r="N65" s="136"/>
      <c r="O65" s="136" t="s">
        <v>49</v>
      </c>
      <c r="P65" s="136"/>
      <c r="Q65" s="136" t="s">
        <v>50</v>
      </c>
      <c r="R65" s="136"/>
      <c r="S65" s="22" t="s">
        <v>297</v>
      </c>
      <c r="T65" s="22" t="s">
        <v>478</v>
      </c>
      <c r="U65" s="95" t="s">
        <v>507</v>
      </c>
      <c r="V65" s="22">
        <f t="shared" si="2"/>
        <v>49.93</v>
      </c>
      <c r="W65" s="23">
        <f t="shared" si="3"/>
        <v>55.5</v>
      </c>
    </row>
    <row r="66" spans="2:25" ht="56.25" customHeight="1" x14ac:dyDescent="0.2">
      <c r="B66" s="134" t="s">
        <v>1097</v>
      </c>
      <c r="C66" s="135"/>
      <c r="D66" s="135"/>
      <c r="E66" s="135"/>
      <c r="F66" s="135"/>
      <c r="G66" s="135"/>
      <c r="H66" s="135"/>
      <c r="I66" s="135"/>
      <c r="J66" s="135"/>
      <c r="K66" s="135"/>
      <c r="L66" s="135"/>
      <c r="M66" s="136" t="s">
        <v>932</v>
      </c>
      <c r="N66" s="136"/>
      <c r="O66" s="136" t="s">
        <v>49</v>
      </c>
      <c r="P66" s="136"/>
      <c r="Q66" s="136" t="s">
        <v>50</v>
      </c>
      <c r="R66" s="136"/>
      <c r="S66" s="22" t="s">
        <v>347</v>
      </c>
      <c r="T66" s="22" t="s">
        <v>1096</v>
      </c>
      <c r="U66" s="95" t="s">
        <v>1095</v>
      </c>
      <c r="V66" s="22">
        <f t="shared" si="2"/>
        <v>37.299999999999997</v>
      </c>
      <c r="W66" s="23">
        <f t="shared" si="3"/>
        <v>37.6</v>
      </c>
    </row>
    <row r="67" spans="2:25" ht="56.25" customHeight="1" x14ac:dyDescent="0.2">
      <c r="B67" s="134" t="s">
        <v>1094</v>
      </c>
      <c r="C67" s="135"/>
      <c r="D67" s="135"/>
      <c r="E67" s="135"/>
      <c r="F67" s="135"/>
      <c r="G67" s="135"/>
      <c r="H67" s="135"/>
      <c r="I67" s="135"/>
      <c r="J67" s="135"/>
      <c r="K67" s="135"/>
      <c r="L67" s="135"/>
      <c r="M67" s="136" t="s">
        <v>932</v>
      </c>
      <c r="N67" s="136"/>
      <c r="O67" s="136" t="s">
        <v>49</v>
      </c>
      <c r="P67" s="136"/>
      <c r="Q67" s="136" t="s">
        <v>50</v>
      </c>
      <c r="R67" s="136"/>
      <c r="S67" s="22" t="s">
        <v>1086</v>
      </c>
      <c r="T67" s="22" t="s">
        <v>1093</v>
      </c>
      <c r="U67" s="95" t="s">
        <v>1092</v>
      </c>
      <c r="V67" s="22">
        <f t="shared" si="2"/>
        <v>126.04</v>
      </c>
      <c r="W67" s="23">
        <f t="shared" si="3"/>
        <v>109.01</v>
      </c>
    </row>
    <row r="68" spans="2:25" ht="56.25" customHeight="1" x14ac:dyDescent="0.2">
      <c r="B68" s="134" t="s">
        <v>1091</v>
      </c>
      <c r="C68" s="135"/>
      <c r="D68" s="135"/>
      <c r="E68" s="135"/>
      <c r="F68" s="135"/>
      <c r="G68" s="135"/>
      <c r="H68" s="135"/>
      <c r="I68" s="135"/>
      <c r="J68" s="135"/>
      <c r="K68" s="135"/>
      <c r="L68" s="135"/>
      <c r="M68" s="136" t="s">
        <v>932</v>
      </c>
      <c r="N68" s="136"/>
      <c r="O68" s="136" t="s">
        <v>49</v>
      </c>
      <c r="P68" s="136"/>
      <c r="Q68" s="136" t="s">
        <v>50</v>
      </c>
      <c r="R68" s="136"/>
      <c r="S68" s="22" t="s">
        <v>496</v>
      </c>
      <c r="T68" s="22" t="s">
        <v>1090</v>
      </c>
      <c r="U68" s="95" t="s">
        <v>1089</v>
      </c>
      <c r="V68" s="22">
        <f t="shared" si="2"/>
        <v>313.33</v>
      </c>
      <c r="W68" s="23">
        <f t="shared" si="3"/>
        <v>329</v>
      </c>
    </row>
    <row r="69" spans="2:25" ht="56.25" customHeight="1" x14ac:dyDescent="0.2">
      <c r="B69" s="134" t="s">
        <v>1088</v>
      </c>
      <c r="C69" s="135"/>
      <c r="D69" s="135"/>
      <c r="E69" s="135"/>
      <c r="F69" s="135"/>
      <c r="G69" s="135"/>
      <c r="H69" s="135"/>
      <c r="I69" s="135"/>
      <c r="J69" s="135"/>
      <c r="K69" s="135"/>
      <c r="L69" s="135"/>
      <c r="M69" s="136" t="s">
        <v>932</v>
      </c>
      <c r="N69" s="136"/>
      <c r="O69" s="136" t="s">
        <v>49</v>
      </c>
      <c r="P69" s="136"/>
      <c r="Q69" s="136" t="s">
        <v>50</v>
      </c>
      <c r="R69" s="136"/>
      <c r="S69" s="22" t="s">
        <v>1087</v>
      </c>
      <c r="T69" s="22" t="s">
        <v>1086</v>
      </c>
      <c r="U69" s="95" t="s">
        <v>1085</v>
      </c>
      <c r="V69" s="22">
        <f t="shared" si="2"/>
        <v>78.38</v>
      </c>
      <c r="W69" s="23">
        <f t="shared" si="3"/>
        <v>71.31</v>
      </c>
    </row>
    <row r="70" spans="2:25" ht="56.25" customHeight="1" x14ac:dyDescent="0.2">
      <c r="B70" s="134" t="s">
        <v>1084</v>
      </c>
      <c r="C70" s="135"/>
      <c r="D70" s="135"/>
      <c r="E70" s="135"/>
      <c r="F70" s="135"/>
      <c r="G70" s="135"/>
      <c r="H70" s="135"/>
      <c r="I70" s="135"/>
      <c r="J70" s="135"/>
      <c r="K70" s="135"/>
      <c r="L70" s="135"/>
      <c r="M70" s="136" t="s">
        <v>1079</v>
      </c>
      <c r="N70" s="136"/>
      <c r="O70" s="136" t="s">
        <v>49</v>
      </c>
      <c r="P70" s="136"/>
      <c r="Q70" s="136" t="s">
        <v>50</v>
      </c>
      <c r="R70" s="136"/>
      <c r="S70" s="22" t="s">
        <v>51</v>
      </c>
      <c r="T70" s="22" t="s">
        <v>51</v>
      </c>
      <c r="U70" s="95" t="s">
        <v>1083</v>
      </c>
      <c r="V70" s="22">
        <f t="shared" si="2"/>
        <v>100.86</v>
      </c>
      <c r="W70" s="23">
        <f t="shared" si="3"/>
        <v>100.86</v>
      </c>
    </row>
    <row r="71" spans="2:25" ht="56.25" customHeight="1" x14ac:dyDescent="0.2">
      <c r="B71" s="134" t="s">
        <v>1082</v>
      </c>
      <c r="C71" s="135"/>
      <c r="D71" s="135"/>
      <c r="E71" s="135"/>
      <c r="F71" s="135"/>
      <c r="G71" s="135"/>
      <c r="H71" s="135"/>
      <c r="I71" s="135"/>
      <c r="J71" s="135"/>
      <c r="K71" s="135"/>
      <c r="L71" s="135"/>
      <c r="M71" s="136" t="s">
        <v>1079</v>
      </c>
      <c r="N71" s="136"/>
      <c r="O71" s="136" t="s">
        <v>49</v>
      </c>
      <c r="P71" s="136"/>
      <c r="Q71" s="136" t="s">
        <v>50</v>
      </c>
      <c r="R71" s="136"/>
      <c r="S71" s="22" t="s">
        <v>51</v>
      </c>
      <c r="T71" s="22" t="s">
        <v>51</v>
      </c>
      <c r="U71" s="95" t="s">
        <v>1081</v>
      </c>
      <c r="V71" s="22">
        <f t="shared" si="2"/>
        <v>115.24</v>
      </c>
      <c r="W71" s="23">
        <f t="shared" si="3"/>
        <v>115.24</v>
      </c>
    </row>
    <row r="72" spans="2:25" ht="56.25" customHeight="1" x14ac:dyDescent="0.2">
      <c r="B72" s="134" t="s">
        <v>1080</v>
      </c>
      <c r="C72" s="135"/>
      <c r="D72" s="135"/>
      <c r="E72" s="135"/>
      <c r="F72" s="135"/>
      <c r="G72" s="135"/>
      <c r="H72" s="135"/>
      <c r="I72" s="135"/>
      <c r="J72" s="135"/>
      <c r="K72" s="135"/>
      <c r="L72" s="135"/>
      <c r="M72" s="136" t="s">
        <v>1079</v>
      </c>
      <c r="N72" s="136"/>
      <c r="O72" s="136" t="s">
        <v>49</v>
      </c>
      <c r="P72" s="136"/>
      <c r="Q72" s="136" t="s">
        <v>50</v>
      </c>
      <c r="R72" s="136"/>
      <c r="S72" s="22" t="s">
        <v>51</v>
      </c>
      <c r="T72" s="22" t="s">
        <v>51</v>
      </c>
      <c r="U72" s="95" t="s">
        <v>51</v>
      </c>
      <c r="V72" s="22">
        <f t="shared" si="2"/>
        <v>100</v>
      </c>
      <c r="W72" s="23">
        <f t="shared" si="3"/>
        <v>100</v>
      </c>
    </row>
    <row r="73" spans="2:25" ht="56.25" customHeight="1" thickBot="1" x14ac:dyDescent="0.25">
      <c r="B73" s="134" t="s">
        <v>1078</v>
      </c>
      <c r="C73" s="135"/>
      <c r="D73" s="135"/>
      <c r="E73" s="135"/>
      <c r="F73" s="135"/>
      <c r="G73" s="135"/>
      <c r="H73" s="135"/>
      <c r="I73" s="135"/>
      <c r="J73" s="135"/>
      <c r="K73" s="135"/>
      <c r="L73" s="135"/>
      <c r="M73" s="136" t="s">
        <v>811</v>
      </c>
      <c r="N73" s="136"/>
      <c r="O73" s="136" t="s">
        <v>49</v>
      </c>
      <c r="P73" s="136"/>
      <c r="Q73" s="136" t="s">
        <v>50</v>
      </c>
      <c r="R73" s="136"/>
      <c r="S73" s="22" t="s">
        <v>1077</v>
      </c>
      <c r="T73" s="22" t="s">
        <v>1077</v>
      </c>
      <c r="U73" s="22" t="s">
        <v>1076</v>
      </c>
      <c r="V73" s="22">
        <f t="shared" si="2"/>
        <v>98.92</v>
      </c>
      <c r="W73" s="23">
        <f t="shared" si="3"/>
        <v>98.92</v>
      </c>
    </row>
    <row r="74" spans="2:25" ht="21.75" customHeight="1" thickTop="1" thickBot="1" x14ac:dyDescent="0.25">
      <c r="B74" s="2" t="s">
        <v>56</v>
      </c>
      <c r="C74" s="3"/>
      <c r="D74" s="3"/>
      <c r="E74" s="3"/>
      <c r="F74" s="3"/>
      <c r="G74" s="3"/>
      <c r="H74" s="4"/>
      <c r="I74" s="4"/>
      <c r="J74" s="4"/>
      <c r="K74" s="4"/>
      <c r="L74" s="4"/>
      <c r="M74" s="4"/>
      <c r="N74" s="4"/>
      <c r="O74" s="4"/>
      <c r="P74" s="4"/>
      <c r="Q74" s="4"/>
      <c r="R74" s="4"/>
      <c r="S74" s="4"/>
      <c r="T74" s="4"/>
      <c r="U74" s="4"/>
      <c r="V74" s="4"/>
      <c r="W74" s="5"/>
      <c r="X74" s="13"/>
    </row>
    <row r="75" spans="2:25" ht="29.25" customHeight="1" thickTop="1" thickBot="1" x14ac:dyDescent="0.25">
      <c r="B75" s="118" t="s">
        <v>2611</v>
      </c>
      <c r="C75" s="119"/>
      <c r="D75" s="119"/>
      <c r="E75" s="119"/>
      <c r="F75" s="119"/>
      <c r="G75" s="119"/>
      <c r="H75" s="119"/>
      <c r="I75" s="119"/>
      <c r="J75" s="119"/>
      <c r="K75" s="119"/>
      <c r="L75" s="119"/>
      <c r="M75" s="119"/>
      <c r="N75" s="119"/>
      <c r="O75" s="119"/>
      <c r="P75" s="119"/>
      <c r="Q75" s="120"/>
      <c r="R75" s="24" t="s">
        <v>42</v>
      </c>
      <c r="S75" s="124" t="s">
        <v>43</v>
      </c>
      <c r="T75" s="124"/>
      <c r="U75" s="25" t="s">
        <v>57</v>
      </c>
      <c r="V75" s="125" t="s">
        <v>58</v>
      </c>
      <c r="W75" s="126"/>
    </row>
    <row r="76" spans="2:25" ht="30.75" customHeight="1" thickBot="1" x14ac:dyDescent="0.25">
      <c r="B76" s="121"/>
      <c r="C76" s="122"/>
      <c r="D76" s="122"/>
      <c r="E76" s="122"/>
      <c r="F76" s="122"/>
      <c r="G76" s="122"/>
      <c r="H76" s="122"/>
      <c r="I76" s="122"/>
      <c r="J76" s="122"/>
      <c r="K76" s="122"/>
      <c r="L76" s="122"/>
      <c r="M76" s="122"/>
      <c r="N76" s="122"/>
      <c r="O76" s="122"/>
      <c r="P76" s="122"/>
      <c r="Q76" s="123"/>
      <c r="R76" s="26" t="s">
        <v>59</v>
      </c>
      <c r="S76" s="26" t="s">
        <v>59</v>
      </c>
      <c r="T76" s="26" t="s">
        <v>49</v>
      </c>
      <c r="U76" s="26" t="s">
        <v>59</v>
      </c>
      <c r="V76" s="26" t="s">
        <v>60</v>
      </c>
      <c r="W76" s="27" t="s">
        <v>61</v>
      </c>
      <c r="Y76" s="13"/>
    </row>
    <row r="77" spans="2:25" ht="23.25" customHeight="1" thickBot="1" x14ac:dyDescent="0.25">
      <c r="B77" s="127" t="s">
        <v>62</v>
      </c>
      <c r="C77" s="128"/>
      <c r="D77" s="128"/>
      <c r="E77" s="28" t="s">
        <v>1074</v>
      </c>
      <c r="F77" s="28"/>
      <c r="G77" s="28"/>
      <c r="H77" s="29"/>
      <c r="I77" s="29"/>
      <c r="J77" s="29"/>
      <c r="K77" s="29"/>
      <c r="L77" s="29"/>
      <c r="M77" s="29"/>
      <c r="N77" s="29"/>
      <c r="O77" s="29"/>
      <c r="P77" s="30"/>
      <c r="Q77" s="30"/>
      <c r="R77" s="31" t="s">
        <v>1075</v>
      </c>
      <c r="S77" s="31" t="s">
        <v>10</v>
      </c>
      <c r="T77" s="30"/>
      <c r="U77" s="31" t="s">
        <v>1072</v>
      </c>
      <c r="V77" s="30"/>
      <c r="W77" s="32">
        <f t="shared" ref="W77:W88" si="4">+IF(ISERR(U77/R77*100),"N/A",ROUND(U77/R77*100,2))</f>
        <v>42.25</v>
      </c>
    </row>
    <row r="78" spans="2:25" ht="26.25" customHeight="1" x14ac:dyDescent="0.2">
      <c r="B78" s="129" t="s">
        <v>65</v>
      </c>
      <c r="C78" s="130"/>
      <c r="D78" s="130"/>
      <c r="E78" s="33" t="s">
        <v>1074</v>
      </c>
      <c r="F78" s="33"/>
      <c r="G78" s="33"/>
      <c r="H78" s="34"/>
      <c r="I78" s="34"/>
      <c r="J78" s="34"/>
      <c r="K78" s="34"/>
      <c r="L78" s="34"/>
      <c r="M78" s="34"/>
      <c r="N78" s="34"/>
      <c r="O78" s="34"/>
      <c r="P78" s="35"/>
      <c r="Q78" s="35"/>
      <c r="R78" s="36" t="s">
        <v>1073</v>
      </c>
      <c r="S78" s="36" t="s">
        <v>1073</v>
      </c>
      <c r="T78" s="36">
        <f>+IF(ISERR(S78/R78*100),"N/A",ROUND(S78/R78*100,2))</f>
        <v>100</v>
      </c>
      <c r="U78" s="36" t="s">
        <v>1072</v>
      </c>
      <c r="V78" s="36">
        <f>+IF(ISERR(U78/S78*100),"N/A",ROUND(U78/S78*100,2))</f>
        <v>94.19</v>
      </c>
      <c r="W78" s="37">
        <f t="shared" si="4"/>
        <v>94.19</v>
      </c>
    </row>
    <row r="79" spans="2:25" ht="23.25" customHeight="1" thickBot="1" x14ac:dyDescent="0.25">
      <c r="B79" s="127" t="s">
        <v>62</v>
      </c>
      <c r="C79" s="128"/>
      <c r="D79" s="128"/>
      <c r="E79" s="28" t="s">
        <v>1071</v>
      </c>
      <c r="F79" s="28"/>
      <c r="G79" s="28"/>
      <c r="H79" s="29"/>
      <c r="I79" s="29"/>
      <c r="J79" s="29"/>
      <c r="K79" s="29"/>
      <c r="L79" s="29"/>
      <c r="M79" s="29"/>
      <c r="N79" s="29"/>
      <c r="O79" s="29"/>
      <c r="P79" s="30"/>
      <c r="Q79" s="30"/>
      <c r="R79" s="31" t="s">
        <v>1070</v>
      </c>
      <c r="S79" s="31" t="s">
        <v>10</v>
      </c>
      <c r="T79" s="30"/>
      <c r="U79" s="31" t="s">
        <v>1070</v>
      </c>
      <c r="V79" s="30"/>
      <c r="W79" s="32">
        <f t="shared" si="4"/>
        <v>100</v>
      </c>
    </row>
    <row r="80" spans="2:25" ht="26.25" customHeight="1" x14ac:dyDescent="0.2">
      <c r="B80" s="129" t="s">
        <v>65</v>
      </c>
      <c r="C80" s="130"/>
      <c r="D80" s="130"/>
      <c r="E80" s="33" t="s">
        <v>1071</v>
      </c>
      <c r="F80" s="33"/>
      <c r="G80" s="33"/>
      <c r="H80" s="34"/>
      <c r="I80" s="34"/>
      <c r="J80" s="34"/>
      <c r="K80" s="34"/>
      <c r="L80" s="34"/>
      <c r="M80" s="34"/>
      <c r="N80" s="34"/>
      <c r="O80" s="34"/>
      <c r="P80" s="35"/>
      <c r="Q80" s="35"/>
      <c r="R80" s="36" t="s">
        <v>1070</v>
      </c>
      <c r="S80" s="36" t="s">
        <v>1070</v>
      </c>
      <c r="T80" s="36">
        <f>+IF(ISERR(S80/R80*100),"N/A",ROUND(S80/R80*100,2))</f>
        <v>100</v>
      </c>
      <c r="U80" s="36" t="s">
        <v>1070</v>
      </c>
      <c r="V80" s="36">
        <f>+IF(ISERR(U80/S80*100),"N/A",ROUND(U80/S80*100,2))</f>
        <v>100</v>
      </c>
      <c r="W80" s="37">
        <f t="shared" si="4"/>
        <v>100</v>
      </c>
    </row>
    <row r="81" spans="2:23" ht="23.25" customHeight="1" thickBot="1" x14ac:dyDescent="0.25">
      <c r="B81" s="127" t="s">
        <v>62</v>
      </c>
      <c r="C81" s="128"/>
      <c r="D81" s="128"/>
      <c r="E81" s="28" t="s">
        <v>799</v>
      </c>
      <c r="F81" s="28"/>
      <c r="G81" s="28"/>
      <c r="H81" s="29"/>
      <c r="I81" s="29"/>
      <c r="J81" s="29"/>
      <c r="K81" s="29"/>
      <c r="L81" s="29"/>
      <c r="M81" s="29"/>
      <c r="N81" s="29"/>
      <c r="O81" s="29"/>
      <c r="P81" s="30"/>
      <c r="Q81" s="30"/>
      <c r="R81" s="31" t="s">
        <v>1069</v>
      </c>
      <c r="S81" s="31" t="s">
        <v>10</v>
      </c>
      <c r="T81" s="30"/>
      <c r="U81" s="31" t="s">
        <v>1067</v>
      </c>
      <c r="V81" s="30"/>
      <c r="W81" s="32">
        <f t="shared" si="4"/>
        <v>85.35</v>
      </c>
    </row>
    <row r="82" spans="2:23" ht="26.25" customHeight="1" x14ac:dyDescent="0.2">
      <c r="B82" s="129" t="s">
        <v>65</v>
      </c>
      <c r="C82" s="130"/>
      <c r="D82" s="130"/>
      <c r="E82" s="33" t="s">
        <v>799</v>
      </c>
      <c r="F82" s="33"/>
      <c r="G82" s="33"/>
      <c r="H82" s="34"/>
      <c r="I82" s="34"/>
      <c r="J82" s="34"/>
      <c r="K82" s="34"/>
      <c r="L82" s="34"/>
      <c r="M82" s="34"/>
      <c r="N82" s="34"/>
      <c r="O82" s="34"/>
      <c r="P82" s="35"/>
      <c r="Q82" s="35"/>
      <c r="R82" s="36" t="s">
        <v>1068</v>
      </c>
      <c r="S82" s="36" t="s">
        <v>1068</v>
      </c>
      <c r="T82" s="36">
        <f>+IF(ISERR(S82/R82*100),"N/A",ROUND(S82/R82*100,2))</f>
        <v>100</v>
      </c>
      <c r="U82" s="36" t="s">
        <v>1067</v>
      </c>
      <c r="V82" s="36">
        <f>+IF(ISERR(U82/S82*100),"N/A",ROUND(U82/S82*100,2))</f>
        <v>89.36</v>
      </c>
      <c r="W82" s="37">
        <f t="shared" si="4"/>
        <v>89.36</v>
      </c>
    </row>
    <row r="83" spans="2:23" ht="23.25" customHeight="1" thickBot="1" x14ac:dyDescent="0.25">
      <c r="B83" s="127" t="s">
        <v>62</v>
      </c>
      <c r="C83" s="128"/>
      <c r="D83" s="128"/>
      <c r="E83" s="28" t="s">
        <v>896</v>
      </c>
      <c r="F83" s="28"/>
      <c r="G83" s="28"/>
      <c r="H83" s="29"/>
      <c r="I83" s="29"/>
      <c r="J83" s="29"/>
      <c r="K83" s="29"/>
      <c r="L83" s="29"/>
      <c r="M83" s="29"/>
      <c r="N83" s="29"/>
      <c r="O83" s="29"/>
      <c r="P83" s="30"/>
      <c r="Q83" s="30"/>
      <c r="R83" s="31" t="s">
        <v>1066</v>
      </c>
      <c r="S83" s="31" t="s">
        <v>10</v>
      </c>
      <c r="T83" s="30"/>
      <c r="U83" s="31" t="s">
        <v>1065</v>
      </c>
      <c r="V83" s="30"/>
      <c r="W83" s="32">
        <f t="shared" si="4"/>
        <v>102.76</v>
      </c>
    </row>
    <row r="84" spans="2:23" ht="26.25" customHeight="1" x14ac:dyDescent="0.2">
      <c r="B84" s="129" t="s">
        <v>65</v>
      </c>
      <c r="C84" s="130"/>
      <c r="D84" s="130"/>
      <c r="E84" s="33" t="s">
        <v>896</v>
      </c>
      <c r="F84" s="33"/>
      <c r="G84" s="33"/>
      <c r="H84" s="34"/>
      <c r="I84" s="34"/>
      <c r="J84" s="34"/>
      <c r="K84" s="34"/>
      <c r="L84" s="34"/>
      <c r="M84" s="34"/>
      <c r="N84" s="34"/>
      <c r="O84" s="34"/>
      <c r="P84" s="35"/>
      <c r="Q84" s="35"/>
      <c r="R84" s="36" t="s">
        <v>1065</v>
      </c>
      <c r="S84" s="36" t="s">
        <v>1065</v>
      </c>
      <c r="T84" s="36">
        <f>+IF(ISERR(S84/R84*100),"N/A",ROUND(S84/R84*100,2))</f>
        <v>100</v>
      </c>
      <c r="U84" s="36" t="s">
        <v>1065</v>
      </c>
      <c r="V84" s="36">
        <f>+IF(ISERR(U84/S84*100),"N/A",ROUND(U84/S84*100,2))</f>
        <v>100</v>
      </c>
      <c r="W84" s="37">
        <f t="shared" si="4"/>
        <v>100</v>
      </c>
    </row>
    <row r="85" spans="2:23" ht="23.25" customHeight="1" thickBot="1" x14ac:dyDescent="0.25">
      <c r="B85" s="127" t="s">
        <v>62</v>
      </c>
      <c r="C85" s="128"/>
      <c r="D85" s="128"/>
      <c r="E85" s="28" t="s">
        <v>1063</v>
      </c>
      <c r="F85" s="28"/>
      <c r="G85" s="28"/>
      <c r="H85" s="29"/>
      <c r="I85" s="29"/>
      <c r="J85" s="29"/>
      <c r="K85" s="29"/>
      <c r="L85" s="29"/>
      <c r="M85" s="29"/>
      <c r="N85" s="29"/>
      <c r="O85" s="29"/>
      <c r="P85" s="30"/>
      <c r="Q85" s="30"/>
      <c r="R85" s="31" t="s">
        <v>1064</v>
      </c>
      <c r="S85" s="31" t="s">
        <v>10</v>
      </c>
      <c r="T85" s="30"/>
      <c r="U85" s="31" t="s">
        <v>1062</v>
      </c>
      <c r="V85" s="30"/>
      <c r="W85" s="32">
        <f t="shared" si="4"/>
        <v>106.94</v>
      </c>
    </row>
    <row r="86" spans="2:23" ht="26.25" customHeight="1" x14ac:dyDescent="0.2">
      <c r="B86" s="129" t="s">
        <v>65</v>
      </c>
      <c r="C86" s="130"/>
      <c r="D86" s="130"/>
      <c r="E86" s="33" t="s">
        <v>1063</v>
      </c>
      <c r="F86" s="33"/>
      <c r="G86" s="33"/>
      <c r="H86" s="34"/>
      <c r="I86" s="34"/>
      <c r="J86" s="34"/>
      <c r="K86" s="34"/>
      <c r="L86" s="34"/>
      <c r="M86" s="34"/>
      <c r="N86" s="34"/>
      <c r="O86" s="34"/>
      <c r="P86" s="35"/>
      <c r="Q86" s="35"/>
      <c r="R86" s="36" t="s">
        <v>1062</v>
      </c>
      <c r="S86" s="36" t="s">
        <v>1062</v>
      </c>
      <c r="T86" s="36">
        <f>+IF(ISERR(S86/R86*100),"N/A",ROUND(S86/R86*100,2))</f>
        <v>100</v>
      </c>
      <c r="U86" s="36" t="s">
        <v>1062</v>
      </c>
      <c r="V86" s="36">
        <f>+IF(ISERR(U86/S86*100),"N/A",ROUND(U86/S86*100,2))</f>
        <v>100</v>
      </c>
      <c r="W86" s="37">
        <f t="shared" si="4"/>
        <v>100</v>
      </c>
    </row>
    <row r="87" spans="2:23" ht="23.25" customHeight="1" thickBot="1" x14ac:dyDescent="0.25">
      <c r="B87" s="127" t="s">
        <v>62</v>
      </c>
      <c r="C87" s="128"/>
      <c r="D87" s="128"/>
      <c r="E87" s="28" t="s">
        <v>792</v>
      </c>
      <c r="F87" s="28"/>
      <c r="G87" s="28"/>
      <c r="H87" s="29"/>
      <c r="I87" s="29"/>
      <c r="J87" s="29"/>
      <c r="K87" s="29"/>
      <c r="L87" s="29"/>
      <c r="M87" s="29"/>
      <c r="N87" s="29"/>
      <c r="O87" s="29"/>
      <c r="P87" s="30"/>
      <c r="Q87" s="30"/>
      <c r="R87" s="31" t="s">
        <v>64</v>
      </c>
      <c r="S87" s="31" t="s">
        <v>10</v>
      </c>
      <c r="T87" s="30"/>
      <c r="U87" s="31" t="s">
        <v>64</v>
      </c>
      <c r="V87" s="30"/>
      <c r="W87" s="32">
        <f t="shared" si="4"/>
        <v>100</v>
      </c>
    </row>
    <row r="88" spans="2:23" ht="26.25" customHeight="1" x14ac:dyDescent="0.2">
      <c r="B88" s="129" t="s">
        <v>65</v>
      </c>
      <c r="C88" s="130"/>
      <c r="D88" s="130"/>
      <c r="E88" s="33" t="s">
        <v>792</v>
      </c>
      <c r="F88" s="33"/>
      <c r="G88" s="33"/>
      <c r="H88" s="34"/>
      <c r="I88" s="34"/>
      <c r="J88" s="34"/>
      <c r="K88" s="34"/>
      <c r="L88" s="34"/>
      <c r="M88" s="34"/>
      <c r="N88" s="34"/>
      <c r="O88" s="34"/>
      <c r="P88" s="35"/>
      <c r="Q88" s="35"/>
      <c r="R88" s="36" t="s">
        <v>64</v>
      </c>
      <c r="S88" s="36" t="s">
        <v>64</v>
      </c>
      <c r="T88" s="36">
        <f>+IF(ISERR(S88/R88*100),"N/A",ROUND(S88/R88*100,2))</f>
        <v>100</v>
      </c>
      <c r="U88" s="36" t="s">
        <v>64</v>
      </c>
      <c r="V88" s="36">
        <f>+IF(ISERR(U88/S88*100),"N/A",ROUND(U88/S88*100,2))</f>
        <v>100</v>
      </c>
      <c r="W88" s="37">
        <f t="shared" si="4"/>
        <v>100</v>
      </c>
    </row>
    <row r="89" spans="2:23" s="96" customFormat="1" ht="23.25" customHeight="1" thickBot="1" x14ac:dyDescent="0.25">
      <c r="B89" s="127" t="s">
        <v>62</v>
      </c>
      <c r="C89" s="128"/>
      <c r="D89" s="128"/>
      <c r="E89" s="97" t="s">
        <v>395</v>
      </c>
      <c r="F89" s="97"/>
      <c r="G89" s="97"/>
      <c r="H89" s="29"/>
      <c r="I89" s="29"/>
      <c r="J89" s="29"/>
      <c r="K89" s="29"/>
      <c r="L89" s="29"/>
      <c r="M89" s="29"/>
      <c r="N89" s="29"/>
      <c r="O89" s="29"/>
      <c r="P89" s="30"/>
      <c r="Q89" s="30"/>
      <c r="R89" s="31">
        <v>0</v>
      </c>
      <c r="S89" s="31"/>
      <c r="T89" s="30"/>
      <c r="U89" s="31">
        <v>73.421024590000002</v>
      </c>
      <c r="V89" s="30"/>
      <c r="W89" s="32" t="str">
        <f t="shared" ref="W89:W90" si="5">+IF(ISERR(U89/R89*100),"N/A",ROUND(U89/R89*100,2))</f>
        <v>N/A</v>
      </c>
    </row>
    <row r="90" spans="2:23" s="96" customFormat="1" ht="26.25" customHeight="1" thickBot="1" x14ac:dyDescent="0.25">
      <c r="B90" s="129" t="s">
        <v>65</v>
      </c>
      <c r="C90" s="130"/>
      <c r="D90" s="130"/>
      <c r="E90" s="98" t="s">
        <v>395</v>
      </c>
      <c r="F90" s="98"/>
      <c r="G90" s="98"/>
      <c r="H90" s="34"/>
      <c r="I90" s="34"/>
      <c r="J90" s="34"/>
      <c r="K90" s="34"/>
      <c r="L90" s="34"/>
      <c r="M90" s="34"/>
      <c r="N90" s="34"/>
      <c r="O90" s="34"/>
      <c r="P90" s="35"/>
      <c r="Q90" s="35"/>
      <c r="R90" s="36">
        <v>76.186212799999993</v>
      </c>
      <c r="S90" s="36">
        <v>76.186212799999993</v>
      </c>
      <c r="T90" s="36">
        <f>+IF(ISERR(S90/R90*100),"N/A",ROUND(S90/R90*100,2))</f>
        <v>100</v>
      </c>
      <c r="U90" s="36">
        <v>73.421024590000002</v>
      </c>
      <c r="V90" s="36">
        <f>+IF(ISERR(U90/S90*100),"N/A",ROUND(U90/S90*100,2))</f>
        <v>96.37</v>
      </c>
      <c r="W90" s="37">
        <f t="shared" si="5"/>
        <v>96.37</v>
      </c>
    </row>
    <row r="91" spans="2:23" ht="22.5" customHeight="1" thickTop="1" thickBot="1" x14ac:dyDescent="0.25">
      <c r="B91" s="2" t="s">
        <v>66</v>
      </c>
      <c r="C91" s="3"/>
      <c r="D91" s="3"/>
      <c r="E91" s="3"/>
      <c r="F91" s="3"/>
      <c r="G91" s="3"/>
      <c r="H91" s="4"/>
      <c r="I91" s="4"/>
      <c r="J91" s="4"/>
      <c r="K91" s="4"/>
      <c r="L91" s="4"/>
      <c r="M91" s="4"/>
      <c r="N91" s="4"/>
      <c r="O91" s="4"/>
      <c r="P91" s="4"/>
      <c r="Q91" s="4"/>
      <c r="R91" s="4"/>
      <c r="S91" s="4"/>
      <c r="T91" s="4"/>
      <c r="U91" s="4"/>
      <c r="V91" s="4"/>
      <c r="W91" s="5"/>
    </row>
    <row r="92" spans="2:23" ht="37.5" customHeight="1" thickTop="1" x14ac:dyDescent="0.2">
      <c r="B92" s="112" t="s">
        <v>2486</v>
      </c>
      <c r="C92" s="113"/>
      <c r="D92" s="113"/>
      <c r="E92" s="113"/>
      <c r="F92" s="113"/>
      <c r="G92" s="113"/>
      <c r="H92" s="113"/>
      <c r="I92" s="113"/>
      <c r="J92" s="113"/>
      <c r="K92" s="113"/>
      <c r="L92" s="113"/>
      <c r="M92" s="113"/>
      <c r="N92" s="113"/>
      <c r="O92" s="113"/>
      <c r="P92" s="113"/>
      <c r="Q92" s="113"/>
      <c r="R92" s="113"/>
      <c r="S92" s="113"/>
      <c r="T92" s="113"/>
      <c r="U92" s="113"/>
      <c r="V92" s="113"/>
      <c r="W92" s="114"/>
    </row>
    <row r="93" spans="2:23" ht="285.75" customHeight="1" thickBot="1" x14ac:dyDescent="0.25">
      <c r="B93" s="131"/>
      <c r="C93" s="132"/>
      <c r="D93" s="132"/>
      <c r="E93" s="132"/>
      <c r="F93" s="132"/>
      <c r="G93" s="132"/>
      <c r="H93" s="132"/>
      <c r="I93" s="132"/>
      <c r="J93" s="132"/>
      <c r="K93" s="132"/>
      <c r="L93" s="132"/>
      <c r="M93" s="132"/>
      <c r="N93" s="132"/>
      <c r="O93" s="132"/>
      <c r="P93" s="132"/>
      <c r="Q93" s="132"/>
      <c r="R93" s="132"/>
      <c r="S93" s="132"/>
      <c r="T93" s="132"/>
      <c r="U93" s="132"/>
      <c r="V93" s="132"/>
      <c r="W93" s="133"/>
    </row>
    <row r="94" spans="2:23" ht="37.5" customHeight="1" thickTop="1" x14ac:dyDescent="0.2">
      <c r="B94" s="112" t="s">
        <v>2487</v>
      </c>
      <c r="C94" s="113"/>
      <c r="D94" s="113"/>
      <c r="E94" s="113"/>
      <c r="F94" s="113"/>
      <c r="G94" s="113"/>
      <c r="H94" s="113"/>
      <c r="I94" s="113"/>
      <c r="J94" s="113"/>
      <c r="K94" s="113"/>
      <c r="L94" s="113"/>
      <c r="M94" s="113"/>
      <c r="N94" s="113"/>
      <c r="O94" s="113"/>
      <c r="P94" s="113"/>
      <c r="Q94" s="113"/>
      <c r="R94" s="113"/>
      <c r="S94" s="113"/>
      <c r="T94" s="113"/>
      <c r="U94" s="113"/>
      <c r="V94" s="113"/>
      <c r="W94" s="114"/>
    </row>
    <row r="95" spans="2:23" ht="317.25" customHeight="1" thickBot="1" x14ac:dyDescent="0.25">
      <c r="B95" s="131"/>
      <c r="C95" s="132"/>
      <c r="D95" s="132"/>
      <c r="E95" s="132"/>
      <c r="F95" s="132"/>
      <c r="G95" s="132"/>
      <c r="H95" s="132"/>
      <c r="I95" s="132"/>
      <c r="J95" s="132"/>
      <c r="K95" s="132"/>
      <c r="L95" s="132"/>
      <c r="M95" s="132"/>
      <c r="N95" s="132"/>
      <c r="O95" s="132"/>
      <c r="P95" s="132"/>
      <c r="Q95" s="132"/>
      <c r="R95" s="132"/>
      <c r="S95" s="132"/>
      <c r="T95" s="132"/>
      <c r="U95" s="132"/>
      <c r="V95" s="132"/>
      <c r="W95" s="133"/>
    </row>
    <row r="96" spans="2:23" ht="37.5" customHeight="1" thickTop="1" x14ac:dyDescent="0.2">
      <c r="B96" s="112" t="s">
        <v>2488</v>
      </c>
      <c r="C96" s="113"/>
      <c r="D96" s="113"/>
      <c r="E96" s="113"/>
      <c r="F96" s="113"/>
      <c r="G96" s="113"/>
      <c r="H96" s="113"/>
      <c r="I96" s="113"/>
      <c r="J96" s="113"/>
      <c r="K96" s="113"/>
      <c r="L96" s="113"/>
      <c r="M96" s="113"/>
      <c r="N96" s="113"/>
      <c r="O96" s="113"/>
      <c r="P96" s="113"/>
      <c r="Q96" s="113"/>
      <c r="R96" s="113"/>
      <c r="S96" s="113"/>
      <c r="T96" s="113"/>
      <c r="U96" s="113"/>
      <c r="V96" s="113"/>
      <c r="W96" s="114"/>
    </row>
    <row r="97" spans="2:23" ht="250.5" customHeight="1" thickBot="1" x14ac:dyDescent="0.25">
      <c r="B97" s="115"/>
      <c r="C97" s="116"/>
      <c r="D97" s="116"/>
      <c r="E97" s="116"/>
      <c r="F97" s="116"/>
      <c r="G97" s="116"/>
      <c r="H97" s="116"/>
      <c r="I97" s="116"/>
      <c r="J97" s="116"/>
      <c r="K97" s="116"/>
      <c r="L97" s="116"/>
      <c r="M97" s="116"/>
      <c r="N97" s="116"/>
      <c r="O97" s="116"/>
      <c r="P97" s="116"/>
      <c r="Q97" s="116"/>
      <c r="R97" s="116"/>
      <c r="S97" s="116"/>
      <c r="T97" s="116"/>
      <c r="U97" s="116"/>
      <c r="V97" s="116"/>
      <c r="W97" s="117"/>
    </row>
  </sheetData>
  <mergeCells count="271">
    <mergeCell ref="B84:D84"/>
    <mergeCell ref="B85:D85"/>
    <mergeCell ref="B86:D86"/>
    <mergeCell ref="B87:D87"/>
    <mergeCell ref="B88:D88"/>
    <mergeCell ref="B92:W93"/>
    <mergeCell ref="B94:W95"/>
    <mergeCell ref="B96:W97"/>
    <mergeCell ref="S75:T75"/>
    <mergeCell ref="V75:W75"/>
    <mergeCell ref="B77:D77"/>
    <mergeCell ref="B78:D78"/>
    <mergeCell ref="B79:D79"/>
    <mergeCell ref="B80:D80"/>
    <mergeCell ref="B81:D81"/>
    <mergeCell ref="B82:D82"/>
    <mergeCell ref="B83:D83"/>
    <mergeCell ref="B89:D89"/>
    <mergeCell ref="B90:D90"/>
    <mergeCell ref="B72:L72"/>
    <mergeCell ref="M72:N72"/>
    <mergeCell ref="O72:P72"/>
    <mergeCell ref="Q72:R72"/>
    <mergeCell ref="B73:L73"/>
    <mergeCell ref="M73:N73"/>
    <mergeCell ref="O73:P73"/>
    <mergeCell ref="Q73:R73"/>
    <mergeCell ref="B75:Q76"/>
    <mergeCell ref="B69:L69"/>
    <mergeCell ref="M69:N69"/>
    <mergeCell ref="O69:P69"/>
    <mergeCell ref="Q69:R69"/>
    <mergeCell ref="B70:L70"/>
    <mergeCell ref="M70:N70"/>
    <mergeCell ref="O70:P70"/>
    <mergeCell ref="Q70:R70"/>
    <mergeCell ref="B71:L71"/>
    <mergeCell ref="M71:N71"/>
    <mergeCell ref="O71:P71"/>
    <mergeCell ref="Q71:R71"/>
    <mergeCell ref="B66:L66"/>
    <mergeCell ref="M66:N66"/>
    <mergeCell ref="O66:P66"/>
    <mergeCell ref="Q66:R66"/>
    <mergeCell ref="B67:L67"/>
    <mergeCell ref="M67:N67"/>
    <mergeCell ref="O67:P67"/>
    <mergeCell ref="Q67:R67"/>
    <mergeCell ref="B68:L68"/>
    <mergeCell ref="M68:N68"/>
    <mergeCell ref="O68:P68"/>
    <mergeCell ref="Q68:R68"/>
    <mergeCell ref="B63:L63"/>
    <mergeCell ref="M63:N63"/>
    <mergeCell ref="O63:P63"/>
    <mergeCell ref="Q63:R63"/>
    <mergeCell ref="B64:L64"/>
    <mergeCell ref="M64:N64"/>
    <mergeCell ref="O64:P64"/>
    <mergeCell ref="Q64:R64"/>
    <mergeCell ref="B65:L65"/>
    <mergeCell ref="M65:N65"/>
    <mergeCell ref="O65:P65"/>
    <mergeCell ref="Q65:R65"/>
    <mergeCell ref="B60:L60"/>
    <mergeCell ref="M60:N60"/>
    <mergeCell ref="O60:P60"/>
    <mergeCell ref="Q60:R60"/>
    <mergeCell ref="B61:L61"/>
    <mergeCell ref="M61:N61"/>
    <mergeCell ref="O61:P61"/>
    <mergeCell ref="Q61:R61"/>
    <mergeCell ref="B62:L62"/>
    <mergeCell ref="M62:N62"/>
    <mergeCell ref="O62:P62"/>
    <mergeCell ref="Q62:R62"/>
    <mergeCell ref="B57:L57"/>
    <mergeCell ref="M57:N57"/>
    <mergeCell ref="O57:P57"/>
    <mergeCell ref="Q57:R57"/>
    <mergeCell ref="B58:L58"/>
    <mergeCell ref="M58:N58"/>
    <mergeCell ref="O58:P58"/>
    <mergeCell ref="Q58:R58"/>
    <mergeCell ref="B59:L59"/>
    <mergeCell ref="M59:N59"/>
    <mergeCell ref="O59:P59"/>
    <mergeCell ref="Q59:R59"/>
    <mergeCell ref="B54:L54"/>
    <mergeCell ref="M54:N54"/>
    <mergeCell ref="O54:P54"/>
    <mergeCell ref="Q54:R54"/>
    <mergeCell ref="B55:L55"/>
    <mergeCell ref="M55:N55"/>
    <mergeCell ref="O55:P55"/>
    <mergeCell ref="Q55:R55"/>
    <mergeCell ref="B56:L56"/>
    <mergeCell ref="M56:N56"/>
    <mergeCell ref="O56:P56"/>
    <mergeCell ref="Q56:R56"/>
    <mergeCell ref="B51:L51"/>
    <mergeCell ref="M51:N51"/>
    <mergeCell ref="O51:P51"/>
    <mergeCell ref="Q51:R51"/>
    <mergeCell ref="B52:L52"/>
    <mergeCell ref="M52:N52"/>
    <mergeCell ref="O52:P52"/>
    <mergeCell ref="Q52:R52"/>
    <mergeCell ref="B53:L53"/>
    <mergeCell ref="M53:N53"/>
    <mergeCell ref="O53:P53"/>
    <mergeCell ref="Q53:R53"/>
    <mergeCell ref="B48:L48"/>
    <mergeCell ref="M48:N48"/>
    <mergeCell ref="O48:P48"/>
    <mergeCell ref="Q48:R48"/>
    <mergeCell ref="B49:L49"/>
    <mergeCell ref="M49:N49"/>
    <mergeCell ref="O49:P49"/>
    <mergeCell ref="Q49:R49"/>
    <mergeCell ref="B50:L50"/>
    <mergeCell ref="M50:N50"/>
    <mergeCell ref="O50:P50"/>
    <mergeCell ref="Q50:R50"/>
    <mergeCell ref="B45:L45"/>
    <mergeCell ref="M45:N45"/>
    <mergeCell ref="O45:P45"/>
    <mergeCell ref="Q45:R45"/>
    <mergeCell ref="B46:L46"/>
    <mergeCell ref="M46:N46"/>
    <mergeCell ref="O46:P46"/>
    <mergeCell ref="Q46:R46"/>
    <mergeCell ref="B47:L47"/>
    <mergeCell ref="M47:N47"/>
    <mergeCell ref="O47:P47"/>
    <mergeCell ref="Q47:R47"/>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93"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8"/>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842</v>
      </c>
      <c r="D4" s="164" t="s">
        <v>841</v>
      </c>
      <c r="E4" s="164"/>
      <c r="F4" s="164"/>
      <c r="G4" s="164"/>
      <c r="H4" s="165"/>
      <c r="J4" s="166" t="s">
        <v>6</v>
      </c>
      <c r="K4" s="164"/>
      <c r="L4" s="7" t="s">
        <v>1222</v>
      </c>
      <c r="M4" s="167" t="s">
        <v>1221</v>
      </c>
      <c r="N4" s="167"/>
      <c r="O4" s="167"/>
      <c r="P4" s="167"/>
      <c r="Q4" s="168"/>
      <c r="R4" s="8"/>
      <c r="S4" s="169" t="s">
        <v>2311</v>
      </c>
      <c r="T4" s="170"/>
      <c r="U4" s="170"/>
      <c r="V4" s="157" t="s">
        <v>1220</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733</v>
      </c>
      <c r="D6" s="153" t="s">
        <v>1219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591</v>
      </c>
      <c r="D7" s="155" t="s">
        <v>1218</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1217</v>
      </c>
      <c r="K8" s="14" t="s">
        <v>1216</v>
      </c>
      <c r="L8" s="14" t="s">
        <v>1215</v>
      </c>
      <c r="M8" s="14" t="s">
        <v>1214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1213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1212</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1211</v>
      </c>
      <c r="C21" s="135"/>
      <c r="D21" s="135"/>
      <c r="E21" s="135"/>
      <c r="F21" s="135"/>
      <c r="G21" s="135"/>
      <c r="H21" s="135"/>
      <c r="I21" s="135"/>
      <c r="J21" s="135"/>
      <c r="K21" s="135"/>
      <c r="L21" s="135"/>
      <c r="M21" s="136" t="s">
        <v>591</v>
      </c>
      <c r="N21" s="136"/>
      <c r="O21" s="136" t="s">
        <v>49</v>
      </c>
      <c r="P21" s="136"/>
      <c r="Q21" s="136" t="s">
        <v>50</v>
      </c>
      <c r="R21" s="136"/>
      <c r="S21" s="22" t="s">
        <v>590</v>
      </c>
      <c r="T21" s="22" t="s">
        <v>590</v>
      </c>
      <c r="U21" s="22" t="s">
        <v>1210</v>
      </c>
      <c r="V21" s="22">
        <f>+IF(ISERR(U21/T21*100),"N/A",ROUND(U21/T21*100,2))</f>
        <v>69.790000000000006</v>
      </c>
      <c r="W21" s="23">
        <f>+IF(ISERR(U21/S21*100),"N/A",ROUND(U21/S21*100,2))</f>
        <v>69.790000000000006</v>
      </c>
    </row>
    <row r="22" spans="2:27" ht="56.25" customHeight="1" thickBot="1" x14ac:dyDescent="0.25">
      <c r="B22" s="134" t="s">
        <v>1209</v>
      </c>
      <c r="C22" s="135"/>
      <c r="D22" s="135"/>
      <c r="E22" s="135"/>
      <c r="F22" s="135"/>
      <c r="G22" s="135"/>
      <c r="H22" s="135"/>
      <c r="I22" s="135"/>
      <c r="J22" s="135"/>
      <c r="K22" s="135"/>
      <c r="L22" s="135"/>
      <c r="M22" s="136" t="s">
        <v>733</v>
      </c>
      <c r="N22" s="136"/>
      <c r="O22" s="136" t="s">
        <v>49</v>
      </c>
      <c r="P22" s="136"/>
      <c r="Q22" s="136" t="s">
        <v>50</v>
      </c>
      <c r="R22" s="136"/>
      <c r="S22" s="22" t="s">
        <v>51</v>
      </c>
      <c r="T22" s="22" t="s">
        <v>51</v>
      </c>
      <c r="U22" s="95" t="s">
        <v>1208</v>
      </c>
      <c r="V22" s="22">
        <f>+IF(ISERR(U22/T22*100),"N/A",ROUND(U22/T22*100,2))</f>
        <v>145.4</v>
      </c>
      <c r="W22" s="23">
        <f>+IF(ISERR(U22/S22*100),"N/A",ROUND(U22/S22*100,2))</f>
        <v>145.4</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587</v>
      </c>
      <c r="F26" s="28"/>
      <c r="G26" s="28"/>
      <c r="H26" s="29"/>
      <c r="I26" s="29"/>
      <c r="J26" s="29"/>
      <c r="K26" s="29"/>
      <c r="L26" s="29"/>
      <c r="M26" s="29"/>
      <c r="N26" s="29"/>
      <c r="O26" s="29"/>
      <c r="P26" s="30"/>
      <c r="Q26" s="30"/>
      <c r="R26" s="31" t="s">
        <v>1207</v>
      </c>
      <c r="S26" s="31" t="s">
        <v>10</v>
      </c>
      <c r="T26" s="30"/>
      <c r="U26" s="31" t="s">
        <v>1205</v>
      </c>
      <c r="V26" s="30"/>
      <c r="W26" s="32">
        <f>+IF(ISERR(U26/R26*100),"N/A",ROUND(U26/R26*100,2))</f>
        <v>5.26</v>
      </c>
    </row>
    <row r="27" spans="2:27" ht="26.25" customHeight="1" x14ac:dyDescent="0.2">
      <c r="B27" s="129" t="s">
        <v>65</v>
      </c>
      <c r="C27" s="130"/>
      <c r="D27" s="130"/>
      <c r="E27" s="33" t="s">
        <v>587</v>
      </c>
      <c r="F27" s="33"/>
      <c r="G27" s="33"/>
      <c r="H27" s="34"/>
      <c r="I27" s="34"/>
      <c r="J27" s="34"/>
      <c r="K27" s="34"/>
      <c r="L27" s="34"/>
      <c r="M27" s="34"/>
      <c r="N27" s="34"/>
      <c r="O27" s="34"/>
      <c r="P27" s="35"/>
      <c r="Q27" s="35"/>
      <c r="R27" s="36" t="s">
        <v>1206</v>
      </c>
      <c r="S27" s="36" t="s">
        <v>1206</v>
      </c>
      <c r="T27" s="36">
        <f>+IF(ISERR(S27/R27*100),"N/A",ROUND(S27/R27*100,2))</f>
        <v>100</v>
      </c>
      <c r="U27" s="36" t="s">
        <v>1205</v>
      </c>
      <c r="V27" s="36">
        <f>+IF(ISERR(U27/S27*100),"N/A",ROUND(U27/S27*100,2))</f>
        <v>95.33</v>
      </c>
      <c r="W27" s="37">
        <f>+IF(ISERR(U27/R27*100),"N/A",ROUND(U27/R27*100,2))</f>
        <v>95.33</v>
      </c>
    </row>
    <row r="28" spans="2:27" ht="23.25" customHeight="1" thickBot="1" x14ac:dyDescent="0.25">
      <c r="B28" s="127" t="s">
        <v>62</v>
      </c>
      <c r="C28" s="128"/>
      <c r="D28" s="128"/>
      <c r="E28" s="28" t="s">
        <v>730</v>
      </c>
      <c r="F28" s="28"/>
      <c r="G28" s="28"/>
      <c r="H28" s="29"/>
      <c r="I28" s="29"/>
      <c r="J28" s="29"/>
      <c r="K28" s="29"/>
      <c r="L28" s="29"/>
      <c r="M28" s="29"/>
      <c r="N28" s="29"/>
      <c r="O28" s="29"/>
      <c r="P28" s="30"/>
      <c r="Q28" s="30"/>
      <c r="R28" s="31" t="s">
        <v>1204</v>
      </c>
      <c r="S28" s="31" t="s">
        <v>10</v>
      </c>
      <c r="T28" s="30"/>
      <c r="U28" s="31" t="s">
        <v>1202</v>
      </c>
      <c r="V28" s="30"/>
      <c r="W28" s="32">
        <f>+IF(ISERR(U28/R28*100),"N/A",ROUND(U28/R28*100,2))</f>
        <v>33.57</v>
      </c>
    </row>
    <row r="29" spans="2:27" ht="26.25" customHeight="1" x14ac:dyDescent="0.2">
      <c r="B29" s="129" t="s">
        <v>65</v>
      </c>
      <c r="C29" s="130"/>
      <c r="D29" s="130"/>
      <c r="E29" s="33" t="s">
        <v>730</v>
      </c>
      <c r="F29" s="33"/>
      <c r="G29" s="33"/>
      <c r="H29" s="34"/>
      <c r="I29" s="34"/>
      <c r="J29" s="34"/>
      <c r="K29" s="34"/>
      <c r="L29" s="34"/>
      <c r="M29" s="34"/>
      <c r="N29" s="34"/>
      <c r="O29" s="34"/>
      <c r="P29" s="35"/>
      <c r="Q29" s="35"/>
      <c r="R29" s="36" t="s">
        <v>1203</v>
      </c>
      <c r="S29" s="36" t="s">
        <v>1203</v>
      </c>
      <c r="T29" s="36">
        <f>+IF(ISERR(S29/R29*100),"N/A",ROUND(S29/R29*100,2))</f>
        <v>100</v>
      </c>
      <c r="U29" s="36" t="s">
        <v>1202</v>
      </c>
      <c r="V29" s="36">
        <f>+IF(ISERR(U29/S29*100),"N/A",ROUND(U29/S29*100,2))</f>
        <v>94.74</v>
      </c>
      <c r="W29" s="37">
        <f>+IF(ISERR(U29/R29*100),"N/A",ROUND(U29/R29*100,2))</f>
        <v>94.74</v>
      </c>
    </row>
    <row r="30" spans="2:27" s="96" customFormat="1" ht="23.25" customHeight="1" thickBot="1" x14ac:dyDescent="0.25">
      <c r="B30" s="127" t="s">
        <v>62</v>
      </c>
      <c r="C30" s="128"/>
      <c r="D30" s="128"/>
      <c r="E30" s="97" t="s">
        <v>395</v>
      </c>
      <c r="F30" s="97"/>
      <c r="G30" s="97"/>
      <c r="H30" s="29"/>
      <c r="I30" s="29"/>
      <c r="J30" s="29"/>
      <c r="K30" s="29"/>
      <c r="L30" s="29"/>
      <c r="M30" s="29"/>
      <c r="N30" s="29"/>
      <c r="O30" s="29"/>
      <c r="P30" s="30"/>
      <c r="Q30" s="30"/>
      <c r="R30" s="31">
        <v>0</v>
      </c>
      <c r="S30" s="31"/>
      <c r="T30" s="30"/>
      <c r="U30" s="31">
        <v>71.911297930000003</v>
      </c>
      <c r="V30" s="30"/>
      <c r="W30" s="32" t="str">
        <f>+IF(ISERR(U30/R30*100),"N/A",ROUND(U30/R30*100,2))</f>
        <v>N/A</v>
      </c>
    </row>
    <row r="31" spans="2:27" s="96" customFormat="1" ht="26.25" customHeight="1" thickBot="1" x14ac:dyDescent="0.25">
      <c r="B31" s="129" t="s">
        <v>65</v>
      </c>
      <c r="C31" s="130"/>
      <c r="D31" s="130"/>
      <c r="E31" s="98" t="s">
        <v>395</v>
      </c>
      <c r="F31" s="98"/>
      <c r="G31" s="98"/>
      <c r="H31" s="34"/>
      <c r="I31" s="34"/>
      <c r="J31" s="34"/>
      <c r="K31" s="34"/>
      <c r="L31" s="34"/>
      <c r="M31" s="34"/>
      <c r="N31" s="34"/>
      <c r="O31" s="34"/>
      <c r="P31" s="35"/>
      <c r="Q31" s="35"/>
      <c r="R31" s="36">
        <v>75.127863739999995</v>
      </c>
      <c r="S31" s="36">
        <v>75.127863739999995</v>
      </c>
      <c r="T31" s="36">
        <f>+IF(ISERR(S31/R31*100),"N/A",ROUND(S31/R31*100,2))</f>
        <v>100</v>
      </c>
      <c r="U31" s="36">
        <v>71.911297930000003</v>
      </c>
      <c r="V31" s="36">
        <f>+IF(ISERR(U31/S31*100),"N/A",ROUND(U31/S31*100,2))</f>
        <v>95.72</v>
      </c>
      <c r="W31" s="37">
        <f>+IF(ISERR(U31/R31*100),"N/A",ROUND(U31/R31*100,2))</f>
        <v>95.72</v>
      </c>
    </row>
    <row r="32" spans="2:27" ht="22.5" customHeight="1" thickTop="1" thickBot="1" x14ac:dyDescent="0.25">
      <c r="B32" s="2" t="s">
        <v>66</v>
      </c>
      <c r="C32" s="3"/>
      <c r="D32" s="3"/>
      <c r="E32" s="3"/>
      <c r="F32" s="3"/>
      <c r="G32" s="3"/>
      <c r="H32" s="4"/>
      <c r="I32" s="4"/>
      <c r="J32" s="4"/>
      <c r="K32" s="4"/>
      <c r="L32" s="4"/>
      <c r="M32" s="4"/>
      <c r="N32" s="4"/>
      <c r="O32" s="4"/>
      <c r="P32" s="4"/>
      <c r="Q32" s="4"/>
      <c r="R32" s="4"/>
      <c r="S32" s="4"/>
      <c r="T32" s="4"/>
      <c r="U32" s="4"/>
      <c r="V32" s="4"/>
      <c r="W32" s="5"/>
    </row>
    <row r="33" spans="2:23" ht="37.5" customHeight="1" thickTop="1" x14ac:dyDescent="0.2">
      <c r="B33" s="112" t="s">
        <v>2483</v>
      </c>
      <c r="C33" s="113"/>
      <c r="D33" s="113"/>
      <c r="E33" s="113"/>
      <c r="F33" s="113"/>
      <c r="G33" s="113"/>
      <c r="H33" s="113"/>
      <c r="I33" s="113"/>
      <c r="J33" s="113"/>
      <c r="K33" s="113"/>
      <c r="L33" s="113"/>
      <c r="M33" s="113"/>
      <c r="N33" s="113"/>
      <c r="O33" s="113"/>
      <c r="P33" s="113"/>
      <c r="Q33" s="113"/>
      <c r="R33" s="113"/>
      <c r="S33" s="113"/>
      <c r="T33" s="113"/>
      <c r="U33" s="113"/>
      <c r="V33" s="113"/>
      <c r="W33" s="114"/>
    </row>
    <row r="34" spans="2:23" ht="39.7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2484</v>
      </c>
      <c r="C35" s="113"/>
      <c r="D35" s="113"/>
      <c r="E35" s="113"/>
      <c r="F35" s="113"/>
      <c r="G35" s="113"/>
      <c r="H35" s="113"/>
      <c r="I35" s="113"/>
      <c r="J35" s="113"/>
      <c r="K35" s="113"/>
      <c r="L35" s="113"/>
      <c r="M35" s="113"/>
      <c r="N35" s="113"/>
      <c r="O35" s="113"/>
      <c r="P35" s="113"/>
      <c r="Q35" s="113"/>
      <c r="R35" s="113"/>
      <c r="S35" s="113"/>
      <c r="T35" s="113"/>
      <c r="U35" s="113"/>
      <c r="V35" s="113"/>
      <c r="W35" s="114"/>
    </row>
    <row r="36" spans="2:23" ht="65.25" customHeight="1" thickBot="1" x14ac:dyDescent="0.25">
      <c r="B36" s="131"/>
      <c r="C36" s="132"/>
      <c r="D36" s="132"/>
      <c r="E36" s="132"/>
      <c r="F36" s="132"/>
      <c r="G36" s="132"/>
      <c r="H36" s="132"/>
      <c r="I36" s="132"/>
      <c r="J36" s="132"/>
      <c r="K36" s="132"/>
      <c r="L36" s="132"/>
      <c r="M36" s="132"/>
      <c r="N36" s="132"/>
      <c r="O36" s="132"/>
      <c r="P36" s="132"/>
      <c r="Q36" s="132"/>
      <c r="R36" s="132"/>
      <c r="S36" s="132"/>
      <c r="T36" s="132"/>
      <c r="U36" s="132"/>
      <c r="V36" s="132"/>
      <c r="W36" s="133"/>
    </row>
    <row r="37" spans="2:23" ht="37.5" customHeight="1" thickTop="1" x14ac:dyDescent="0.2">
      <c r="B37" s="112" t="s">
        <v>2485</v>
      </c>
      <c r="C37" s="113"/>
      <c r="D37" s="113"/>
      <c r="E37" s="113"/>
      <c r="F37" s="113"/>
      <c r="G37" s="113"/>
      <c r="H37" s="113"/>
      <c r="I37" s="113"/>
      <c r="J37" s="113"/>
      <c r="K37" s="113"/>
      <c r="L37" s="113"/>
      <c r="M37" s="113"/>
      <c r="N37" s="113"/>
      <c r="O37" s="113"/>
      <c r="P37" s="113"/>
      <c r="Q37" s="113"/>
      <c r="R37" s="113"/>
      <c r="S37" s="113"/>
      <c r="T37" s="113"/>
      <c r="U37" s="113"/>
      <c r="V37" s="113"/>
      <c r="W37" s="114"/>
    </row>
    <row r="38" spans="2:23" ht="54.75" customHeight="1" thickBot="1" x14ac:dyDescent="0.25">
      <c r="B38" s="115"/>
      <c r="C38" s="116"/>
      <c r="D38" s="116"/>
      <c r="E38" s="116"/>
      <c r="F38" s="116"/>
      <c r="G38" s="116"/>
      <c r="H38" s="116"/>
      <c r="I38" s="116"/>
      <c r="J38" s="116"/>
      <c r="K38" s="116"/>
      <c r="L38" s="116"/>
      <c r="M38" s="116"/>
      <c r="N38" s="116"/>
      <c r="O38" s="116"/>
      <c r="P38" s="116"/>
      <c r="Q38" s="116"/>
      <c r="R38" s="116"/>
      <c r="S38" s="116"/>
      <c r="T38" s="116"/>
      <c r="U38" s="116"/>
      <c r="V38" s="116"/>
      <c r="W38" s="117"/>
    </row>
  </sheetData>
  <mergeCells count="59">
    <mergeCell ref="S24:T24"/>
    <mergeCell ref="B35:W36"/>
    <mergeCell ref="B37:W38"/>
    <mergeCell ref="V24:W24"/>
    <mergeCell ref="B26:D26"/>
    <mergeCell ref="B27:D27"/>
    <mergeCell ref="B28:D28"/>
    <mergeCell ref="B29:D29"/>
    <mergeCell ref="B33:W34"/>
    <mergeCell ref="B30:D30"/>
    <mergeCell ref="B31:D31"/>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1243</v>
      </c>
      <c r="D4" s="164" t="s">
        <v>1242</v>
      </c>
      <c r="E4" s="164"/>
      <c r="F4" s="164"/>
      <c r="G4" s="164"/>
      <c r="H4" s="165"/>
      <c r="J4" s="166" t="s">
        <v>6</v>
      </c>
      <c r="K4" s="164"/>
      <c r="L4" s="7" t="s">
        <v>1241</v>
      </c>
      <c r="M4" s="167" t="s">
        <v>1240</v>
      </c>
      <c r="N4" s="167"/>
      <c r="O4" s="167"/>
      <c r="P4" s="167"/>
      <c r="Q4" s="168"/>
      <c r="R4" s="8"/>
      <c r="S4" s="169" t="s">
        <v>2311</v>
      </c>
      <c r="T4" s="170"/>
      <c r="U4" s="170"/>
      <c r="V4" s="157" t="s">
        <v>1239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1227</v>
      </c>
      <c r="D6" s="153" t="s">
        <v>1238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1237</v>
      </c>
      <c r="K8" s="14" t="s">
        <v>1236</v>
      </c>
      <c r="L8" s="14" t="s">
        <v>1235</v>
      </c>
      <c r="M8" s="14" t="s">
        <v>1234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1233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1232</v>
      </c>
      <c r="C21" s="135"/>
      <c r="D21" s="135"/>
      <c r="E21" s="135"/>
      <c r="F21" s="135"/>
      <c r="G21" s="135"/>
      <c r="H21" s="135"/>
      <c r="I21" s="135"/>
      <c r="J21" s="135"/>
      <c r="K21" s="135"/>
      <c r="L21" s="135"/>
      <c r="M21" s="136" t="s">
        <v>1227</v>
      </c>
      <c r="N21" s="136"/>
      <c r="O21" s="136" t="s">
        <v>49</v>
      </c>
      <c r="P21" s="136"/>
      <c r="Q21" s="136" t="s">
        <v>50</v>
      </c>
      <c r="R21" s="136"/>
      <c r="S21" s="22" t="s">
        <v>51</v>
      </c>
      <c r="T21" s="22" t="s">
        <v>51</v>
      </c>
      <c r="U21" s="22" t="s">
        <v>1231</v>
      </c>
      <c r="V21" s="22">
        <f>+IF(ISERR(U21/T21*100),"N/A",ROUND(U21/T21*100,2))</f>
        <v>549.78</v>
      </c>
      <c r="W21" s="23">
        <f>+IF(ISERR(U21/S21*100),"N/A",ROUND(U21/S21*100,2))</f>
        <v>549.78</v>
      </c>
    </row>
    <row r="22" spans="2:27" ht="56.25" customHeight="1" x14ac:dyDescent="0.2">
      <c r="B22" s="134" t="s">
        <v>1230</v>
      </c>
      <c r="C22" s="135"/>
      <c r="D22" s="135"/>
      <c r="E22" s="135"/>
      <c r="F22" s="135"/>
      <c r="G22" s="135"/>
      <c r="H22" s="135"/>
      <c r="I22" s="135"/>
      <c r="J22" s="135"/>
      <c r="K22" s="135"/>
      <c r="L22" s="135"/>
      <c r="M22" s="136" t="s">
        <v>1227</v>
      </c>
      <c r="N22" s="136"/>
      <c r="O22" s="136" t="s">
        <v>49</v>
      </c>
      <c r="P22" s="136"/>
      <c r="Q22" s="136" t="s">
        <v>50</v>
      </c>
      <c r="R22" s="136"/>
      <c r="S22" s="22" t="s">
        <v>51</v>
      </c>
      <c r="T22" s="22" t="s">
        <v>51</v>
      </c>
      <c r="U22" s="22" t="s">
        <v>1229</v>
      </c>
      <c r="V22" s="22">
        <f>+IF(ISERR(U22/T22*100),"N/A",ROUND(U22/T22*100,2))</f>
        <v>96.71</v>
      </c>
      <c r="W22" s="23">
        <f>+IF(ISERR(U22/S22*100),"N/A",ROUND(U22/S22*100,2))</f>
        <v>96.71</v>
      </c>
    </row>
    <row r="23" spans="2:27" ht="56.25" customHeight="1" thickBot="1" x14ac:dyDescent="0.25">
      <c r="B23" s="134" t="s">
        <v>1228</v>
      </c>
      <c r="C23" s="135"/>
      <c r="D23" s="135"/>
      <c r="E23" s="135"/>
      <c r="F23" s="135"/>
      <c r="G23" s="135"/>
      <c r="H23" s="135"/>
      <c r="I23" s="135"/>
      <c r="J23" s="135"/>
      <c r="K23" s="135"/>
      <c r="L23" s="135"/>
      <c r="M23" s="136" t="s">
        <v>1227</v>
      </c>
      <c r="N23" s="136"/>
      <c r="O23" s="136" t="s">
        <v>49</v>
      </c>
      <c r="P23" s="136"/>
      <c r="Q23" s="136" t="s">
        <v>50</v>
      </c>
      <c r="R23" s="136"/>
      <c r="S23" s="22" t="s">
        <v>51</v>
      </c>
      <c r="T23" s="22" t="s">
        <v>51</v>
      </c>
      <c r="U23" s="22" t="s">
        <v>51</v>
      </c>
      <c r="V23" s="22">
        <f>+IF(ISERR(U23/T23*100),"N/A",ROUND(U23/T23*100,2))</f>
        <v>100</v>
      </c>
      <c r="W23" s="23">
        <f>+IF(ISERR(U23/S23*100),"N/A",ROUND(U23/S23*100,2))</f>
        <v>100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1225</v>
      </c>
      <c r="F27" s="28"/>
      <c r="G27" s="28"/>
      <c r="H27" s="29"/>
      <c r="I27" s="29"/>
      <c r="J27" s="29"/>
      <c r="K27" s="29"/>
      <c r="L27" s="29"/>
      <c r="M27" s="29"/>
      <c r="N27" s="29"/>
      <c r="O27" s="29"/>
      <c r="P27" s="30"/>
      <c r="Q27" s="30"/>
      <c r="R27" s="31" t="s">
        <v>1226</v>
      </c>
      <c r="S27" s="31" t="s">
        <v>10</v>
      </c>
      <c r="T27" s="30"/>
      <c r="U27" s="31" t="s">
        <v>1223</v>
      </c>
      <c r="V27" s="30"/>
      <c r="W27" s="32">
        <f>+IF(ISERR(U27/R27*100),"N/A",ROUND(U27/R27*100,2))</f>
        <v>96.94</v>
      </c>
    </row>
    <row r="28" spans="2:27" ht="26.25" customHeight="1" thickBot="1" x14ac:dyDescent="0.25">
      <c r="B28" s="129" t="s">
        <v>65</v>
      </c>
      <c r="C28" s="130"/>
      <c r="D28" s="130"/>
      <c r="E28" s="33" t="s">
        <v>1225</v>
      </c>
      <c r="F28" s="33"/>
      <c r="G28" s="33"/>
      <c r="H28" s="34"/>
      <c r="I28" s="34"/>
      <c r="J28" s="34"/>
      <c r="K28" s="34"/>
      <c r="L28" s="34"/>
      <c r="M28" s="34"/>
      <c r="N28" s="34"/>
      <c r="O28" s="34"/>
      <c r="P28" s="35"/>
      <c r="Q28" s="35"/>
      <c r="R28" s="36" t="s">
        <v>1224</v>
      </c>
      <c r="S28" s="36" t="s">
        <v>1224</v>
      </c>
      <c r="T28" s="36">
        <f>+IF(ISERR(S28/R28*100),"N/A",ROUND(S28/R28*100,2))</f>
        <v>100</v>
      </c>
      <c r="U28" s="36" t="s">
        <v>1223</v>
      </c>
      <c r="V28" s="36">
        <f>+IF(ISERR(U28/S28*100),"N/A",ROUND(U28/S28*100,2))</f>
        <v>99.11</v>
      </c>
      <c r="W28" s="37">
        <f>+IF(ISERR(U28/R28*100),"N/A",ROUND(U28/R28*100,2))</f>
        <v>99.11</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2480</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02"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2481</v>
      </c>
      <c r="C32" s="113"/>
      <c r="D32" s="113"/>
      <c r="E32" s="113"/>
      <c r="F32" s="113"/>
      <c r="G32" s="113"/>
      <c r="H32" s="113"/>
      <c r="I32" s="113"/>
      <c r="J32" s="113"/>
      <c r="K32" s="113"/>
      <c r="L32" s="113"/>
      <c r="M32" s="113"/>
      <c r="N32" s="113"/>
      <c r="O32" s="113"/>
      <c r="P32" s="113"/>
      <c r="Q32" s="113"/>
      <c r="R32" s="113"/>
      <c r="S32" s="113"/>
      <c r="T32" s="113"/>
      <c r="U32" s="113"/>
      <c r="V32" s="113"/>
      <c r="W32" s="114"/>
    </row>
    <row r="33" spans="2:23" ht="24.7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2482</v>
      </c>
      <c r="C34" s="113"/>
      <c r="D34" s="113"/>
      <c r="E34" s="113"/>
      <c r="F34" s="113"/>
      <c r="G34" s="113"/>
      <c r="H34" s="113"/>
      <c r="I34" s="113"/>
      <c r="J34" s="113"/>
      <c r="K34" s="113"/>
      <c r="L34" s="113"/>
      <c r="M34" s="113"/>
      <c r="N34" s="113"/>
      <c r="O34" s="113"/>
      <c r="P34" s="113"/>
      <c r="Q34" s="113"/>
      <c r="R34" s="113"/>
      <c r="S34" s="113"/>
      <c r="T34" s="113"/>
      <c r="U34" s="113"/>
      <c r="V34" s="113"/>
      <c r="W34" s="114"/>
    </row>
    <row r="35" spans="2:23" ht="24.75"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1259</v>
      </c>
      <c r="D4" s="164" t="s">
        <v>1258</v>
      </c>
      <c r="E4" s="164"/>
      <c r="F4" s="164"/>
      <c r="G4" s="164"/>
      <c r="H4" s="165"/>
      <c r="J4" s="166" t="s">
        <v>6</v>
      </c>
      <c r="K4" s="164"/>
      <c r="L4" s="7" t="s">
        <v>186</v>
      </c>
      <c r="M4" s="167" t="s">
        <v>1257</v>
      </c>
      <c r="N4" s="167"/>
      <c r="O4" s="167"/>
      <c r="P4" s="167"/>
      <c r="Q4" s="168"/>
      <c r="R4" s="8"/>
      <c r="S4" s="169" t="s">
        <v>2311</v>
      </c>
      <c r="T4" s="170"/>
      <c r="U4" s="170"/>
      <c r="V4" s="157" t="s">
        <v>1245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513</v>
      </c>
      <c r="D6" s="153" t="s">
        <v>1256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1255</v>
      </c>
      <c r="K8" s="14" t="s">
        <v>1254</v>
      </c>
      <c r="L8" s="14" t="s">
        <v>1253</v>
      </c>
      <c r="M8" s="14" t="s">
        <v>1252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1251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1250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1249</v>
      </c>
      <c r="C21" s="135"/>
      <c r="D21" s="135"/>
      <c r="E21" s="135"/>
      <c r="F21" s="135"/>
      <c r="G21" s="135"/>
      <c r="H21" s="135"/>
      <c r="I21" s="135"/>
      <c r="J21" s="135"/>
      <c r="K21" s="135"/>
      <c r="L21" s="135"/>
      <c r="M21" s="136" t="s">
        <v>513</v>
      </c>
      <c r="N21" s="136"/>
      <c r="O21" s="136" t="s">
        <v>49</v>
      </c>
      <c r="P21" s="136"/>
      <c r="Q21" s="136" t="s">
        <v>50</v>
      </c>
      <c r="R21" s="136"/>
      <c r="S21" s="22" t="s">
        <v>51</v>
      </c>
      <c r="T21" s="22" t="s">
        <v>51</v>
      </c>
      <c r="U21" s="22" t="s">
        <v>1248</v>
      </c>
      <c r="V21" s="22">
        <f>+IF(ISERR(U21/T21*100),"N/A",ROUND(U21/T21*100,2))</f>
        <v>92.19</v>
      </c>
      <c r="W21" s="23">
        <f>+IF(ISERR(U21/S21*100),"N/A",ROUND(U21/S21*100,2))</f>
        <v>92.19</v>
      </c>
    </row>
    <row r="22" spans="2:27" ht="56.25" customHeight="1" thickBot="1" x14ac:dyDescent="0.25">
      <c r="B22" s="134" t="s">
        <v>1247</v>
      </c>
      <c r="C22" s="135"/>
      <c r="D22" s="135"/>
      <c r="E22" s="135"/>
      <c r="F22" s="135"/>
      <c r="G22" s="135"/>
      <c r="H22" s="135"/>
      <c r="I22" s="135"/>
      <c r="J22" s="135"/>
      <c r="K22" s="135"/>
      <c r="L22" s="135"/>
      <c r="M22" s="136" t="s">
        <v>513</v>
      </c>
      <c r="N22" s="136"/>
      <c r="O22" s="136" t="s">
        <v>49</v>
      </c>
      <c r="P22" s="136"/>
      <c r="Q22" s="136" t="s">
        <v>50</v>
      </c>
      <c r="R22" s="136"/>
      <c r="S22" s="22" t="s">
        <v>51</v>
      </c>
      <c r="T22" s="22" t="s">
        <v>51</v>
      </c>
      <c r="U22" s="22" t="s">
        <v>1246</v>
      </c>
      <c r="V22" s="22">
        <f>+IF(ISERR(U22/T22*100),"N/A",ROUND(U22/T22*100,2))</f>
        <v>189.41</v>
      </c>
      <c r="W22" s="23">
        <f>+IF(ISERR(U22/S22*100),"N/A",ROUND(U22/S22*100,2))</f>
        <v>189.41</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472</v>
      </c>
      <c r="F26" s="28"/>
      <c r="G26" s="28"/>
      <c r="H26" s="29"/>
      <c r="I26" s="29"/>
      <c r="J26" s="29"/>
      <c r="K26" s="29"/>
      <c r="L26" s="29"/>
      <c r="M26" s="29"/>
      <c r="N26" s="29"/>
      <c r="O26" s="29"/>
      <c r="P26" s="30"/>
      <c r="Q26" s="30"/>
      <c r="R26" s="31" t="s">
        <v>1245</v>
      </c>
      <c r="S26" s="31" t="s">
        <v>10</v>
      </c>
      <c r="T26" s="30"/>
      <c r="U26" s="31" t="s">
        <v>1244</v>
      </c>
      <c r="V26" s="30"/>
      <c r="W26" s="32">
        <f>+IF(ISERR(U26/R26*100),"N/A",ROUND(U26/R26*100,2))</f>
        <v>99.4</v>
      </c>
    </row>
    <row r="27" spans="2:27" ht="26.25" customHeight="1" thickBot="1" x14ac:dyDescent="0.25">
      <c r="B27" s="129" t="s">
        <v>65</v>
      </c>
      <c r="C27" s="130"/>
      <c r="D27" s="130"/>
      <c r="E27" s="33" t="s">
        <v>472</v>
      </c>
      <c r="F27" s="33"/>
      <c r="G27" s="33"/>
      <c r="H27" s="34"/>
      <c r="I27" s="34"/>
      <c r="J27" s="34"/>
      <c r="K27" s="34"/>
      <c r="L27" s="34"/>
      <c r="M27" s="34"/>
      <c r="N27" s="34"/>
      <c r="O27" s="34"/>
      <c r="P27" s="35"/>
      <c r="Q27" s="35"/>
      <c r="R27" s="36" t="s">
        <v>1245</v>
      </c>
      <c r="S27" s="36" t="s">
        <v>377</v>
      </c>
      <c r="T27" s="36">
        <f>+IF(ISERR(S27/R27*100),"N/A",ROUND(S27/R27*100,2))</f>
        <v>100</v>
      </c>
      <c r="U27" s="36" t="s">
        <v>1244</v>
      </c>
      <c r="V27" s="36">
        <f>+IF(ISERR(U27/S27*100),"N/A",ROUND(U27/S27*100,2))</f>
        <v>99.4</v>
      </c>
      <c r="W27" s="37">
        <f>+IF(ISERR(U27/R27*100),"N/A",ROUND(U27/R27*100,2))</f>
        <v>99.4</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2477</v>
      </c>
      <c r="C29" s="113"/>
      <c r="D29" s="113"/>
      <c r="E29" s="113"/>
      <c r="F29" s="113"/>
      <c r="G29" s="113"/>
      <c r="H29" s="113"/>
      <c r="I29" s="113"/>
      <c r="J29" s="113"/>
      <c r="K29" s="113"/>
      <c r="L29" s="113"/>
      <c r="M29" s="113"/>
      <c r="N29" s="113"/>
      <c r="O29" s="113"/>
      <c r="P29" s="113"/>
      <c r="Q29" s="113"/>
      <c r="R29" s="113"/>
      <c r="S29" s="113"/>
      <c r="T29" s="113"/>
      <c r="U29" s="113"/>
      <c r="V29" s="113"/>
      <c r="W29" s="114"/>
    </row>
    <row r="30" spans="2:27" ht="94.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2478</v>
      </c>
      <c r="C31" s="113"/>
      <c r="D31" s="113"/>
      <c r="E31" s="113"/>
      <c r="F31" s="113"/>
      <c r="G31" s="113"/>
      <c r="H31" s="113"/>
      <c r="I31" s="113"/>
      <c r="J31" s="113"/>
      <c r="K31" s="113"/>
      <c r="L31" s="113"/>
      <c r="M31" s="113"/>
      <c r="N31" s="113"/>
      <c r="O31" s="113"/>
      <c r="P31" s="113"/>
      <c r="Q31" s="113"/>
      <c r="R31" s="113"/>
      <c r="S31" s="113"/>
      <c r="T31" s="113"/>
      <c r="U31" s="113"/>
      <c r="V31" s="113"/>
      <c r="W31" s="114"/>
    </row>
    <row r="32" spans="2:27" ht="43.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2479</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40"/>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1259</v>
      </c>
      <c r="D4" s="164" t="s">
        <v>1258</v>
      </c>
      <c r="E4" s="164"/>
      <c r="F4" s="164"/>
      <c r="G4" s="164"/>
      <c r="H4" s="165"/>
      <c r="J4" s="166" t="s">
        <v>6</v>
      </c>
      <c r="K4" s="164"/>
      <c r="L4" s="7" t="s">
        <v>1284</v>
      </c>
      <c r="M4" s="167" t="s">
        <v>1283</v>
      </c>
      <c r="N4" s="167"/>
      <c r="O4" s="167"/>
      <c r="P4" s="167"/>
      <c r="Q4" s="168"/>
      <c r="R4" s="8"/>
      <c r="S4" s="169" t="s">
        <v>2311</v>
      </c>
      <c r="T4" s="170"/>
      <c r="U4" s="170"/>
      <c r="V4" s="157" t="s">
        <v>1282</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1264</v>
      </c>
      <c r="D6" s="153" t="s">
        <v>1281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1280</v>
      </c>
      <c r="M8" s="14" t="s">
        <v>1279</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1278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1277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1276</v>
      </c>
      <c r="C21" s="135"/>
      <c r="D21" s="135"/>
      <c r="E21" s="135"/>
      <c r="F21" s="135"/>
      <c r="G21" s="135"/>
      <c r="H21" s="135"/>
      <c r="I21" s="135"/>
      <c r="J21" s="135"/>
      <c r="K21" s="135"/>
      <c r="L21" s="135"/>
      <c r="M21" s="136" t="s">
        <v>1264</v>
      </c>
      <c r="N21" s="136"/>
      <c r="O21" s="136" t="s">
        <v>49</v>
      </c>
      <c r="P21" s="136"/>
      <c r="Q21" s="136" t="s">
        <v>50</v>
      </c>
      <c r="R21" s="136"/>
      <c r="S21" s="22" t="s">
        <v>297</v>
      </c>
      <c r="T21" s="22" t="s">
        <v>297</v>
      </c>
      <c r="U21" s="22" t="s">
        <v>1269</v>
      </c>
      <c r="V21" s="22">
        <f t="shared" ref="V21:V28" si="0">+IF(ISERR(U21/T21*100),"N/A",ROUND(U21/T21*100,2))</f>
        <v>75.33</v>
      </c>
      <c r="W21" s="23">
        <f t="shared" ref="W21:W28" si="1">+IF(ISERR(U21/S21*100),"N/A",ROUND(U21/S21*100,2))</f>
        <v>75.33</v>
      </c>
    </row>
    <row r="22" spans="2:27" ht="56.25" customHeight="1" x14ac:dyDescent="0.2">
      <c r="B22" s="134" t="s">
        <v>1275</v>
      </c>
      <c r="C22" s="135"/>
      <c r="D22" s="135"/>
      <c r="E22" s="135"/>
      <c r="F22" s="135"/>
      <c r="G22" s="135"/>
      <c r="H22" s="135"/>
      <c r="I22" s="135"/>
      <c r="J22" s="135"/>
      <c r="K22" s="135"/>
      <c r="L22" s="135"/>
      <c r="M22" s="136" t="s">
        <v>1264</v>
      </c>
      <c r="N22" s="136"/>
      <c r="O22" s="136" t="s">
        <v>49</v>
      </c>
      <c r="P22" s="136"/>
      <c r="Q22" s="136" t="s">
        <v>50</v>
      </c>
      <c r="R22" s="136"/>
      <c r="S22" s="22" t="s">
        <v>297</v>
      </c>
      <c r="T22" s="22" t="s">
        <v>297</v>
      </c>
      <c r="U22" s="22" t="s">
        <v>1269</v>
      </c>
      <c r="V22" s="22">
        <f t="shared" si="0"/>
        <v>75.33</v>
      </c>
      <c r="W22" s="23">
        <f t="shared" si="1"/>
        <v>75.33</v>
      </c>
    </row>
    <row r="23" spans="2:27" ht="56.25" customHeight="1" x14ac:dyDescent="0.2">
      <c r="B23" s="134" t="s">
        <v>1274</v>
      </c>
      <c r="C23" s="135"/>
      <c r="D23" s="135"/>
      <c r="E23" s="135"/>
      <c r="F23" s="135"/>
      <c r="G23" s="135"/>
      <c r="H23" s="135"/>
      <c r="I23" s="135"/>
      <c r="J23" s="135"/>
      <c r="K23" s="135"/>
      <c r="L23" s="135"/>
      <c r="M23" s="136" t="s">
        <v>1264</v>
      </c>
      <c r="N23" s="136"/>
      <c r="O23" s="136" t="s">
        <v>49</v>
      </c>
      <c r="P23" s="136"/>
      <c r="Q23" s="136" t="s">
        <v>50</v>
      </c>
      <c r="R23" s="136"/>
      <c r="S23" s="22" t="s">
        <v>51</v>
      </c>
      <c r="T23" s="22" t="s">
        <v>51</v>
      </c>
      <c r="U23" s="22" t="s">
        <v>51</v>
      </c>
      <c r="V23" s="22">
        <f t="shared" si="0"/>
        <v>100</v>
      </c>
      <c r="W23" s="23">
        <f t="shared" si="1"/>
        <v>100</v>
      </c>
    </row>
    <row r="24" spans="2:27" ht="56.25" customHeight="1" x14ac:dyDescent="0.2">
      <c r="B24" s="134" t="s">
        <v>1273</v>
      </c>
      <c r="C24" s="135"/>
      <c r="D24" s="135"/>
      <c r="E24" s="135"/>
      <c r="F24" s="135"/>
      <c r="G24" s="135"/>
      <c r="H24" s="135"/>
      <c r="I24" s="135"/>
      <c r="J24" s="135"/>
      <c r="K24" s="135"/>
      <c r="L24" s="135"/>
      <c r="M24" s="136" t="s">
        <v>1264</v>
      </c>
      <c r="N24" s="136"/>
      <c r="O24" s="136" t="s">
        <v>49</v>
      </c>
      <c r="P24" s="136"/>
      <c r="Q24" s="136" t="s">
        <v>50</v>
      </c>
      <c r="R24" s="136"/>
      <c r="S24" s="22" t="s">
        <v>51</v>
      </c>
      <c r="T24" s="22" t="s">
        <v>51</v>
      </c>
      <c r="U24" s="22" t="s">
        <v>51</v>
      </c>
      <c r="V24" s="22">
        <f t="shared" si="0"/>
        <v>100</v>
      </c>
      <c r="W24" s="23">
        <f t="shared" si="1"/>
        <v>100</v>
      </c>
    </row>
    <row r="25" spans="2:27" ht="56.25" customHeight="1" x14ac:dyDescent="0.2">
      <c r="B25" s="134" t="s">
        <v>1272</v>
      </c>
      <c r="C25" s="135"/>
      <c r="D25" s="135"/>
      <c r="E25" s="135"/>
      <c r="F25" s="135"/>
      <c r="G25" s="135"/>
      <c r="H25" s="135"/>
      <c r="I25" s="135"/>
      <c r="J25" s="135"/>
      <c r="K25" s="135"/>
      <c r="L25" s="135"/>
      <c r="M25" s="136" t="s">
        <v>1264</v>
      </c>
      <c r="N25" s="136"/>
      <c r="O25" s="136" t="s">
        <v>49</v>
      </c>
      <c r="P25" s="136"/>
      <c r="Q25" s="136" t="s">
        <v>50</v>
      </c>
      <c r="R25" s="136"/>
      <c r="S25" s="22" t="s">
        <v>481</v>
      </c>
      <c r="T25" s="22" t="s">
        <v>481</v>
      </c>
      <c r="U25" s="22" t="s">
        <v>1271</v>
      </c>
      <c r="V25" s="22">
        <f t="shared" si="0"/>
        <v>139.06</v>
      </c>
      <c r="W25" s="23">
        <f t="shared" si="1"/>
        <v>139.06</v>
      </c>
    </row>
    <row r="26" spans="2:27" ht="56.25" customHeight="1" x14ac:dyDescent="0.2">
      <c r="B26" s="134" t="s">
        <v>1270</v>
      </c>
      <c r="C26" s="135"/>
      <c r="D26" s="135"/>
      <c r="E26" s="135"/>
      <c r="F26" s="135"/>
      <c r="G26" s="135"/>
      <c r="H26" s="135"/>
      <c r="I26" s="135"/>
      <c r="J26" s="135"/>
      <c r="K26" s="135"/>
      <c r="L26" s="135"/>
      <c r="M26" s="136" t="s">
        <v>1264</v>
      </c>
      <c r="N26" s="136"/>
      <c r="O26" s="136" t="s">
        <v>49</v>
      </c>
      <c r="P26" s="136"/>
      <c r="Q26" s="136" t="s">
        <v>50</v>
      </c>
      <c r="R26" s="136"/>
      <c r="S26" s="22" t="s">
        <v>297</v>
      </c>
      <c r="T26" s="22" t="s">
        <v>297</v>
      </c>
      <c r="U26" s="22" t="s">
        <v>1269</v>
      </c>
      <c r="V26" s="22">
        <f t="shared" si="0"/>
        <v>75.33</v>
      </c>
      <c r="W26" s="23">
        <f t="shared" si="1"/>
        <v>75.33</v>
      </c>
    </row>
    <row r="27" spans="2:27" ht="56.25" customHeight="1" x14ac:dyDescent="0.2">
      <c r="B27" s="134" t="s">
        <v>1268</v>
      </c>
      <c r="C27" s="135"/>
      <c r="D27" s="135"/>
      <c r="E27" s="135"/>
      <c r="F27" s="135"/>
      <c r="G27" s="135"/>
      <c r="H27" s="135"/>
      <c r="I27" s="135"/>
      <c r="J27" s="135"/>
      <c r="K27" s="135"/>
      <c r="L27" s="135"/>
      <c r="M27" s="136" t="s">
        <v>1264</v>
      </c>
      <c r="N27" s="136"/>
      <c r="O27" s="136" t="s">
        <v>49</v>
      </c>
      <c r="P27" s="136"/>
      <c r="Q27" s="136" t="s">
        <v>50</v>
      </c>
      <c r="R27" s="136"/>
      <c r="S27" s="22" t="s">
        <v>1267</v>
      </c>
      <c r="T27" s="22" t="s">
        <v>1267</v>
      </c>
      <c r="U27" s="22" t="s">
        <v>1266</v>
      </c>
      <c r="V27" s="22">
        <f t="shared" si="0"/>
        <v>82.84</v>
      </c>
      <c r="W27" s="23">
        <f t="shared" si="1"/>
        <v>82.84</v>
      </c>
    </row>
    <row r="28" spans="2:27" ht="56.25" customHeight="1" thickBot="1" x14ac:dyDescent="0.25">
      <c r="B28" s="134" t="s">
        <v>1265</v>
      </c>
      <c r="C28" s="135"/>
      <c r="D28" s="135"/>
      <c r="E28" s="135"/>
      <c r="F28" s="135"/>
      <c r="G28" s="135"/>
      <c r="H28" s="135"/>
      <c r="I28" s="135"/>
      <c r="J28" s="135"/>
      <c r="K28" s="135"/>
      <c r="L28" s="135"/>
      <c r="M28" s="136" t="s">
        <v>1264</v>
      </c>
      <c r="N28" s="136"/>
      <c r="O28" s="136" t="s">
        <v>49</v>
      </c>
      <c r="P28" s="136"/>
      <c r="Q28" s="136" t="s">
        <v>50</v>
      </c>
      <c r="R28" s="136"/>
      <c r="S28" s="22" t="s">
        <v>397</v>
      </c>
      <c r="T28" s="22" t="s">
        <v>397</v>
      </c>
      <c r="U28" s="22" t="s">
        <v>1263</v>
      </c>
      <c r="V28" s="22">
        <f t="shared" si="0"/>
        <v>140.66999999999999</v>
      </c>
      <c r="W28" s="23">
        <f t="shared" si="1"/>
        <v>140.66999999999999</v>
      </c>
    </row>
    <row r="29" spans="2:27" ht="21.75" customHeight="1" thickTop="1" thickBot="1" x14ac:dyDescent="0.25">
      <c r="B29" s="2" t="s">
        <v>56</v>
      </c>
      <c r="C29" s="3"/>
      <c r="D29" s="3"/>
      <c r="E29" s="3"/>
      <c r="F29" s="3"/>
      <c r="G29" s="3"/>
      <c r="H29" s="4"/>
      <c r="I29" s="4"/>
      <c r="J29" s="4"/>
      <c r="K29" s="4"/>
      <c r="L29" s="4"/>
      <c r="M29" s="4"/>
      <c r="N29" s="4"/>
      <c r="O29" s="4"/>
      <c r="P29" s="4"/>
      <c r="Q29" s="4"/>
      <c r="R29" s="4"/>
      <c r="S29" s="4"/>
      <c r="T29" s="4"/>
      <c r="U29" s="4"/>
      <c r="V29" s="4"/>
      <c r="W29" s="5"/>
      <c r="X29" s="13"/>
    </row>
    <row r="30" spans="2:27" ht="29.25" customHeight="1" thickTop="1" thickBot="1" x14ac:dyDescent="0.25">
      <c r="B30" s="118" t="s">
        <v>2611</v>
      </c>
      <c r="C30" s="119"/>
      <c r="D30" s="119"/>
      <c r="E30" s="119"/>
      <c r="F30" s="119"/>
      <c r="G30" s="119"/>
      <c r="H30" s="119"/>
      <c r="I30" s="119"/>
      <c r="J30" s="119"/>
      <c r="K30" s="119"/>
      <c r="L30" s="119"/>
      <c r="M30" s="119"/>
      <c r="N30" s="119"/>
      <c r="O30" s="119"/>
      <c r="P30" s="119"/>
      <c r="Q30" s="120"/>
      <c r="R30" s="24" t="s">
        <v>42</v>
      </c>
      <c r="S30" s="124" t="s">
        <v>43</v>
      </c>
      <c r="T30" s="124"/>
      <c r="U30" s="25" t="s">
        <v>57</v>
      </c>
      <c r="V30" s="125" t="s">
        <v>58</v>
      </c>
      <c r="W30" s="126"/>
    </row>
    <row r="31" spans="2:27" ht="30.75" customHeight="1" thickBot="1" x14ac:dyDescent="0.25">
      <c r="B31" s="121"/>
      <c r="C31" s="122"/>
      <c r="D31" s="122"/>
      <c r="E31" s="122"/>
      <c r="F31" s="122"/>
      <c r="G31" s="122"/>
      <c r="H31" s="122"/>
      <c r="I31" s="122"/>
      <c r="J31" s="122"/>
      <c r="K31" s="122"/>
      <c r="L31" s="122"/>
      <c r="M31" s="122"/>
      <c r="N31" s="122"/>
      <c r="O31" s="122"/>
      <c r="P31" s="122"/>
      <c r="Q31" s="123"/>
      <c r="R31" s="26" t="s">
        <v>59</v>
      </c>
      <c r="S31" s="26" t="s">
        <v>59</v>
      </c>
      <c r="T31" s="26" t="s">
        <v>49</v>
      </c>
      <c r="U31" s="26" t="s">
        <v>59</v>
      </c>
      <c r="V31" s="26" t="s">
        <v>60</v>
      </c>
      <c r="W31" s="27" t="s">
        <v>61</v>
      </c>
      <c r="Y31" s="13"/>
    </row>
    <row r="32" spans="2:27" ht="23.25" customHeight="1" thickBot="1" x14ac:dyDescent="0.25">
      <c r="B32" s="127" t="s">
        <v>62</v>
      </c>
      <c r="C32" s="128"/>
      <c r="D32" s="128"/>
      <c r="E32" s="28" t="s">
        <v>1262</v>
      </c>
      <c r="F32" s="28"/>
      <c r="G32" s="28"/>
      <c r="H32" s="29"/>
      <c r="I32" s="29"/>
      <c r="J32" s="29"/>
      <c r="K32" s="29"/>
      <c r="L32" s="29"/>
      <c r="M32" s="29"/>
      <c r="N32" s="29"/>
      <c r="O32" s="29"/>
      <c r="P32" s="30"/>
      <c r="Q32" s="30"/>
      <c r="R32" s="31" t="s">
        <v>1261</v>
      </c>
      <c r="S32" s="31" t="s">
        <v>10</v>
      </c>
      <c r="T32" s="30"/>
      <c r="U32" s="31" t="s">
        <v>1260</v>
      </c>
      <c r="V32" s="30"/>
      <c r="W32" s="32">
        <f>+IF(ISERR(U32/R32*100),"N/A",ROUND(U32/R32*100,2))</f>
        <v>98.45</v>
      </c>
    </row>
    <row r="33" spans="2:23" ht="26.25" customHeight="1" thickBot="1" x14ac:dyDescent="0.25">
      <c r="B33" s="129" t="s">
        <v>65</v>
      </c>
      <c r="C33" s="130"/>
      <c r="D33" s="130"/>
      <c r="E33" s="33" t="s">
        <v>1262</v>
      </c>
      <c r="F33" s="33"/>
      <c r="G33" s="33"/>
      <c r="H33" s="34"/>
      <c r="I33" s="34"/>
      <c r="J33" s="34"/>
      <c r="K33" s="34"/>
      <c r="L33" s="34"/>
      <c r="M33" s="34"/>
      <c r="N33" s="34"/>
      <c r="O33" s="34"/>
      <c r="P33" s="35"/>
      <c r="Q33" s="35"/>
      <c r="R33" s="36" t="s">
        <v>1261</v>
      </c>
      <c r="S33" s="36" t="s">
        <v>1261</v>
      </c>
      <c r="T33" s="36">
        <f>+IF(ISERR(S33/R33*100),"N/A",ROUND(S33/R33*100,2))</f>
        <v>100</v>
      </c>
      <c r="U33" s="36" t="s">
        <v>1260</v>
      </c>
      <c r="V33" s="36">
        <f>+IF(ISERR(U33/S33*100),"N/A",ROUND(U33/S33*100,2))</f>
        <v>98.45</v>
      </c>
      <c r="W33" s="37">
        <f>+IF(ISERR(U33/R33*100),"N/A",ROUND(U33/R33*100,2))</f>
        <v>98.45</v>
      </c>
    </row>
    <row r="34" spans="2:23" ht="22.5" customHeight="1" thickTop="1" thickBot="1" x14ac:dyDescent="0.25">
      <c r="B34" s="2" t="s">
        <v>66</v>
      </c>
      <c r="C34" s="3"/>
      <c r="D34" s="3"/>
      <c r="E34" s="3"/>
      <c r="F34" s="3"/>
      <c r="G34" s="3"/>
      <c r="H34" s="4"/>
      <c r="I34" s="4"/>
      <c r="J34" s="4"/>
      <c r="K34" s="4"/>
      <c r="L34" s="4"/>
      <c r="M34" s="4"/>
      <c r="N34" s="4"/>
      <c r="O34" s="4"/>
      <c r="P34" s="4"/>
      <c r="Q34" s="4"/>
      <c r="R34" s="4"/>
      <c r="S34" s="4"/>
      <c r="T34" s="4"/>
      <c r="U34" s="4"/>
      <c r="V34" s="4"/>
      <c r="W34" s="5"/>
    </row>
    <row r="35" spans="2:23" ht="37.5" customHeight="1" thickTop="1" x14ac:dyDescent="0.2">
      <c r="B35" s="112" t="s">
        <v>2474</v>
      </c>
      <c r="C35" s="113"/>
      <c r="D35" s="113"/>
      <c r="E35" s="113"/>
      <c r="F35" s="113"/>
      <c r="G35" s="113"/>
      <c r="H35" s="113"/>
      <c r="I35" s="113"/>
      <c r="J35" s="113"/>
      <c r="K35" s="113"/>
      <c r="L35" s="113"/>
      <c r="M35" s="113"/>
      <c r="N35" s="113"/>
      <c r="O35" s="113"/>
      <c r="P35" s="113"/>
      <c r="Q35" s="113"/>
      <c r="R35" s="113"/>
      <c r="S35" s="113"/>
      <c r="T35" s="113"/>
      <c r="U35" s="113"/>
      <c r="V35" s="113"/>
      <c r="W35" s="114"/>
    </row>
    <row r="36" spans="2:23" ht="15" customHeight="1" thickBot="1" x14ac:dyDescent="0.25">
      <c r="B36" s="131"/>
      <c r="C36" s="132"/>
      <c r="D36" s="132"/>
      <c r="E36" s="132"/>
      <c r="F36" s="132"/>
      <c r="G36" s="132"/>
      <c r="H36" s="132"/>
      <c r="I36" s="132"/>
      <c r="J36" s="132"/>
      <c r="K36" s="132"/>
      <c r="L36" s="132"/>
      <c r="M36" s="132"/>
      <c r="N36" s="132"/>
      <c r="O36" s="132"/>
      <c r="P36" s="132"/>
      <c r="Q36" s="132"/>
      <c r="R36" s="132"/>
      <c r="S36" s="132"/>
      <c r="T36" s="132"/>
      <c r="U36" s="132"/>
      <c r="V36" s="132"/>
      <c r="W36" s="133"/>
    </row>
    <row r="37" spans="2:23" ht="37.5" customHeight="1" thickTop="1" x14ac:dyDescent="0.2">
      <c r="B37" s="112" t="s">
        <v>2475</v>
      </c>
      <c r="C37" s="113"/>
      <c r="D37" s="113"/>
      <c r="E37" s="113"/>
      <c r="F37" s="113"/>
      <c r="G37" s="113"/>
      <c r="H37" s="113"/>
      <c r="I37" s="113"/>
      <c r="J37" s="113"/>
      <c r="K37" s="113"/>
      <c r="L37" s="113"/>
      <c r="M37" s="113"/>
      <c r="N37" s="113"/>
      <c r="O37" s="113"/>
      <c r="P37" s="113"/>
      <c r="Q37" s="113"/>
      <c r="R37" s="113"/>
      <c r="S37" s="113"/>
      <c r="T37" s="113"/>
      <c r="U37" s="113"/>
      <c r="V37" s="113"/>
      <c r="W37" s="114"/>
    </row>
    <row r="38" spans="2:23" ht="15" customHeight="1" thickBot="1" x14ac:dyDescent="0.25">
      <c r="B38" s="131"/>
      <c r="C38" s="132"/>
      <c r="D38" s="132"/>
      <c r="E38" s="132"/>
      <c r="F38" s="132"/>
      <c r="G38" s="132"/>
      <c r="H38" s="132"/>
      <c r="I38" s="132"/>
      <c r="J38" s="132"/>
      <c r="K38" s="132"/>
      <c r="L38" s="132"/>
      <c r="M38" s="132"/>
      <c r="N38" s="132"/>
      <c r="O38" s="132"/>
      <c r="P38" s="132"/>
      <c r="Q38" s="132"/>
      <c r="R38" s="132"/>
      <c r="S38" s="132"/>
      <c r="T38" s="132"/>
      <c r="U38" s="132"/>
      <c r="V38" s="132"/>
      <c r="W38" s="133"/>
    </row>
    <row r="39" spans="2:23" ht="37.5" customHeight="1" thickTop="1" x14ac:dyDescent="0.2">
      <c r="B39" s="112" t="s">
        <v>2476</v>
      </c>
      <c r="C39" s="113"/>
      <c r="D39" s="113"/>
      <c r="E39" s="113"/>
      <c r="F39" s="113"/>
      <c r="G39" s="113"/>
      <c r="H39" s="113"/>
      <c r="I39" s="113"/>
      <c r="J39" s="113"/>
      <c r="K39" s="113"/>
      <c r="L39" s="113"/>
      <c r="M39" s="113"/>
      <c r="N39" s="113"/>
      <c r="O39" s="113"/>
      <c r="P39" s="113"/>
      <c r="Q39" s="113"/>
      <c r="R39" s="113"/>
      <c r="S39" s="113"/>
      <c r="T39" s="113"/>
      <c r="U39" s="113"/>
      <c r="V39" s="113"/>
      <c r="W39" s="114"/>
    </row>
    <row r="40" spans="2:23" ht="13.5" thickBot="1" x14ac:dyDescent="0.25">
      <c r="B40" s="115"/>
      <c r="C40" s="116"/>
      <c r="D40" s="116"/>
      <c r="E40" s="116"/>
      <c r="F40" s="116"/>
      <c r="G40" s="116"/>
      <c r="H40" s="116"/>
      <c r="I40" s="116"/>
      <c r="J40" s="116"/>
      <c r="K40" s="116"/>
      <c r="L40" s="116"/>
      <c r="M40" s="116"/>
      <c r="N40" s="116"/>
      <c r="O40" s="116"/>
      <c r="P40" s="116"/>
      <c r="Q40" s="116"/>
      <c r="R40" s="116"/>
      <c r="S40" s="116"/>
      <c r="T40" s="116"/>
      <c r="U40" s="116"/>
      <c r="V40" s="116"/>
      <c r="W40" s="117"/>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1259</v>
      </c>
      <c r="D4" s="164" t="s">
        <v>1258</v>
      </c>
      <c r="E4" s="164"/>
      <c r="F4" s="164"/>
      <c r="G4" s="164"/>
      <c r="H4" s="165"/>
      <c r="J4" s="166" t="s">
        <v>6</v>
      </c>
      <c r="K4" s="164"/>
      <c r="L4" s="7" t="s">
        <v>1319</v>
      </c>
      <c r="M4" s="167" t="s">
        <v>1318</v>
      </c>
      <c r="N4" s="167"/>
      <c r="O4" s="167"/>
      <c r="P4" s="167"/>
      <c r="Q4" s="168"/>
      <c r="R4" s="8"/>
      <c r="S4" s="169" t="s">
        <v>2311</v>
      </c>
      <c r="T4" s="170"/>
      <c r="U4" s="170"/>
      <c r="V4" s="157" t="s">
        <v>1317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1290</v>
      </c>
      <c r="D6" s="153" t="s">
        <v>1316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1315</v>
      </c>
      <c r="K8" s="14" t="s">
        <v>1314</v>
      </c>
      <c r="L8" s="14" t="s">
        <v>1313</v>
      </c>
      <c r="M8" s="14" t="s">
        <v>1312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1311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1310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1309</v>
      </c>
      <c r="C21" s="135"/>
      <c r="D21" s="135"/>
      <c r="E21" s="135"/>
      <c r="F21" s="135"/>
      <c r="G21" s="135"/>
      <c r="H21" s="135"/>
      <c r="I21" s="135"/>
      <c r="J21" s="135"/>
      <c r="K21" s="135"/>
      <c r="L21" s="135"/>
      <c r="M21" s="136" t="s">
        <v>1290</v>
      </c>
      <c r="N21" s="136"/>
      <c r="O21" s="136" t="s">
        <v>49</v>
      </c>
      <c r="P21" s="136"/>
      <c r="Q21" s="136" t="s">
        <v>50</v>
      </c>
      <c r="R21" s="136"/>
      <c r="S21" s="22" t="s">
        <v>297</v>
      </c>
      <c r="T21" s="22" t="s">
        <v>297</v>
      </c>
      <c r="U21" s="22" t="s">
        <v>1308</v>
      </c>
      <c r="V21" s="22">
        <f t="shared" ref="V21:V31" si="0">+IF(ISERR(U21/T21*100),"N/A",ROUND(U21/T21*100,2))</f>
        <v>138.55000000000001</v>
      </c>
      <c r="W21" s="23">
        <f t="shared" ref="W21:W31" si="1">+IF(ISERR(U21/S21*100),"N/A",ROUND(U21/S21*100,2))</f>
        <v>138.55000000000001</v>
      </c>
    </row>
    <row r="22" spans="2:27" ht="56.25" customHeight="1" x14ac:dyDescent="0.2">
      <c r="B22" s="134" t="s">
        <v>1307</v>
      </c>
      <c r="C22" s="135"/>
      <c r="D22" s="135"/>
      <c r="E22" s="135"/>
      <c r="F22" s="135"/>
      <c r="G22" s="135"/>
      <c r="H22" s="135"/>
      <c r="I22" s="135"/>
      <c r="J22" s="135"/>
      <c r="K22" s="135"/>
      <c r="L22" s="135"/>
      <c r="M22" s="136" t="s">
        <v>1290</v>
      </c>
      <c r="N22" s="136"/>
      <c r="O22" s="136" t="s">
        <v>49</v>
      </c>
      <c r="P22" s="136"/>
      <c r="Q22" s="136" t="s">
        <v>50</v>
      </c>
      <c r="R22" s="136"/>
      <c r="S22" s="22" t="s">
        <v>519</v>
      </c>
      <c r="T22" s="22" t="s">
        <v>519</v>
      </c>
      <c r="U22" s="22" t="s">
        <v>1306</v>
      </c>
      <c r="V22" s="22">
        <f t="shared" si="0"/>
        <v>314.29000000000002</v>
      </c>
      <c r="W22" s="23">
        <f t="shared" si="1"/>
        <v>314.29000000000002</v>
      </c>
    </row>
    <row r="23" spans="2:27" ht="56.25" customHeight="1" x14ac:dyDescent="0.2">
      <c r="B23" s="134" t="s">
        <v>1305</v>
      </c>
      <c r="C23" s="135"/>
      <c r="D23" s="135"/>
      <c r="E23" s="135"/>
      <c r="F23" s="135"/>
      <c r="G23" s="135"/>
      <c r="H23" s="135"/>
      <c r="I23" s="135"/>
      <c r="J23" s="135"/>
      <c r="K23" s="135"/>
      <c r="L23" s="135"/>
      <c r="M23" s="136" t="s">
        <v>1290</v>
      </c>
      <c r="N23" s="136"/>
      <c r="O23" s="136" t="s">
        <v>49</v>
      </c>
      <c r="P23" s="136"/>
      <c r="Q23" s="136" t="s">
        <v>50</v>
      </c>
      <c r="R23" s="136"/>
      <c r="S23" s="22" t="s">
        <v>1031</v>
      </c>
      <c r="T23" s="22" t="s">
        <v>1031</v>
      </c>
      <c r="U23" s="22" t="s">
        <v>496</v>
      </c>
      <c r="V23" s="22">
        <f t="shared" si="0"/>
        <v>33.33</v>
      </c>
      <c r="W23" s="23">
        <f t="shared" si="1"/>
        <v>33.33</v>
      </c>
    </row>
    <row r="24" spans="2:27" ht="56.25" customHeight="1" x14ac:dyDescent="0.2">
      <c r="B24" s="134" t="s">
        <v>1304</v>
      </c>
      <c r="C24" s="135"/>
      <c r="D24" s="135"/>
      <c r="E24" s="135"/>
      <c r="F24" s="135"/>
      <c r="G24" s="135"/>
      <c r="H24" s="135"/>
      <c r="I24" s="135"/>
      <c r="J24" s="135"/>
      <c r="K24" s="135"/>
      <c r="L24" s="135"/>
      <c r="M24" s="136" t="s">
        <v>1290</v>
      </c>
      <c r="N24" s="136"/>
      <c r="O24" s="136" t="s">
        <v>49</v>
      </c>
      <c r="P24" s="136"/>
      <c r="Q24" s="136" t="s">
        <v>50</v>
      </c>
      <c r="R24" s="136"/>
      <c r="S24" s="22" t="s">
        <v>519</v>
      </c>
      <c r="T24" s="22" t="s">
        <v>519</v>
      </c>
      <c r="U24" s="22" t="s">
        <v>1303</v>
      </c>
      <c r="V24" s="22">
        <f t="shared" si="0"/>
        <v>53.73</v>
      </c>
      <c r="W24" s="23">
        <f t="shared" si="1"/>
        <v>53.73</v>
      </c>
    </row>
    <row r="25" spans="2:27" ht="56.25" customHeight="1" x14ac:dyDescent="0.2">
      <c r="B25" s="134" t="s">
        <v>1302</v>
      </c>
      <c r="C25" s="135"/>
      <c r="D25" s="135"/>
      <c r="E25" s="135"/>
      <c r="F25" s="135"/>
      <c r="G25" s="135"/>
      <c r="H25" s="135"/>
      <c r="I25" s="135"/>
      <c r="J25" s="135"/>
      <c r="K25" s="135"/>
      <c r="L25" s="135"/>
      <c r="M25" s="136" t="s">
        <v>1290</v>
      </c>
      <c r="N25" s="136"/>
      <c r="O25" s="136" t="s">
        <v>49</v>
      </c>
      <c r="P25" s="136"/>
      <c r="Q25" s="136" t="s">
        <v>50</v>
      </c>
      <c r="R25" s="136"/>
      <c r="S25" s="22" t="s">
        <v>519</v>
      </c>
      <c r="T25" s="22" t="s">
        <v>519</v>
      </c>
      <c r="U25" s="22" t="s">
        <v>1301</v>
      </c>
      <c r="V25" s="22">
        <f t="shared" si="0"/>
        <v>41.49</v>
      </c>
      <c r="W25" s="23">
        <f t="shared" si="1"/>
        <v>41.49</v>
      </c>
    </row>
    <row r="26" spans="2:27" ht="56.25" customHeight="1" x14ac:dyDescent="0.2">
      <c r="B26" s="134" t="s">
        <v>1300</v>
      </c>
      <c r="C26" s="135"/>
      <c r="D26" s="135"/>
      <c r="E26" s="135"/>
      <c r="F26" s="135"/>
      <c r="G26" s="135"/>
      <c r="H26" s="135"/>
      <c r="I26" s="135"/>
      <c r="J26" s="135"/>
      <c r="K26" s="135"/>
      <c r="L26" s="135"/>
      <c r="M26" s="136" t="s">
        <v>1290</v>
      </c>
      <c r="N26" s="136"/>
      <c r="O26" s="136" t="s">
        <v>49</v>
      </c>
      <c r="P26" s="136"/>
      <c r="Q26" s="136" t="s">
        <v>50</v>
      </c>
      <c r="R26" s="136"/>
      <c r="S26" s="22" t="s">
        <v>297</v>
      </c>
      <c r="T26" s="22" t="s">
        <v>297</v>
      </c>
      <c r="U26" s="22" t="s">
        <v>1299</v>
      </c>
      <c r="V26" s="22">
        <f t="shared" si="0"/>
        <v>70.17</v>
      </c>
      <c r="W26" s="23">
        <f t="shared" si="1"/>
        <v>70.17</v>
      </c>
    </row>
    <row r="27" spans="2:27" ht="56.25" customHeight="1" x14ac:dyDescent="0.2">
      <c r="B27" s="134" t="s">
        <v>1298</v>
      </c>
      <c r="C27" s="135"/>
      <c r="D27" s="135"/>
      <c r="E27" s="135"/>
      <c r="F27" s="135"/>
      <c r="G27" s="135"/>
      <c r="H27" s="135"/>
      <c r="I27" s="135"/>
      <c r="J27" s="135"/>
      <c r="K27" s="135"/>
      <c r="L27" s="135"/>
      <c r="M27" s="136" t="s">
        <v>1290</v>
      </c>
      <c r="N27" s="136"/>
      <c r="O27" s="136" t="s">
        <v>49</v>
      </c>
      <c r="P27" s="136"/>
      <c r="Q27" s="136" t="s">
        <v>50</v>
      </c>
      <c r="R27" s="136"/>
      <c r="S27" s="22" t="s">
        <v>1031</v>
      </c>
      <c r="T27" s="22" t="s">
        <v>1031</v>
      </c>
      <c r="U27" s="22" t="s">
        <v>1297</v>
      </c>
      <c r="V27" s="22">
        <f t="shared" si="0"/>
        <v>686.27</v>
      </c>
      <c r="W27" s="23">
        <f t="shared" si="1"/>
        <v>686.27</v>
      </c>
    </row>
    <row r="28" spans="2:27" ht="56.25" customHeight="1" x14ac:dyDescent="0.2">
      <c r="B28" s="134" t="s">
        <v>1296</v>
      </c>
      <c r="C28" s="135"/>
      <c r="D28" s="135"/>
      <c r="E28" s="135"/>
      <c r="F28" s="135"/>
      <c r="G28" s="135"/>
      <c r="H28" s="135"/>
      <c r="I28" s="135"/>
      <c r="J28" s="135"/>
      <c r="K28" s="135"/>
      <c r="L28" s="135"/>
      <c r="M28" s="136" t="s">
        <v>1290</v>
      </c>
      <c r="N28" s="136"/>
      <c r="O28" s="136" t="s">
        <v>49</v>
      </c>
      <c r="P28" s="136"/>
      <c r="Q28" s="136" t="s">
        <v>50</v>
      </c>
      <c r="R28" s="136"/>
      <c r="S28" s="22" t="s">
        <v>297</v>
      </c>
      <c r="T28" s="22" t="s">
        <v>297</v>
      </c>
      <c r="U28" s="22" t="s">
        <v>1295</v>
      </c>
      <c r="V28" s="22">
        <f t="shared" si="0"/>
        <v>575</v>
      </c>
      <c r="W28" s="23">
        <f t="shared" si="1"/>
        <v>575</v>
      </c>
    </row>
    <row r="29" spans="2:27" ht="56.25" customHeight="1" x14ac:dyDescent="0.2">
      <c r="B29" s="134" t="s">
        <v>1294</v>
      </c>
      <c r="C29" s="135"/>
      <c r="D29" s="135"/>
      <c r="E29" s="135"/>
      <c r="F29" s="135"/>
      <c r="G29" s="135"/>
      <c r="H29" s="135"/>
      <c r="I29" s="135"/>
      <c r="J29" s="135"/>
      <c r="K29" s="135"/>
      <c r="L29" s="135"/>
      <c r="M29" s="136" t="s">
        <v>1290</v>
      </c>
      <c r="N29" s="136"/>
      <c r="O29" s="136" t="s">
        <v>49</v>
      </c>
      <c r="P29" s="136"/>
      <c r="Q29" s="136" t="s">
        <v>61</v>
      </c>
      <c r="R29" s="136"/>
      <c r="S29" s="22" t="s">
        <v>524</v>
      </c>
      <c r="T29" s="22" t="s">
        <v>524</v>
      </c>
      <c r="U29" s="22" t="s">
        <v>524</v>
      </c>
      <c r="V29" s="22">
        <f t="shared" si="0"/>
        <v>100</v>
      </c>
      <c r="W29" s="23">
        <f t="shared" si="1"/>
        <v>100</v>
      </c>
    </row>
    <row r="30" spans="2:27" ht="56.25" customHeight="1" x14ac:dyDescent="0.2">
      <c r="B30" s="134" t="s">
        <v>1293</v>
      </c>
      <c r="C30" s="135"/>
      <c r="D30" s="135"/>
      <c r="E30" s="135"/>
      <c r="F30" s="135"/>
      <c r="G30" s="135"/>
      <c r="H30" s="135"/>
      <c r="I30" s="135"/>
      <c r="J30" s="135"/>
      <c r="K30" s="135"/>
      <c r="L30" s="135"/>
      <c r="M30" s="136" t="s">
        <v>1290</v>
      </c>
      <c r="N30" s="136"/>
      <c r="O30" s="136" t="s">
        <v>49</v>
      </c>
      <c r="P30" s="136"/>
      <c r="Q30" s="136" t="s">
        <v>50</v>
      </c>
      <c r="R30" s="136"/>
      <c r="S30" s="22" t="s">
        <v>377</v>
      </c>
      <c r="T30" s="22" t="s">
        <v>377</v>
      </c>
      <c r="U30" s="22" t="s">
        <v>1292</v>
      </c>
      <c r="V30" s="22">
        <f t="shared" si="0"/>
        <v>58.48</v>
      </c>
      <c r="W30" s="23">
        <f t="shared" si="1"/>
        <v>58.48</v>
      </c>
    </row>
    <row r="31" spans="2:27" ht="56.25" customHeight="1" thickBot="1" x14ac:dyDescent="0.25">
      <c r="B31" s="134" t="s">
        <v>1291</v>
      </c>
      <c r="C31" s="135"/>
      <c r="D31" s="135"/>
      <c r="E31" s="135"/>
      <c r="F31" s="135"/>
      <c r="G31" s="135"/>
      <c r="H31" s="135"/>
      <c r="I31" s="135"/>
      <c r="J31" s="135"/>
      <c r="K31" s="135"/>
      <c r="L31" s="135"/>
      <c r="M31" s="136" t="s">
        <v>1290</v>
      </c>
      <c r="N31" s="136"/>
      <c r="O31" s="136" t="s">
        <v>49</v>
      </c>
      <c r="P31" s="136"/>
      <c r="Q31" s="136" t="s">
        <v>50</v>
      </c>
      <c r="R31" s="136"/>
      <c r="S31" s="22" t="s">
        <v>524</v>
      </c>
      <c r="T31" s="22" t="s">
        <v>524</v>
      </c>
      <c r="U31" s="22" t="s">
        <v>1289</v>
      </c>
      <c r="V31" s="22">
        <f t="shared" si="0"/>
        <v>119.1</v>
      </c>
      <c r="W31" s="23">
        <f t="shared" si="1"/>
        <v>119.1</v>
      </c>
    </row>
    <row r="32" spans="2:27" ht="21.75" customHeight="1" thickTop="1" thickBot="1" x14ac:dyDescent="0.25">
      <c r="B32" s="2" t="s">
        <v>56</v>
      </c>
      <c r="C32" s="3"/>
      <c r="D32" s="3"/>
      <c r="E32" s="3"/>
      <c r="F32" s="3"/>
      <c r="G32" s="3"/>
      <c r="H32" s="4"/>
      <c r="I32" s="4"/>
      <c r="J32" s="4"/>
      <c r="K32" s="4"/>
      <c r="L32" s="4"/>
      <c r="M32" s="4"/>
      <c r="N32" s="4"/>
      <c r="O32" s="4"/>
      <c r="P32" s="4"/>
      <c r="Q32" s="4"/>
      <c r="R32" s="4"/>
      <c r="S32" s="4"/>
      <c r="T32" s="4"/>
      <c r="U32" s="4"/>
      <c r="V32" s="4"/>
      <c r="W32" s="5"/>
      <c r="X32" s="13"/>
    </row>
    <row r="33" spans="2:25" ht="29.25" customHeight="1" thickTop="1" thickBot="1" x14ac:dyDescent="0.25">
      <c r="B33" s="118" t="s">
        <v>2611</v>
      </c>
      <c r="C33" s="119"/>
      <c r="D33" s="119"/>
      <c r="E33" s="119"/>
      <c r="F33" s="119"/>
      <c r="G33" s="119"/>
      <c r="H33" s="119"/>
      <c r="I33" s="119"/>
      <c r="J33" s="119"/>
      <c r="K33" s="119"/>
      <c r="L33" s="119"/>
      <c r="M33" s="119"/>
      <c r="N33" s="119"/>
      <c r="O33" s="119"/>
      <c r="P33" s="119"/>
      <c r="Q33" s="120"/>
      <c r="R33" s="24" t="s">
        <v>42</v>
      </c>
      <c r="S33" s="124" t="s">
        <v>43</v>
      </c>
      <c r="T33" s="124"/>
      <c r="U33" s="25" t="s">
        <v>57</v>
      </c>
      <c r="V33" s="125" t="s">
        <v>58</v>
      </c>
      <c r="W33" s="126"/>
    </row>
    <row r="34" spans="2:25" ht="30.75" customHeight="1" thickBot="1" x14ac:dyDescent="0.25">
      <c r="B34" s="121"/>
      <c r="C34" s="122"/>
      <c r="D34" s="122"/>
      <c r="E34" s="122"/>
      <c r="F34" s="122"/>
      <c r="G34" s="122"/>
      <c r="H34" s="122"/>
      <c r="I34" s="122"/>
      <c r="J34" s="122"/>
      <c r="K34" s="122"/>
      <c r="L34" s="122"/>
      <c r="M34" s="122"/>
      <c r="N34" s="122"/>
      <c r="O34" s="122"/>
      <c r="P34" s="122"/>
      <c r="Q34" s="123"/>
      <c r="R34" s="26" t="s">
        <v>59</v>
      </c>
      <c r="S34" s="26" t="s">
        <v>59</v>
      </c>
      <c r="T34" s="26" t="s">
        <v>49</v>
      </c>
      <c r="U34" s="26" t="s">
        <v>59</v>
      </c>
      <c r="V34" s="26" t="s">
        <v>60</v>
      </c>
      <c r="W34" s="27" t="s">
        <v>61</v>
      </c>
      <c r="Y34" s="13"/>
    </row>
    <row r="35" spans="2:25" ht="23.25" customHeight="1" thickBot="1" x14ac:dyDescent="0.25">
      <c r="B35" s="127" t="s">
        <v>62</v>
      </c>
      <c r="C35" s="128"/>
      <c r="D35" s="128"/>
      <c r="E35" s="28" t="s">
        <v>1287</v>
      </c>
      <c r="F35" s="28"/>
      <c r="G35" s="28"/>
      <c r="H35" s="29"/>
      <c r="I35" s="29"/>
      <c r="J35" s="29"/>
      <c r="K35" s="29"/>
      <c r="L35" s="29"/>
      <c r="M35" s="29"/>
      <c r="N35" s="29"/>
      <c r="O35" s="29"/>
      <c r="P35" s="30"/>
      <c r="Q35" s="30"/>
      <c r="R35" s="31" t="s">
        <v>1288</v>
      </c>
      <c r="S35" s="31" t="s">
        <v>10</v>
      </c>
      <c r="T35" s="30"/>
      <c r="U35" s="31" t="s">
        <v>1285</v>
      </c>
      <c r="V35" s="30"/>
      <c r="W35" s="32">
        <f>+IF(ISERR(U35/R35*100),"N/A",ROUND(U35/R35*100,2))</f>
        <v>41.33</v>
      </c>
    </row>
    <row r="36" spans="2:25" ht="26.25" customHeight="1" thickBot="1" x14ac:dyDescent="0.25">
      <c r="B36" s="129" t="s">
        <v>65</v>
      </c>
      <c r="C36" s="130"/>
      <c r="D36" s="130"/>
      <c r="E36" s="33" t="s">
        <v>1287</v>
      </c>
      <c r="F36" s="33"/>
      <c r="G36" s="33"/>
      <c r="H36" s="34"/>
      <c r="I36" s="34"/>
      <c r="J36" s="34"/>
      <c r="K36" s="34"/>
      <c r="L36" s="34"/>
      <c r="M36" s="34"/>
      <c r="N36" s="34"/>
      <c r="O36" s="34"/>
      <c r="P36" s="35"/>
      <c r="Q36" s="35"/>
      <c r="R36" s="36" t="s">
        <v>1286</v>
      </c>
      <c r="S36" s="36" t="s">
        <v>1286</v>
      </c>
      <c r="T36" s="36">
        <f>+IF(ISERR(S36/R36*100),"N/A",ROUND(S36/R36*100,2))</f>
        <v>100</v>
      </c>
      <c r="U36" s="36" t="s">
        <v>1285</v>
      </c>
      <c r="V36" s="36">
        <f>+IF(ISERR(U36/S36*100),"N/A",ROUND(U36/S36*100,2))</f>
        <v>74.27</v>
      </c>
      <c r="W36" s="37">
        <f>+IF(ISERR(U36/R36*100),"N/A",ROUND(U36/R36*100,2))</f>
        <v>74.27</v>
      </c>
    </row>
    <row r="37" spans="2:25" ht="22.5" customHeight="1" thickTop="1" thickBot="1" x14ac:dyDescent="0.25">
      <c r="B37" s="2" t="s">
        <v>66</v>
      </c>
      <c r="C37" s="3"/>
      <c r="D37" s="3"/>
      <c r="E37" s="3"/>
      <c r="F37" s="3"/>
      <c r="G37" s="3"/>
      <c r="H37" s="4"/>
      <c r="I37" s="4"/>
      <c r="J37" s="4"/>
      <c r="K37" s="4"/>
      <c r="L37" s="4"/>
      <c r="M37" s="4"/>
      <c r="N37" s="4"/>
      <c r="O37" s="4"/>
      <c r="P37" s="4"/>
      <c r="Q37" s="4"/>
      <c r="R37" s="4"/>
      <c r="S37" s="4"/>
      <c r="T37" s="4"/>
      <c r="U37" s="4"/>
      <c r="V37" s="4"/>
      <c r="W37" s="5"/>
    </row>
    <row r="38" spans="2:25" ht="37.5" customHeight="1" thickTop="1" x14ac:dyDescent="0.2">
      <c r="B38" s="112" t="s">
        <v>2471</v>
      </c>
      <c r="C38" s="113"/>
      <c r="D38" s="113"/>
      <c r="E38" s="113"/>
      <c r="F38" s="113"/>
      <c r="G38" s="113"/>
      <c r="H38" s="113"/>
      <c r="I38" s="113"/>
      <c r="J38" s="113"/>
      <c r="K38" s="113"/>
      <c r="L38" s="113"/>
      <c r="M38" s="113"/>
      <c r="N38" s="113"/>
      <c r="O38" s="113"/>
      <c r="P38" s="113"/>
      <c r="Q38" s="113"/>
      <c r="R38" s="113"/>
      <c r="S38" s="113"/>
      <c r="T38" s="113"/>
      <c r="U38" s="113"/>
      <c r="V38" s="113"/>
      <c r="W38" s="114"/>
    </row>
    <row r="39" spans="2:25" ht="80.25" customHeight="1" thickBot="1" x14ac:dyDescent="0.25">
      <c r="B39" s="131"/>
      <c r="C39" s="132"/>
      <c r="D39" s="132"/>
      <c r="E39" s="132"/>
      <c r="F39" s="132"/>
      <c r="G39" s="132"/>
      <c r="H39" s="132"/>
      <c r="I39" s="132"/>
      <c r="J39" s="132"/>
      <c r="K39" s="132"/>
      <c r="L39" s="132"/>
      <c r="M39" s="132"/>
      <c r="N39" s="132"/>
      <c r="O39" s="132"/>
      <c r="P39" s="132"/>
      <c r="Q39" s="132"/>
      <c r="R39" s="132"/>
      <c r="S39" s="132"/>
      <c r="T39" s="132"/>
      <c r="U39" s="132"/>
      <c r="V39" s="132"/>
      <c r="W39" s="133"/>
    </row>
    <row r="40" spans="2:25" ht="37.5" customHeight="1" thickTop="1" x14ac:dyDescent="0.2">
      <c r="B40" s="112" t="s">
        <v>2472</v>
      </c>
      <c r="C40" s="113"/>
      <c r="D40" s="113"/>
      <c r="E40" s="113"/>
      <c r="F40" s="113"/>
      <c r="G40" s="113"/>
      <c r="H40" s="113"/>
      <c r="I40" s="113"/>
      <c r="J40" s="113"/>
      <c r="K40" s="113"/>
      <c r="L40" s="113"/>
      <c r="M40" s="113"/>
      <c r="N40" s="113"/>
      <c r="O40" s="113"/>
      <c r="P40" s="113"/>
      <c r="Q40" s="113"/>
      <c r="R40" s="113"/>
      <c r="S40" s="113"/>
      <c r="T40" s="113"/>
      <c r="U40" s="113"/>
      <c r="V40" s="113"/>
      <c r="W40" s="114"/>
    </row>
    <row r="41" spans="2:25" ht="81.75" customHeight="1" thickBot="1" x14ac:dyDescent="0.25">
      <c r="B41" s="131"/>
      <c r="C41" s="132"/>
      <c r="D41" s="132"/>
      <c r="E41" s="132"/>
      <c r="F41" s="132"/>
      <c r="G41" s="132"/>
      <c r="H41" s="132"/>
      <c r="I41" s="132"/>
      <c r="J41" s="132"/>
      <c r="K41" s="132"/>
      <c r="L41" s="132"/>
      <c r="M41" s="132"/>
      <c r="N41" s="132"/>
      <c r="O41" s="132"/>
      <c r="P41" s="132"/>
      <c r="Q41" s="132"/>
      <c r="R41" s="132"/>
      <c r="S41" s="132"/>
      <c r="T41" s="132"/>
      <c r="U41" s="132"/>
      <c r="V41" s="132"/>
      <c r="W41" s="133"/>
    </row>
    <row r="42" spans="2:25" ht="37.5" customHeight="1" thickTop="1" x14ac:dyDescent="0.2">
      <c r="B42" s="112" t="s">
        <v>2473</v>
      </c>
      <c r="C42" s="113"/>
      <c r="D42" s="113"/>
      <c r="E42" s="113"/>
      <c r="F42" s="113"/>
      <c r="G42" s="113"/>
      <c r="H42" s="113"/>
      <c r="I42" s="113"/>
      <c r="J42" s="113"/>
      <c r="K42" s="113"/>
      <c r="L42" s="113"/>
      <c r="M42" s="113"/>
      <c r="N42" s="113"/>
      <c r="O42" s="113"/>
      <c r="P42" s="113"/>
      <c r="Q42" s="113"/>
      <c r="R42" s="113"/>
      <c r="S42" s="113"/>
      <c r="T42" s="113"/>
      <c r="U42" s="113"/>
      <c r="V42" s="113"/>
      <c r="W42" s="114"/>
    </row>
    <row r="43" spans="2:25" ht="13.5" thickBot="1" x14ac:dyDescent="0.25">
      <c r="B43" s="115"/>
      <c r="C43" s="116"/>
      <c r="D43" s="116"/>
      <c r="E43" s="116"/>
      <c r="F43" s="116"/>
      <c r="G43" s="116"/>
      <c r="H43" s="116"/>
      <c r="I43" s="116"/>
      <c r="J43" s="116"/>
      <c r="K43" s="116"/>
      <c r="L43" s="116"/>
      <c r="M43" s="116"/>
      <c r="N43" s="116"/>
      <c r="O43" s="116"/>
      <c r="P43" s="116"/>
      <c r="Q43" s="116"/>
      <c r="R43" s="116"/>
      <c r="S43" s="116"/>
      <c r="T43" s="116"/>
      <c r="U43" s="116"/>
      <c r="V43" s="116"/>
      <c r="W43" s="117"/>
    </row>
  </sheetData>
  <mergeCells count="91">
    <mergeCell ref="B40:W41"/>
    <mergeCell ref="B42:W43"/>
    <mergeCell ref="B33:Q34"/>
    <mergeCell ref="S33:T33"/>
    <mergeCell ref="V33:W33"/>
    <mergeCell ref="B35:D35"/>
    <mergeCell ref="B36:D36"/>
    <mergeCell ref="B38:W39"/>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1259</v>
      </c>
      <c r="D4" s="164" t="s">
        <v>1258</v>
      </c>
      <c r="E4" s="164"/>
      <c r="F4" s="164"/>
      <c r="G4" s="164"/>
      <c r="H4" s="165"/>
      <c r="J4" s="166" t="s">
        <v>6</v>
      </c>
      <c r="K4" s="164"/>
      <c r="L4" s="7" t="s">
        <v>1338</v>
      </c>
      <c r="M4" s="167" t="s">
        <v>1337</v>
      </c>
      <c r="N4" s="167"/>
      <c r="O4" s="167"/>
      <c r="P4" s="167"/>
      <c r="Q4" s="168"/>
      <c r="R4" s="8"/>
      <c r="S4" s="169" t="s">
        <v>2311</v>
      </c>
      <c r="T4" s="170"/>
      <c r="U4" s="170"/>
      <c r="V4" s="157" t="s">
        <v>1336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1328</v>
      </c>
      <c r="D6" s="153" t="s">
        <v>1335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1334</v>
      </c>
      <c r="K8" s="14" t="s">
        <v>1333</v>
      </c>
      <c r="L8" s="14" t="s">
        <v>1332</v>
      </c>
      <c r="M8" s="14" t="s">
        <v>1331</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1330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1277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1329</v>
      </c>
      <c r="C21" s="135"/>
      <c r="D21" s="135"/>
      <c r="E21" s="135"/>
      <c r="F21" s="135"/>
      <c r="G21" s="135"/>
      <c r="H21" s="135"/>
      <c r="I21" s="135"/>
      <c r="J21" s="135"/>
      <c r="K21" s="135"/>
      <c r="L21" s="135"/>
      <c r="M21" s="136" t="s">
        <v>1328</v>
      </c>
      <c r="N21" s="136"/>
      <c r="O21" s="136" t="s">
        <v>49</v>
      </c>
      <c r="P21" s="136"/>
      <c r="Q21" s="136" t="s">
        <v>50</v>
      </c>
      <c r="R21" s="136"/>
      <c r="S21" s="22" t="s">
        <v>1327</v>
      </c>
      <c r="T21" s="22" t="s">
        <v>1326</v>
      </c>
      <c r="U21" s="22" t="s">
        <v>1325</v>
      </c>
      <c r="V21" s="22">
        <f>+IF(ISERR(U21/T21*100),"N/A",ROUND(U21/T21*100,2))</f>
        <v>100.17</v>
      </c>
      <c r="W21" s="23">
        <f>+IF(ISERR(U21/S21*100),"N/A",ROUND(U21/S21*100,2))</f>
        <v>100.3</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1323</v>
      </c>
      <c r="F25" s="28"/>
      <c r="G25" s="28"/>
      <c r="H25" s="29"/>
      <c r="I25" s="29"/>
      <c r="J25" s="29"/>
      <c r="K25" s="29"/>
      <c r="L25" s="29"/>
      <c r="M25" s="29"/>
      <c r="N25" s="29"/>
      <c r="O25" s="29"/>
      <c r="P25" s="30"/>
      <c r="Q25" s="30"/>
      <c r="R25" s="31" t="s">
        <v>1324</v>
      </c>
      <c r="S25" s="31" t="s">
        <v>10</v>
      </c>
      <c r="T25" s="30"/>
      <c r="U25" s="31" t="s">
        <v>1320</v>
      </c>
      <c r="V25" s="30"/>
      <c r="W25" s="32">
        <f>+IF(ISERR(U25/R25*100),"N/A",ROUND(U25/R25*100,2))</f>
        <v>98.19</v>
      </c>
    </row>
    <row r="26" spans="2:27" ht="26.25" customHeight="1" thickBot="1" x14ac:dyDescent="0.25">
      <c r="B26" s="129" t="s">
        <v>65</v>
      </c>
      <c r="C26" s="130"/>
      <c r="D26" s="130"/>
      <c r="E26" s="33" t="s">
        <v>1323</v>
      </c>
      <c r="F26" s="33"/>
      <c r="G26" s="33"/>
      <c r="H26" s="34"/>
      <c r="I26" s="34"/>
      <c r="J26" s="34"/>
      <c r="K26" s="34"/>
      <c r="L26" s="34"/>
      <c r="M26" s="34"/>
      <c r="N26" s="34"/>
      <c r="O26" s="34"/>
      <c r="P26" s="35"/>
      <c r="Q26" s="35"/>
      <c r="R26" s="36" t="s">
        <v>1322</v>
      </c>
      <c r="S26" s="36" t="s">
        <v>1321</v>
      </c>
      <c r="T26" s="36">
        <f>+IF(ISERR(S26/R26*100),"N/A",ROUND(S26/R26*100,2))</f>
        <v>100</v>
      </c>
      <c r="U26" s="36" t="s">
        <v>1320</v>
      </c>
      <c r="V26" s="36">
        <f>+IF(ISERR(U26/S26*100),"N/A",ROUND(U26/S26*100,2))</f>
        <v>99.73</v>
      </c>
      <c r="W26" s="37">
        <f>+IF(ISERR(U26/R26*100),"N/A",ROUND(U26/R26*100,2))</f>
        <v>99.73</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2468</v>
      </c>
      <c r="C28" s="113"/>
      <c r="D28" s="113"/>
      <c r="E28" s="113"/>
      <c r="F28" s="113"/>
      <c r="G28" s="113"/>
      <c r="H28" s="113"/>
      <c r="I28" s="113"/>
      <c r="J28" s="113"/>
      <c r="K28" s="113"/>
      <c r="L28" s="113"/>
      <c r="M28" s="113"/>
      <c r="N28" s="113"/>
      <c r="O28" s="113"/>
      <c r="P28" s="113"/>
      <c r="Q28" s="113"/>
      <c r="R28" s="113"/>
      <c r="S28" s="113"/>
      <c r="T28" s="113"/>
      <c r="U28" s="113"/>
      <c r="V28" s="113"/>
      <c r="W28" s="114"/>
    </row>
    <row r="29" spans="2:27" ht="54.7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2469</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2470</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1356</v>
      </c>
      <c r="D4" s="164" t="s">
        <v>1355</v>
      </c>
      <c r="E4" s="164"/>
      <c r="F4" s="164"/>
      <c r="G4" s="164"/>
      <c r="H4" s="165"/>
      <c r="J4" s="166" t="s">
        <v>6</v>
      </c>
      <c r="K4" s="164"/>
      <c r="L4" s="7" t="s">
        <v>214</v>
      </c>
      <c r="M4" s="167" t="s">
        <v>1354</v>
      </c>
      <c r="N4" s="167"/>
      <c r="O4" s="167"/>
      <c r="P4" s="167"/>
      <c r="Q4" s="168"/>
      <c r="R4" s="8"/>
      <c r="S4" s="169" t="s">
        <v>2311</v>
      </c>
      <c r="T4" s="170"/>
      <c r="U4" s="170"/>
      <c r="V4" s="157" t="s">
        <v>1353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1343</v>
      </c>
      <c r="D6" s="153" t="s">
        <v>1352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1351</v>
      </c>
      <c r="K8" s="14" t="s">
        <v>1351</v>
      </c>
      <c r="L8" s="14" t="s">
        <v>1350</v>
      </c>
      <c r="M8" s="14" t="s">
        <v>1349</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59" customHeight="1" thickTop="1" thickBot="1" x14ac:dyDescent="0.25">
      <c r="B10" s="15" t="s">
        <v>22</v>
      </c>
      <c r="C10" s="157" t="s">
        <v>1348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1347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1346</v>
      </c>
      <c r="C21" s="135"/>
      <c r="D21" s="135"/>
      <c r="E21" s="135"/>
      <c r="F21" s="135"/>
      <c r="G21" s="135"/>
      <c r="H21" s="135"/>
      <c r="I21" s="135"/>
      <c r="J21" s="135"/>
      <c r="K21" s="135"/>
      <c r="L21" s="135"/>
      <c r="M21" s="136" t="s">
        <v>1343</v>
      </c>
      <c r="N21" s="136"/>
      <c r="O21" s="136" t="s">
        <v>49</v>
      </c>
      <c r="P21" s="136"/>
      <c r="Q21" s="136" t="s">
        <v>50</v>
      </c>
      <c r="R21" s="136"/>
      <c r="S21" s="22" t="s">
        <v>51</v>
      </c>
      <c r="T21" s="22" t="s">
        <v>51</v>
      </c>
      <c r="U21" s="22" t="s">
        <v>524</v>
      </c>
      <c r="V21" s="22">
        <f>+IF(ISERR(U21/T21*100),"N/A",ROUND(U21/T21*100,2))</f>
        <v>50</v>
      </c>
      <c r="W21" s="23">
        <f>+IF(ISERR(U21/S21*100),"N/A",ROUND(U21/S21*100,2))</f>
        <v>50</v>
      </c>
    </row>
    <row r="22" spans="2:27" ht="56.25" customHeight="1" x14ac:dyDescent="0.2">
      <c r="B22" s="134" t="s">
        <v>1345</v>
      </c>
      <c r="C22" s="135"/>
      <c r="D22" s="135"/>
      <c r="E22" s="135"/>
      <c r="F22" s="135"/>
      <c r="G22" s="135"/>
      <c r="H22" s="135"/>
      <c r="I22" s="135"/>
      <c r="J22" s="135"/>
      <c r="K22" s="135"/>
      <c r="L22" s="135"/>
      <c r="M22" s="136" t="s">
        <v>1343</v>
      </c>
      <c r="N22" s="136"/>
      <c r="O22" s="136" t="s">
        <v>49</v>
      </c>
      <c r="P22" s="136"/>
      <c r="Q22" s="136" t="s">
        <v>50</v>
      </c>
      <c r="R22" s="136"/>
      <c r="S22" s="22" t="s">
        <v>51</v>
      </c>
      <c r="T22" s="22" t="s">
        <v>51</v>
      </c>
      <c r="U22" s="22" t="s">
        <v>149</v>
      </c>
      <c r="V22" s="22">
        <f>+IF(ISERR(U22/T22*100),"N/A",ROUND(U22/T22*100,2))</f>
        <v>0</v>
      </c>
      <c r="W22" s="23">
        <f>+IF(ISERR(U22/S22*100),"N/A",ROUND(U22/S22*100,2))</f>
        <v>0</v>
      </c>
    </row>
    <row r="23" spans="2:27" ht="56.25" customHeight="1" thickBot="1" x14ac:dyDescent="0.25">
      <c r="B23" s="134" t="s">
        <v>1344</v>
      </c>
      <c r="C23" s="135"/>
      <c r="D23" s="135"/>
      <c r="E23" s="135"/>
      <c r="F23" s="135"/>
      <c r="G23" s="135"/>
      <c r="H23" s="135"/>
      <c r="I23" s="135"/>
      <c r="J23" s="135"/>
      <c r="K23" s="135"/>
      <c r="L23" s="135"/>
      <c r="M23" s="136" t="s">
        <v>1343</v>
      </c>
      <c r="N23" s="136"/>
      <c r="O23" s="136" t="s">
        <v>49</v>
      </c>
      <c r="P23" s="136"/>
      <c r="Q23" s="136" t="s">
        <v>50</v>
      </c>
      <c r="R23" s="136"/>
      <c r="S23" s="22" t="s">
        <v>51</v>
      </c>
      <c r="T23" s="22" t="s">
        <v>51</v>
      </c>
      <c r="U23" s="22" t="s">
        <v>51</v>
      </c>
      <c r="V23" s="22">
        <f>+IF(ISERR(U23/T23*100),"N/A",ROUND(U23/T23*100,2))</f>
        <v>100</v>
      </c>
      <c r="W23" s="23">
        <f>+IF(ISERR(U23/S23*100),"N/A",ROUND(U23/S23*100,2))</f>
        <v>100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1341</v>
      </c>
      <c r="F27" s="28"/>
      <c r="G27" s="28"/>
      <c r="H27" s="29"/>
      <c r="I27" s="29"/>
      <c r="J27" s="29"/>
      <c r="K27" s="29"/>
      <c r="L27" s="29"/>
      <c r="M27" s="29"/>
      <c r="N27" s="29"/>
      <c r="O27" s="29"/>
      <c r="P27" s="30"/>
      <c r="Q27" s="30"/>
      <c r="R27" s="31" t="s">
        <v>1342</v>
      </c>
      <c r="S27" s="31" t="s">
        <v>10</v>
      </c>
      <c r="T27" s="30"/>
      <c r="U27" s="31" t="s">
        <v>1339</v>
      </c>
      <c r="V27" s="30"/>
      <c r="W27" s="32">
        <f>+IF(ISERR(U27/R27*100),"N/A",ROUND(U27/R27*100,2))</f>
        <v>95.76</v>
      </c>
    </row>
    <row r="28" spans="2:27" ht="26.25" customHeight="1" thickBot="1" x14ac:dyDescent="0.25">
      <c r="B28" s="129" t="s">
        <v>65</v>
      </c>
      <c r="C28" s="130"/>
      <c r="D28" s="130"/>
      <c r="E28" s="33" t="s">
        <v>1341</v>
      </c>
      <c r="F28" s="33"/>
      <c r="G28" s="33"/>
      <c r="H28" s="34"/>
      <c r="I28" s="34"/>
      <c r="J28" s="34"/>
      <c r="K28" s="34"/>
      <c r="L28" s="34"/>
      <c r="M28" s="34"/>
      <c r="N28" s="34"/>
      <c r="O28" s="34"/>
      <c r="P28" s="35"/>
      <c r="Q28" s="35"/>
      <c r="R28" s="36" t="s">
        <v>1340</v>
      </c>
      <c r="S28" s="36" t="s">
        <v>1340</v>
      </c>
      <c r="T28" s="36">
        <f>+IF(ISERR(S28/R28*100),"N/A",ROUND(S28/R28*100,2))</f>
        <v>100</v>
      </c>
      <c r="U28" s="36" t="s">
        <v>1339</v>
      </c>
      <c r="V28" s="36">
        <f>+IF(ISERR(U28/S28*100),"N/A",ROUND(U28/S28*100,2))</f>
        <v>99.15</v>
      </c>
      <c r="W28" s="37">
        <f>+IF(ISERR(U28/R28*100),"N/A",ROUND(U28/R28*100,2))</f>
        <v>99.15</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2465</v>
      </c>
      <c r="C30" s="113"/>
      <c r="D30" s="113"/>
      <c r="E30" s="113"/>
      <c r="F30" s="113"/>
      <c r="G30" s="113"/>
      <c r="H30" s="113"/>
      <c r="I30" s="113"/>
      <c r="J30" s="113"/>
      <c r="K30" s="113"/>
      <c r="L30" s="113"/>
      <c r="M30" s="113"/>
      <c r="N30" s="113"/>
      <c r="O30" s="113"/>
      <c r="P30" s="113"/>
      <c r="Q30" s="113"/>
      <c r="R30" s="113"/>
      <c r="S30" s="113"/>
      <c r="T30" s="113"/>
      <c r="U30" s="113"/>
      <c r="V30" s="113"/>
      <c r="W30" s="114"/>
    </row>
    <row r="31" spans="2:27" ht="55.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2466</v>
      </c>
      <c r="C32" s="113"/>
      <c r="D32" s="113"/>
      <c r="E32" s="113"/>
      <c r="F32" s="113"/>
      <c r="G32" s="113"/>
      <c r="H32" s="113"/>
      <c r="I32" s="113"/>
      <c r="J32" s="113"/>
      <c r="K32" s="113"/>
      <c r="L32" s="113"/>
      <c r="M32" s="113"/>
      <c r="N32" s="113"/>
      <c r="O32" s="113"/>
      <c r="P32" s="113"/>
      <c r="Q32" s="113"/>
      <c r="R32" s="113"/>
      <c r="S32" s="113"/>
      <c r="T32" s="113"/>
      <c r="U32" s="113"/>
      <c r="V32" s="113"/>
      <c r="W32" s="114"/>
    </row>
    <row r="33" spans="2:23" ht="27.7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2467</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3.5"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1356</v>
      </c>
      <c r="D4" s="164" t="s">
        <v>1355</v>
      </c>
      <c r="E4" s="164"/>
      <c r="F4" s="164"/>
      <c r="G4" s="164"/>
      <c r="H4" s="165"/>
      <c r="J4" s="166" t="s">
        <v>6</v>
      </c>
      <c r="K4" s="164"/>
      <c r="L4" s="7" t="s">
        <v>1375</v>
      </c>
      <c r="M4" s="167" t="s">
        <v>1374</v>
      </c>
      <c r="N4" s="167"/>
      <c r="O4" s="167"/>
      <c r="P4" s="167"/>
      <c r="Q4" s="168"/>
      <c r="R4" s="8"/>
      <c r="S4" s="169" t="s">
        <v>2311</v>
      </c>
      <c r="T4" s="170"/>
      <c r="U4" s="170"/>
      <c r="V4" s="157" t="s">
        <v>1373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1364</v>
      </c>
      <c r="D6" s="153" t="s">
        <v>1372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1371</v>
      </c>
      <c r="K8" s="14" t="s">
        <v>1370</v>
      </c>
      <c r="L8" s="14" t="s">
        <v>1369</v>
      </c>
      <c r="M8" s="14" t="s">
        <v>1368</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56" customHeight="1" thickTop="1" thickBot="1" x14ac:dyDescent="0.25">
      <c r="B10" s="15" t="s">
        <v>22</v>
      </c>
      <c r="C10" s="157" t="s">
        <v>1367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1366</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1365</v>
      </c>
      <c r="C21" s="135"/>
      <c r="D21" s="135"/>
      <c r="E21" s="135"/>
      <c r="F21" s="135"/>
      <c r="G21" s="135"/>
      <c r="H21" s="135"/>
      <c r="I21" s="135"/>
      <c r="J21" s="135"/>
      <c r="K21" s="135"/>
      <c r="L21" s="135"/>
      <c r="M21" s="136" t="s">
        <v>1364</v>
      </c>
      <c r="N21" s="136"/>
      <c r="O21" s="136" t="s">
        <v>49</v>
      </c>
      <c r="P21" s="136"/>
      <c r="Q21" s="136" t="s">
        <v>155</v>
      </c>
      <c r="R21" s="136"/>
      <c r="S21" s="22" t="s">
        <v>1363</v>
      </c>
      <c r="T21" s="22" t="s">
        <v>297</v>
      </c>
      <c r="U21" s="22" t="s">
        <v>1362</v>
      </c>
      <c r="V21" s="22">
        <f>+IF(ISERR(U21/T21*100),"N/A",ROUND(U21/T21*100,2))</f>
        <v>102.33</v>
      </c>
      <c r="W21" s="23">
        <f>+IF(ISERR(U21/S21*100),"N/A",ROUND(U21/S21*100,2))</f>
        <v>0.13</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1360</v>
      </c>
      <c r="F25" s="28"/>
      <c r="G25" s="28"/>
      <c r="H25" s="29"/>
      <c r="I25" s="29"/>
      <c r="J25" s="29"/>
      <c r="K25" s="29"/>
      <c r="L25" s="29"/>
      <c r="M25" s="29"/>
      <c r="N25" s="29"/>
      <c r="O25" s="29"/>
      <c r="P25" s="30"/>
      <c r="Q25" s="30"/>
      <c r="R25" s="31" t="s">
        <v>1361</v>
      </c>
      <c r="S25" s="31" t="s">
        <v>10</v>
      </c>
      <c r="T25" s="30"/>
      <c r="U25" s="31" t="s">
        <v>1357</v>
      </c>
      <c r="V25" s="30"/>
      <c r="W25" s="32">
        <f>+IF(ISERR(U25/R25*100),"N/A",ROUND(U25/R25*100,2))</f>
        <v>109.77</v>
      </c>
    </row>
    <row r="26" spans="2:27" ht="26.25" customHeight="1" thickBot="1" x14ac:dyDescent="0.25">
      <c r="B26" s="129" t="s">
        <v>65</v>
      </c>
      <c r="C26" s="130"/>
      <c r="D26" s="130"/>
      <c r="E26" s="33" t="s">
        <v>1360</v>
      </c>
      <c r="F26" s="33"/>
      <c r="G26" s="33"/>
      <c r="H26" s="34"/>
      <c r="I26" s="34"/>
      <c r="J26" s="34"/>
      <c r="K26" s="34"/>
      <c r="L26" s="34"/>
      <c r="M26" s="34"/>
      <c r="N26" s="34"/>
      <c r="O26" s="34"/>
      <c r="P26" s="35"/>
      <c r="Q26" s="35"/>
      <c r="R26" s="36" t="s">
        <v>1359</v>
      </c>
      <c r="S26" s="36" t="s">
        <v>1358</v>
      </c>
      <c r="T26" s="36">
        <f>+IF(ISERR(S26/R26*100),"N/A",ROUND(S26/R26*100,2))</f>
        <v>100</v>
      </c>
      <c r="U26" s="36" t="s">
        <v>1357</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2462</v>
      </c>
      <c r="C28" s="113"/>
      <c r="D28" s="113"/>
      <c r="E28" s="113"/>
      <c r="F28" s="113"/>
      <c r="G28" s="113"/>
      <c r="H28" s="113"/>
      <c r="I28" s="113"/>
      <c r="J28" s="113"/>
      <c r="K28" s="113"/>
      <c r="L28" s="113"/>
      <c r="M28" s="113"/>
      <c r="N28" s="113"/>
      <c r="O28" s="113"/>
      <c r="P28" s="113"/>
      <c r="Q28" s="113"/>
      <c r="R28" s="113"/>
      <c r="S28" s="113"/>
      <c r="T28" s="113"/>
      <c r="U28" s="113"/>
      <c r="V28" s="113"/>
      <c r="W28" s="114"/>
    </row>
    <row r="29" spans="2:27" ht="38.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2463</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2464</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1356</v>
      </c>
      <c r="D4" s="164" t="s">
        <v>1355</v>
      </c>
      <c r="E4" s="164"/>
      <c r="F4" s="164"/>
      <c r="G4" s="164"/>
      <c r="H4" s="165"/>
      <c r="J4" s="166" t="s">
        <v>6</v>
      </c>
      <c r="K4" s="164"/>
      <c r="L4" s="7" t="s">
        <v>1388</v>
      </c>
      <c r="M4" s="167" t="s">
        <v>1387</v>
      </c>
      <c r="N4" s="167"/>
      <c r="O4" s="167"/>
      <c r="P4" s="167"/>
      <c r="Q4" s="168"/>
      <c r="R4" s="8"/>
      <c r="S4" s="169" t="s">
        <v>2311</v>
      </c>
      <c r="T4" s="170"/>
      <c r="U4" s="170"/>
      <c r="V4" s="157" t="s">
        <v>1386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1381</v>
      </c>
      <c r="D6" s="153" t="s">
        <v>1385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1347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1384</v>
      </c>
      <c r="C21" s="135"/>
      <c r="D21" s="135"/>
      <c r="E21" s="135"/>
      <c r="F21" s="135"/>
      <c r="G21" s="135"/>
      <c r="H21" s="135"/>
      <c r="I21" s="135"/>
      <c r="J21" s="135"/>
      <c r="K21" s="135"/>
      <c r="L21" s="135"/>
      <c r="M21" s="136" t="s">
        <v>1381</v>
      </c>
      <c r="N21" s="136"/>
      <c r="O21" s="136" t="s">
        <v>152</v>
      </c>
      <c r="P21" s="136"/>
      <c r="Q21" s="136" t="s">
        <v>155</v>
      </c>
      <c r="R21" s="136"/>
      <c r="S21" s="22" t="s">
        <v>1022</v>
      </c>
      <c r="T21" s="22" t="s">
        <v>1383</v>
      </c>
      <c r="U21" s="22" t="s">
        <v>1383</v>
      </c>
      <c r="V21" s="22">
        <f>+IF(ISERR(U21/T21*100),"N/A",ROUND(U21/T21*100,2))</f>
        <v>100</v>
      </c>
      <c r="W21" s="23">
        <f>+IF(ISERR(U21/S21*100),"N/A",ROUND(U21/S21*100,2))</f>
        <v>393.22</v>
      </c>
    </row>
    <row r="22" spans="2:27" ht="56.25" customHeight="1" thickBot="1" x14ac:dyDescent="0.25">
      <c r="B22" s="134" t="s">
        <v>1382</v>
      </c>
      <c r="C22" s="135"/>
      <c r="D22" s="135"/>
      <c r="E22" s="135"/>
      <c r="F22" s="135"/>
      <c r="G22" s="135"/>
      <c r="H22" s="135"/>
      <c r="I22" s="135"/>
      <c r="J22" s="135"/>
      <c r="K22" s="135"/>
      <c r="L22" s="135"/>
      <c r="M22" s="136" t="s">
        <v>1381</v>
      </c>
      <c r="N22" s="136"/>
      <c r="O22" s="136" t="s">
        <v>49</v>
      </c>
      <c r="P22" s="136"/>
      <c r="Q22" s="136" t="s">
        <v>155</v>
      </c>
      <c r="R22" s="136"/>
      <c r="S22" s="22" t="s">
        <v>51</v>
      </c>
      <c r="T22" s="22" t="s">
        <v>481</v>
      </c>
      <c r="U22" s="22" t="s">
        <v>481</v>
      </c>
      <c r="V22" s="22">
        <f>+IF(ISERR(U22/T22*100),"N/A",ROUND(U22/T22*100,2))</f>
        <v>100</v>
      </c>
      <c r="W22" s="23">
        <f>+IF(ISERR(U22/S22*100),"N/A",ROUND(U22/S22*100,2))</f>
        <v>80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1379</v>
      </c>
      <c r="F26" s="28"/>
      <c r="G26" s="28"/>
      <c r="H26" s="29"/>
      <c r="I26" s="29"/>
      <c r="J26" s="29"/>
      <c r="K26" s="29"/>
      <c r="L26" s="29"/>
      <c r="M26" s="29"/>
      <c r="N26" s="29"/>
      <c r="O26" s="29"/>
      <c r="P26" s="30"/>
      <c r="Q26" s="30"/>
      <c r="R26" s="31" t="s">
        <v>1380</v>
      </c>
      <c r="S26" s="31" t="s">
        <v>10</v>
      </c>
      <c r="T26" s="30"/>
      <c r="U26" s="31" t="s">
        <v>1376</v>
      </c>
      <c r="V26" s="30"/>
      <c r="W26" s="32">
        <f>+IF(ISERR(U26/R26*100),"N/A",ROUND(U26/R26*100,2))</f>
        <v>122.66</v>
      </c>
    </row>
    <row r="27" spans="2:27" ht="26.25" customHeight="1" thickBot="1" x14ac:dyDescent="0.25">
      <c r="B27" s="129" t="s">
        <v>65</v>
      </c>
      <c r="C27" s="130"/>
      <c r="D27" s="130"/>
      <c r="E27" s="33" t="s">
        <v>1379</v>
      </c>
      <c r="F27" s="33"/>
      <c r="G27" s="33"/>
      <c r="H27" s="34"/>
      <c r="I27" s="34"/>
      <c r="J27" s="34"/>
      <c r="K27" s="34"/>
      <c r="L27" s="34"/>
      <c r="M27" s="34"/>
      <c r="N27" s="34"/>
      <c r="O27" s="34"/>
      <c r="P27" s="35"/>
      <c r="Q27" s="35"/>
      <c r="R27" s="36" t="s">
        <v>1378</v>
      </c>
      <c r="S27" s="36" t="s">
        <v>1377</v>
      </c>
      <c r="T27" s="36">
        <f>+IF(ISERR(S27/R27*100),"N/A",ROUND(S27/R27*100,2))</f>
        <v>100</v>
      </c>
      <c r="U27" s="36" t="s">
        <v>1376</v>
      </c>
      <c r="V27" s="36">
        <f>+IF(ISERR(U27/S27*100),"N/A",ROUND(U27/S27*100,2))</f>
        <v>100</v>
      </c>
      <c r="W27" s="37">
        <f>+IF(ISERR(U27/R27*100),"N/A",ROUND(U27/R27*100,2))</f>
        <v>100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2459</v>
      </c>
      <c r="C29" s="113"/>
      <c r="D29" s="113"/>
      <c r="E29" s="113"/>
      <c r="F29" s="113"/>
      <c r="G29" s="113"/>
      <c r="H29" s="113"/>
      <c r="I29" s="113"/>
      <c r="J29" s="113"/>
      <c r="K29" s="113"/>
      <c r="L29" s="113"/>
      <c r="M29" s="113"/>
      <c r="N29" s="113"/>
      <c r="O29" s="113"/>
      <c r="P29" s="113"/>
      <c r="Q29" s="113"/>
      <c r="R29" s="113"/>
      <c r="S29" s="113"/>
      <c r="T29" s="113"/>
      <c r="U29" s="113"/>
      <c r="V29" s="113"/>
      <c r="W29" s="114"/>
    </row>
    <row r="30" spans="2:27" ht="81.7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2460</v>
      </c>
      <c r="C31" s="113"/>
      <c r="D31" s="113"/>
      <c r="E31" s="113"/>
      <c r="F31" s="113"/>
      <c r="G31" s="113"/>
      <c r="H31" s="113"/>
      <c r="I31" s="113"/>
      <c r="J31" s="113"/>
      <c r="K31" s="113"/>
      <c r="L31" s="113"/>
      <c r="M31" s="113"/>
      <c r="N31" s="113"/>
      <c r="O31" s="113"/>
      <c r="P31" s="113"/>
      <c r="Q31" s="113"/>
      <c r="R31" s="113"/>
      <c r="S31" s="113"/>
      <c r="T31" s="113"/>
      <c r="U31" s="113"/>
      <c r="V31" s="113"/>
      <c r="W31" s="114"/>
    </row>
    <row r="32" spans="2:27" ht="4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2461</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1400</v>
      </c>
      <c r="D4" s="164" t="s">
        <v>1399</v>
      </c>
      <c r="E4" s="164"/>
      <c r="F4" s="164"/>
      <c r="G4" s="164"/>
      <c r="H4" s="165"/>
      <c r="J4" s="166" t="s">
        <v>6</v>
      </c>
      <c r="K4" s="164"/>
      <c r="L4" s="7" t="s">
        <v>1398</v>
      </c>
      <c r="M4" s="167" t="s">
        <v>1397</v>
      </c>
      <c r="N4" s="167"/>
      <c r="O4" s="167"/>
      <c r="P4" s="167"/>
      <c r="Q4" s="168"/>
      <c r="R4" s="8"/>
      <c r="S4" s="169" t="s">
        <v>2311</v>
      </c>
      <c r="T4" s="170"/>
      <c r="U4" s="170"/>
      <c r="V4" s="157" t="s">
        <v>1396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259</v>
      </c>
      <c r="D6" s="153" t="s">
        <v>1395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69.5" customHeight="1" thickTop="1" thickBot="1" x14ac:dyDescent="0.25">
      <c r="B10" s="15" t="s">
        <v>22</v>
      </c>
      <c r="C10" s="157" t="s">
        <v>1394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1393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1392</v>
      </c>
      <c r="C21" s="135"/>
      <c r="D21" s="135"/>
      <c r="E21" s="135"/>
      <c r="F21" s="135"/>
      <c r="G21" s="135"/>
      <c r="H21" s="135"/>
      <c r="I21" s="135"/>
      <c r="J21" s="135"/>
      <c r="K21" s="135"/>
      <c r="L21" s="135"/>
      <c r="M21" s="136" t="s">
        <v>259</v>
      </c>
      <c r="N21" s="136"/>
      <c r="O21" s="136" t="s">
        <v>49</v>
      </c>
      <c r="P21" s="136"/>
      <c r="Q21" s="136" t="s">
        <v>50</v>
      </c>
      <c r="R21" s="136"/>
      <c r="S21" s="22" t="s">
        <v>51</v>
      </c>
      <c r="T21" s="22" t="s">
        <v>326</v>
      </c>
      <c r="U21" s="22" t="s">
        <v>922</v>
      </c>
      <c r="V21" s="22">
        <f>+IF(ISERR(U21/T21*100),"N/A",ROUND(U21/T21*100,2))</f>
        <v>470.5</v>
      </c>
      <c r="W21" s="23">
        <f>+IF(ISERR(U21/S21*100),"N/A",ROUND(U21/S21*100,2))</f>
        <v>94.1</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245</v>
      </c>
      <c r="F25" s="28"/>
      <c r="G25" s="28"/>
      <c r="H25" s="29"/>
      <c r="I25" s="29"/>
      <c r="J25" s="29"/>
      <c r="K25" s="29"/>
      <c r="L25" s="29"/>
      <c r="M25" s="29"/>
      <c r="N25" s="29"/>
      <c r="O25" s="29"/>
      <c r="P25" s="30"/>
      <c r="Q25" s="30"/>
      <c r="R25" s="31" t="s">
        <v>1391</v>
      </c>
      <c r="S25" s="31" t="s">
        <v>10</v>
      </c>
      <c r="T25" s="30"/>
      <c r="U25" s="31" t="s">
        <v>1389</v>
      </c>
      <c r="V25" s="30"/>
      <c r="W25" s="32">
        <f>+IF(ISERR(U25/R25*100),"N/A",ROUND(U25/R25*100,2))</f>
        <v>26.32</v>
      </c>
    </row>
    <row r="26" spans="2:27" ht="26.25" customHeight="1" thickBot="1" x14ac:dyDescent="0.25">
      <c r="B26" s="129" t="s">
        <v>65</v>
      </c>
      <c r="C26" s="130"/>
      <c r="D26" s="130"/>
      <c r="E26" s="33" t="s">
        <v>245</v>
      </c>
      <c r="F26" s="33"/>
      <c r="G26" s="33"/>
      <c r="H26" s="34"/>
      <c r="I26" s="34"/>
      <c r="J26" s="34"/>
      <c r="K26" s="34"/>
      <c r="L26" s="34"/>
      <c r="M26" s="34"/>
      <c r="N26" s="34"/>
      <c r="O26" s="34"/>
      <c r="P26" s="35"/>
      <c r="Q26" s="35"/>
      <c r="R26" s="36" t="s">
        <v>1390</v>
      </c>
      <c r="S26" s="36" t="s">
        <v>1390</v>
      </c>
      <c r="T26" s="36">
        <f>+IF(ISERR(S26/R26*100),"N/A",ROUND(S26/R26*100,2))</f>
        <v>100</v>
      </c>
      <c r="U26" s="36" t="s">
        <v>1389</v>
      </c>
      <c r="V26" s="36">
        <f>+IF(ISERR(U26/S26*100),"N/A",ROUND(U26/S26*100,2))</f>
        <v>40</v>
      </c>
      <c r="W26" s="37">
        <f>+IF(ISERR(U26/R26*100),"N/A",ROUND(U26/R26*100,2))</f>
        <v>40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2456</v>
      </c>
      <c r="C28" s="113"/>
      <c r="D28" s="113"/>
      <c r="E28" s="113"/>
      <c r="F28" s="113"/>
      <c r="G28" s="113"/>
      <c r="H28" s="113"/>
      <c r="I28" s="113"/>
      <c r="J28" s="113"/>
      <c r="K28" s="113"/>
      <c r="L28" s="113"/>
      <c r="M28" s="113"/>
      <c r="N28" s="113"/>
      <c r="O28" s="113"/>
      <c r="P28" s="113"/>
      <c r="Q28" s="113"/>
      <c r="R28" s="113"/>
      <c r="S28" s="113"/>
      <c r="T28" s="113"/>
      <c r="U28" s="113"/>
      <c r="V28" s="113"/>
      <c r="W28" s="114"/>
    </row>
    <row r="29" spans="2:27" ht="56.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2457</v>
      </c>
      <c r="C30" s="113"/>
      <c r="D30" s="113"/>
      <c r="E30" s="113"/>
      <c r="F30" s="113"/>
      <c r="G30" s="113"/>
      <c r="H30" s="113"/>
      <c r="I30" s="113"/>
      <c r="J30" s="113"/>
      <c r="K30" s="113"/>
      <c r="L30" s="113"/>
      <c r="M30" s="113"/>
      <c r="N30" s="113"/>
      <c r="O30" s="113"/>
      <c r="P30" s="113"/>
      <c r="Q30" s="113"/>
      <c r="R30" s="113"/>
      <c r="S30" s="113"/>
      <c r="T30" s="113"/>
      <c r="U30" s="113"/>
      <c r="V30" s="113"/>
      <c r="W30" s="114"/>
    </row>
    <row r="31" spans="2:27" ht="30"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2458</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1400</v>
      </c>
      <c r="D4" s="164" t="s">
        <v>1399</v>
      </c>
      <c r="E4" s="164"/>
      <c r="F4" s="164"/>
      <c r="G4" s="164"/>
      <c r="H4" s="165"/>
      <c r="J4" s="166" t="s">
        <v>6</v>
      </c>
      <c r="K4" s="164"/>
      <c r="L4" s="7" t="s">
        <v>1430</v>
      </c>
      <c r="M4" s="167" t="s">
        <v>1429</v>
      </c>
      <c r="N4" s="167"/>
      <c r="O4" s="167"/>
      <c r="P4" s="167"/>
      <c r="Q4" s="168"/>
      <c r="R4" s="8"/>
      <c r="S4" s="169" t="s">
        <v>2311</v>
      </c>
      <c r="T4" s="170"/>
      <c r="U4" s="170"/>
      <c r="V4" s="157" t="s">
        <v>1428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1407</v>
      </c>
      <c r="D6" s="153" t="s">
        <v>1427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1426</v>
      </c>
      <c r="K8" s="14" t="s">
        <v>1425</v>
      </c>
      <c r="L8" s="14" t="s">
        <v>1424</v>
      </c>
      <c r="M8" s="14" t="s">
        <v>1423</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65.75" customHeight="1" thickTop="1" thickBot="1" x14ac:dyDescent="0.25">
      <c r="B10" s="15" t="s">
        <v>22</v>
      </c>
      <c r="C10" s="157" t="s">
        <v>1422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1421</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1420</v>
      </c>
      <c r="C21" s="135"/>
      <c r="D21" s="135"/>
      <c r="E21" s="135"/>
      <c r="F21" s="135"/>
      <c r="G21" s="135"/>
      <c r="H21" s="135"/>
      <c r="I21" s="135"/>
      <c r="J21" s="135"/>
      <c r="K21" s="135"/>
      <c r="L21" s="135"/>
      <c r="M21" s="136" t="s">
        <v>1407</v>
      </c>
      <c r="N21" s="136"/>
      <c r="O21" s="136" t="s">
        <v>49</v>
      </c>
      <c r="P21" s="136"/>
      <c r="Q21" s="136" t="s">
        <v>50</v>
      </c>
      <c r="R21" s="136"/>
      <c r="S21" s="22" t="s">
        <v>1419</v>
      </c>
      <c r="T21" s="22" t="s">
        <v>1418</v>
      </c>
      <c r="U21" s="22" t="s">
        <v>1417</v>
      </c>
      <c r="V21" s="22">
        <f>+IF(ISERR(U21/T21*100),"N/A",ROUND(U21/T21*100,2))</f>
        <v>84.08</v>
      </c>
      <c r="W21" s="23">
        <f>+IF(ISERR(U21/S21*100),"N/A",ROUND(U21/S21*100,2))</f>
        <v>84.17</v>
      </c>
    </row>
    <row r="22" spans="2:27" ht="56.25" customHeight="1" x14ac:dyDescent="0.2">
      <c r="B22" s="134" t="s">
        <v>1416</v>
      </c>
      <c r="C22" s="135"/>
      <c r="D22" s="135"/>
      <c r="E22" s="135"/>
      <c r="F22" s="135"/>
      <c r="G22" s="135"/>
      <c r="H22" s="135"/>
      <c r="I22" s="135"/>
      <c r="J22" s="135"/>
      <c r="K22" s="135"/>
      <c r="L22" s="135"/>
      <c r="M22" s="136" t="s">
        <v>1407</v>
      </c>
      <c r="N22" s="136"/>
      <c r="O22" s="136" t="s">
        <v>49</v>
      </c>
      <c r="P22" s="136"/>
      <c r="Q22" s="136" t="s">
        <v>50</v>
      </c>
      <c r="R22" s="136"/>
      <c r="S22" s="22" t="s">
        <v>1415</v>
      </c>
      <c r="T22" s="22" t="s">
        <v>1414</v>
      </c>
      <c r="U22" s="22" t="s">
        <v>1413</v>
      </c>
      <c r="V22" s="22">
        <f>+IF(ISERR(U22/T22*100),"N/A",ROUND(U22/T22*100,2))</f>
        <v>110.81</v>
      </c>
      <c r="W22" s="23">
        <f>+IF(ISERR(U22/S22*100),"N/A",ROUND(U22/S22*100,2))</f>
        <v>110.84</v>
      </c>
    </row>
    <row r="23" spans="2:27" ht="56.25" customHeight="1" x14ac:dyDescent="0.2">
      <c r="B23" s="134" t="s">
        <v>1412</v>
      </c>
      <c r="C23" s="135"/>
      <c r="D23" s="135"/>
      <c r="E23" s="135"/>
      <c r="F23" s="135"/>
      <c r="G23" s="135"/>
      <c r="H23" s="135"/>
      <c r="I23" s="135"/>
      <c r="J23" s="135"/>
      <c r="K23" s="135"/>
      <c r="L23" s="135"/>
      <c r="M23" s="136" t="s">
        <v>1407</v>
      </c>
      <c r="N23" s="136"/>
      <c r="O23" s="136" t="s">
        <v>49</v>
      </c>
      <c r="P23" s="136"/>
      <c r="Q23" s="136" t="s">
        <v>50</v>
      </c>
      <c r="R23" s="136"/>
      <c r="S23" s="22" t="s">
        <v>1411</v>
      </c>
      <c r="T23" s="22" t="s">
        <v>1410</v>
      </c>
      <c r="U23" s="22" t="s">
        <v>1409</v>
      </c>
      <c r="V23" s="22">
        <f>+IF(ISERR(U23/T23*100),"N/A",ROUND(U23/T23*100,2))</f>
        <v>210.93</v>
      </c>
      <c r="W23" s="23">
        <f>+IF(ISERR(U23/S23*100),"N/A",ROUND(U23/S23*100,2))</f>
        <v>211.17</v>
      </c>
    </row>
    <row r="24" spans="2:27" ht="56.25" customHeight="1" thickBot="1" x14ac:dyDescent="0.25">
      <c r="B24" s="134" t="s">
        <v>1408</v>
      </c>
      <c r="C24" s="135"/>
      <c r="D24" s="135"/>
      <c r="E24" s="135"/>
      <c r="F24" s="135"/>
      <c r="G24" s="135"/>
      <c r="H24" s="135"/>
      <c r="I24" s="135"/>
      <c r="J24" s="135"/>
      <c r="K24" s="135"/>
      <c r="L24" s="135"/>
      <c r="M24" s="136" t="s">
        <v>1407</v>
      </c>
      <c r="N24" s="136"/>
      <c r="O24" s="136" t="s">
        <v>49</v>
      </c>
      <c r="P24" s="136"/>
      <c r="Q24" s="136" t="s">
        <v>50</v>
      </c>
      <c r="R24" s="136"/>
      <c r="S24" s="22" t="s">
        <v>1406</v>
      </c>
      <c r="T24" s="22" t="s">
        <v>1405</v>
      </c>
      <c r="U24" s="22" t="s">
        <v>1404</v>
      </c>
      <c r="V24" s="22">
        <f>+IF(ISERR(U24/T24*100),"N/A",ROUND(U24/T24*100,2))</f>
        <v>180.68</v>
      </c>
      <c r="W24" s="23">
        <f>+IF(ISERR(U24/S24*100),"N/A",ROUND(U24/S24*100,2))</f>
        <v>181.16</v>
      </c>
    </row>
    <row r="25" spans="2:27" ht="21.75" customHeight="1" thickTop="1" thickBot="1" x14ac:dyDescent="0.25">
      <c r="B25" s="2" t="s">
        <v>56</v>
      </c>
      <c r="C25" s="3"/>
      <c r="D25" s="3"/>
      <c r="E25" s="3"/>
      <c r="F25" s="3"/>
      <c r="G25" s="3"/>
      <c r="H25" s="4"/>
      <c r="I25" s="4"/>
      <c r="J25" s="4"/>
      <c r="K25" s="4"/>
      <c r="L25" s="4"/>
      <c r="M25" s="4"/>
      <c r="N25" s="4"/>
      <c r="O25" s="4"/>
      <c r="P25" s="4"/>
      <c r="Q25" s="4"/>
      <c r="R25" s="4"/>
      <c r="S25" s="4"/>
      <c r="T25" s="4"/>
      <c r="U25" s="4"/>
      <c r="V25" s="4"/>
      <c r="W25" s="5"/>
      <c r="X25" s="13"/>
    </row>
    <row r="26" spans="2:27" ht="29.25" customHeight="1" thickTop="1" thickBot="1" x14ac:dyDescent="0.25">
      <c r="B26" s="118" t="s">
        <v>2611</v>
      </c>
      <c r="C26" s="119"/>
      <c r="D26" s="119"/>
      <c r="E26" s="119"/>
      <c r="F26" s="119"/>
      <c r="G26" s="119"/>
      <c r="H26" s="119"/>
      <c r="I26" s="119"/>
      <c r="J26" s="119"/>
      <c r="K26" s="119"/>
      <c r="L26" s="119"/>
      <c r="M26" s="119"/>
      <c r="N26" s="119"/>
      <c r="O26" s="119"/>
      <c r="P26" s="119"/>
      <c r="Q26" s="120"/>
      <c r="R26" s="24" t="s">
        <v>42</v>
      </c>
      <c r="S26" s="124" t="s">
        <v>43</v>
      </c>
      <c r="T26" s="124"/>
      <c r="U26" s="25" t="s">
        <v>57</v>
      </c>
      <c r="V26" s="125" t="s">
        <v>58</v>
      </c>
      <c r="W26" s="126"/>
    </row>
    <row r="27" spans="2:27" ht="30.75" customHeight="1" thickBot="1" x14ac:dyDescent="0.25">
      <c r="B27" s="121"/>
      <c r="C27" s="122"/>
      <c r="D27" s="122"/>
      <c r="E27" s="122"/>
      <c r="F27" s="122"/>
      <c r="G27" s="122"/>
      <c r="H27" s="122"/>
      <c r="I27" s="122"/>
      <c r="J27" s="122"/>
      <c r="K27" s="122"/>
      <c r="L27" s="122"/>
      <c r="M27" s="122"/>
      <c r="N27" s="122"/>
      <c r="O27" s="122"/>
      <c r="P27" s="122"/>
      <c r="Q27" s="123"/>
      <c r="R27" s="26" t="s">
        <v>59</v>
      </c>
      <c r="S27" s="26" t="s">
        <v>59</v>
      </c>
      <c r="T27" s="26" t="s">
        <v>49</v>
      </c>
      <c r="U27" s="26" t="s">
        <v>59</v>
      </c>
      <c r="V27" s="26" t="s">
        <v>60</v>
      </c>
      <c r="W27" s="27" t="s">
        <v>61</v>
      </c>
      <c r="Y27" s="13"/>
    </row>
    <row r="28" spans="2:27" ht="23.25" customHeight="1" thickBot="1" x14ac:dyDescent="0.25">
      <c r="B28" s="127" t="s">
        <v>62</v>
      </c>
      <c r="C28" s="128"/>
      <c r="D28" s="128"/>
      <c r="E28" s="28" t="s">
        <v>1402</v>
      </c>
      <c r="F28" s="28"/>
      <c r="G28" s="28"/>
      <c r="H28" s="29"/>
      <c r="I28" s="29"/>
      <c r="J28" s="29"/>
      <c r="K28" s="29"/>
      <c r="L28" s="29"/>
      <c r="M28" s="29"/>
      <c r="N28" s="29"/>
      <c r="O28" s="29"/>
      <c r="P28" s="30"/>
      <c r="Q28" s="30"/>
      <c r="R28" s="31" t="s">
        <v>1403</v>
      </c>
      <c r="S28" s="31" t="s">
        <v>10</v>
      </c>
      <c r="T28" s="30"/>
      <c r="U28" s="31" t="s">
        <v>1401</v>
      </c>
      <c r="V28" s="30"/>
      <c r="W28" s="32">
        <f>+IF(ISERR(U28/R28*100),"N/A",ROUND(U28/R28*100,2))</f>
        <v>158.19999999999999</v>
      </c>
    </row>
    <row r="29" spans="2:27" ht="26.25" customHeight="1" thickBot="1" x14ac:dyDescent="0.25">
      <c r="B29" s="129" t="s">
        <v>65</v>
      </c>
      <c r="C29" s="130"/>
      <c r="D29" s="130"/>
      <c r="E29" s="33" t="s">
        <v>1402</v>
      </c>
      <c r="F29" s="33"/>
      <c r="G29" s="33"/>
      <c r="H29" s="34"/>
      <c r="I29" s="34"/>
      <c r="J29" s="34"/>
      <c r="K29" s="34"/>
      <c r="L29" s="34"/>
      <c r="M29" s="34"/>
      <c r="N29" s="34"/>
      <c r="O29" s="34"/>
      <c r="P29" s="35"/>
      <c r="Q29" s="35"/>
      <c r="R29" s="36" t="s">
        <v>1401</v>
      </c>
      <c r="S29" s="36" t="s">
        <v>1401</v>
      </c>
      <c r="T29" s="36">
        <f>+IF(ISERR(S29/R29*100),"N/A",ROUND(S29/R29*100,2))</f>
        <v>100</v>
      </c>
      <c r="U29" s="36" t="s">
        <v>1401</v>
      </c>
      <c r="V29" s="36">
        <f>+IF(ISERR(U29/S29*100),"N/A",ROUND(U29/S29*100,2))</f>
        <v>100</v>
      </c>
      <c r="W29" s="37">
        <f>+IF(ISERR(U29/R29*100),"N/A",ROUND(U29/R29*100,2))</f>
        <v>100</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2453</v>
      </c>
      <c r="C31" s="113"/>
      <c r="D31" s="113"/>
      <c r="E31" s="113"/>
      <c r="F31" s="113"/>
      <c r="G31" s="113"/>
      <c r="H31" s="113"/>
      <c r="I31" s="113"/>
      <c r="J31" s="113"/>
      <c r="K31" s="113"/>
      <c r="L31" s="113"/>
      <c r="M31" s="113"/>
      <c r="N31" s="113"/>
      <c r="O31" s="113"/>
      <c r="P31" s="113"/>
      <c r="Q31" s="113"/>
      <c r="R31" s="113"/>
      <c r="S31" s="113"/>
      <c r="T31" s="113"/>
      <c r="U31" s="113"/>
      <c r="V31" s="113"/>
      <c r="W31" s="114"/>
    </row>
    <row r="32" spans="2:27" ht="42.7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2454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27"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2455</v>
      </c>
      <c r="C35" s="113"/>
      <c r="D35" s="113"/>
      <c r="E35" s="113"/>
      <c r="F35" s="113"/>
      <c r="G35" s="113"/>
      <c r="H35" s="113"/>
      <c r="I35" s="113"/>
      <c r="J35" s="113"/>
      <c r="K35" s="113"/>
      <c r="L35" s="113"/>
      <c r="M35" s="113"/>
      <c r="N35" s="113"/>
      <c r="O35" s="113"/>
      <c r="P35" s="113"/>
      <c r="Q35" s="113"/>
      <c r="R35" s="113"/>
      <c r="S35" s="113"/>
      <c r="T35" s="113"/>
      <c r="U35" s="113"/>
      <c r="V35" s="113"/>
      <c r="W35" s="114"/>
    </row>
    <row r="36" spans="2:23" ht="13.5"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1400</v>
      </c>
      <c r="D4" s="164" t="s">
        <v>1399</v>
      </c>
      <c r="E4" s="164"/>
      <c r="F4" s="164"/>
      <c r="G4" s="164"/>
      <c r="H4" s="165"/>
      <c r="J4" s="166" t="s">
        <v>6</v>
      </c>
      <c r="K4" s="164"/>
      <c r="L4" s="7" t="s">
        <v>1448</v>
      </c>
      <c r="M4" s="167" t="s">
        <v>1447</v>
      </c>
      <c r="N4" s="167"/>
      <c r="O4" s="167"/>
      <c r="P4" s="167"/>
      <c r="Q4" s="168"/>
      <c r="R4" s="8"/>
      <c r="S4" s="169" t="s">
        <v>2311</v>
      </c>
      <c r="T4" s="170"/>
      <c r="U4" s="170"/>
      <c r="V4" s="157" t="s">
        <v>1446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1437</v>
      </c>
      <c r="D6" s="153" t="s">
        <v>1445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1444</v>
      </c>
      <c r="K8" s="14" t="s">
        <v>1443</v>
      </c>
      <c r="L8" s="14" t="s">
        <v>1442</v>
      </c>
      <c r="M8" s="14" t="s">
        <v>1441</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62.75" customHeight="1" thickTop="1" thickBot="1" x14ac:dyDescent="0.25">
      <c r="B10" s="15" t="s">
        <v>22</v>
      </c>
      <c r="C10" s="157" t="s">
        <v>1440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1439</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1438</v>
      </c>
      <c r="C21" s="135"/>
      <c r="D21" s="135"/>
      <c r="E21" s="135"/>
      <c r="F21" s="135"/>
      <c r="G21" s="135"/>
      <c r="H21" s="135"/>
      <c r="I21" s="135"/>
      <c r="J21" s="135"/>
      <c r="K21" s="135"/>
      <c r="L21" s="135"/>
      <c r="M21" s="136" t="s">
        <v>1437</v>
      </c>
      <c r="N21" s="136"/>
      <c r="O21" s="136" t="s">
        <v>49</v>
      </c>
      <c r="P21" s="136"/>
      <c r="Q21" s="136" t="s">
        <v>50</v>
      </c>
      <c r="R21" s="136"/>
      <c r="S21" s="22" t="s">
        <v>1436</v>
      </c>
      <c r="T21" s="22" t="s">
        <v>1435</v>
      </c>
      <c r="U21" s="22" t="s">
        <v>1434</v>
      </c>
      <c r="V21" s="22">
        <f>+IF(ISERR(U21/T21*100),"N/A",ROUND(U21/T21*100,2))</f>
        <v>103.11</v>
      </c>
      <c r="W21" s="23">
        <f>+IF(ISERR(U21/S21*100),"N/A",ROUND(U21/S21*100,2))</f>
        <v>103.33</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1432</v>
      </c>
      <c r="F25" s="28"/>
      <c r="G25" s="28"/>
      <c r="H25" s="29"/>
      <c r="I25" s="29"/>
      <c r="J25" s="29"/>
      <c r="K25" s="29"/>
      <c r="L25" s="29"/>
      <c r="M25" s="29"/>
      <c r="N25" s="29"/>
      <c r="O25" s="29"/>
      <c r="P25" s="30"/>
      <c r="Q25" s="30"/>
      <c r="R25" s="31" t="s">
        <v>1433</v>
      </c>
      <c r="S25" s="31" t="s">
        <v>10</v>
      </c>
      <c r="T25" s="30"/>
      <c r="U25" s="31" t="s">
        <v>1431</v>
      </c>
      <c r="V25" s="30"/>
      <c r="W25" s="32">
        <f>+IF(ISERR(U25/R25*100),"N/A",ROUND(U25/R25*100,2))</f>
        <v>99.72</v>
      </c>
    </row>
    <row r="26" spans="2:27" ht="26.25" customHeight="1" thickBot="1" x14ac:dyDescent="0.25">
      <c r="B26" s="129" t="s">
        <v>65</v>
      </c>
      <c r="C26" s="130"/>
      <c r="D26" s="130"/>
      <c r="E26" s="33" t="s">
        <v>1432</v>
      </c>
      <c r="F26" s="33"/>
      <c r="G26" s="33"/>
      <c r="H26" s="34"/>
      <c r="I26" s="34"/>
      <c r="J26" s="34"/>
      <c r="K26" s="34"/>
      <c r="L26" s="34"/>
      <c r="M26" s="34"/>
      <c r="N26" s="34"/>
      <c r="O26" s="34"/>
      <c r="P26" s="35"/>
      <c r="Q26" s="35"/>
      <c r="R26" s="36" t="s">
        <v>1431</v>
      </c>
      <c r="S26" s="36" t="s">
        <v>1431</v>
      </c>
      <c r="T26" s="36">
        <f>+IF(ISERR(S26/R26*100),"N/A",ROUND(S26/R26*100,2))</f>
        <v>100</v>
      </c>
      <c r="U26" s="36" t="s">
        <v>1431</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2450</v>
      </c>
      <c r="C28" s="113"/>
      <c r="D28" s="113"/>
      <c r="E28" s="113"/>
      <c r="F28" s="113"/>
      <c r="G28" s="113"/>
      <c r="H28" s="113"/>
      <c r="I28" s="113"/>
      <c r="J28" s="113"/>
      <c r="K28" s="113"/>
      <c r="L28" s="113"/>
      <c r="M28" s="113"/>
      <c r="N28" s="113"/>
      <c r="O28" s="113"/>
      <c r="P28" s="113"/>
      <c r="Q28" s="113"/>
      <c r="R28" s="113"/>
      <c r="S28" s="113"/>
      <c r="T28" s="113"/>
      <c r="U28" s="113"/>
      <c r="V28" s="113"/>
      <c r="W28" s="114"/>
    </row>
    <row r="29" spans="2:27" ht="39.7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2451</v>
      </c>
      <c r="C30" s="113"/>
      <c r="D30" s="113"/>
      <c r="E30" s="113"/>
      <c r="F30" s="113"/>
      <c r="G30" s="113"/>
      <c r="H30" s="113"/>
      <c r="I30" s="113"/>
      <c r="J30" s="113"/>
      <c r="K30" s="113"/>
      <c r="L30" s="113"/>
      <c r="M30" s="113"/>
      <c r="N30" s="113"/>
      <c r="O30" s="113"/>
      <c r="P30" s="113"/>
      <c r="Q30" s="113"/>
      <c r="R30" s="113"/>
      <c r="S30" s="113"/>
      <c r="T30" s="113"/>
      <c r="U30" s="113"/>
      <c r="V30" s="113"/>
      <c r="W30" s="114"/>
    </row>
    <row r="31" spans="2:27" ht="66.7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2452</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1468</v>
      </c>
      <c r="D4" s="164" t="s">
        <v>1467</v>
      </c>
      <c r="E4" s="164"/>
      <c r="F4" s="164"/>
      <c r="G4" s="164"/>
      <c r="H4" s="165"/>
      <c r="J4" s="166" t="s">
        <v>6</v>
      </c>
      <c r="K4" s="164"/>
      <c r="L4" s="7" t="s">
        <v>1466</v>
      </c>
      <c r="M4" s="167" t="s">
        <v>1465</v>
      </c>
      <c r="N4" s="167"/>
      <c r="O4" s="167"/>
      <c r="P4" s="167"/>
      <c r="Q4" s="168"/>
      <c r="R4" s="8"/>
      <c r="S4" s="169" t="s">
        <v>2311</v>
      </c>
      <c r="T4" s="170"/>
      <c r="U4" s="170"/>
      <c r="V4" s="157" t="s">
        <v>1464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1453</v>
      </c>
      <c r="D6" s="153" t="s">
        <v>1463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1462</v>
      </c>
      <c r="K8" s="14" t="s">
        <v>1461</v>
      </c>
      <c r="L8" s="14" t="s">
        <v>1460</v>
      </c>
      <c r="M8" s="14" t="s">
        <v>1459</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71" customHeight="1" thickTop="1" thickBot="1" x14ac:dyDescent="0.25">
      <c r="B10" s="15" t="s">
        <v>22</v>
      </c>
      <c r="C10" s="157" t="s">
        <v>1458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1457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1456</v>
      </c>
      <c r="C21" s="135"/>
      <c r="D21" s="135"/>
      <c r="E21" s="135"/>
      <c r="F21" s="135"/>
      <c r="G21" s="135"/>
      <c r="H21" s="135"/>
      <c r="I21" s="135"/>
      <c r="J21" s="135"/>
      <c r="K21" s="135"/>
      <c r="L21" s="135"/>
      <c r="M21" s="136" t="s">
        <v>1453</v>
      </c>
      <c r="N21" s="136"/>
      <c r="O21" s="136" t="s">
        <v>49</v>
      </c>
      <c r="P21" s="136"/>
      <c r="Q21" s="136" t="s">
        <v>50</v>
      </c>
      <c r="R21" s="136"/>
      <c r="S21" s="22" t="s">
        <v>51</v>
      </c>
      <c r="T21" s="22" t="s">
        <v>347</v>
      </c>
      <c r="U21" s="22" t="s">
        <v>51</v>
      </c>
      <c r="V21" s="22">
        <f>+IF(ISERR(U21/T21*100),"N/A",ROUND(U21/T21*100,2))</f>
        <v>400</v>
      </c>
      <c r="W21" s="23">
        <f>+IF(ISERR(U21/S21*100),"N/A",ROUND(U21/S21*100,2))</f>
        <v>100</v>
      </c>
    </row>
    <row r="22" spans="2:27" ht="56.25" customHeight="1" x14ac:dyDescent="0.2">
      <c r="B22" s="134" t="s">
        <v>1455</v>
      </c>
      <c r="C22" s="135"/>
      <c r="D22" s="135"/>
      <c r="E22" s="135"/>
      <c r="F22" s="135"/>
      <c r="G22" s="135"/>
      <c r="H22" s="135"/>
      <c r="I22" s="135"/>
      <c r="J22" s="135"/>
      <c r="K22" s="135"/>
      <c r="L22" s="135"/>
      <c r="M22" s="136" t="s">
        <v>1453</v>
      </c>
      <c r="N22" s="136"/>
      <c r="O22" s="136" t="s">
        <v>49</v>
      </c>
      <c r="P22" s="136"/>
      <c r="Q22" s="136" t="s">
        <v>155</v>
      </c>
      <c r="R22" s="136"/>
      <c r="S22" s="22" t="s">
        <v>524</v>
      </c>
      <c r="T22" s="22" t="s">
        <v>347</v>
      </c>
      <c r="U22" s="22" t="s">
        <v>208</v>
      </c>
      <c r="V22" s="22">
        <f>+IF(ISERR(U22/T22*100),"N/A",ROUND(U22/T22*100,2))</f>
        <v>72</v>
      </c>
      <c r="W22" s="23">
        <f>+IF(ISERR(U22/S22*100),"N/A",ROUND(U22/S22*100,2))</f>
        <v>36</v>
      </c>
    </row>
    <row r="23" spans="2:27" ht="56.25" customHeight="1" thickBot="1" x14ac:dyDescent="0.25">
      <c r="B23" s="134" t="s">
        <v>1454</v>
      </c>
      <c r="C23" s="135"/>
      <c r="D23" s="135"/>
      <c r="E23" s="135"/>
      <c r="F23" s="135"/>
      <c r="G23" s="135"/>
      <c r="H23" s="135"/>
      <c r="I23" s="135"/>
      <c r="J23" s="135"/>
      <c r="K23" s="135"/>
      <c r="L23" s="135"/>
      <c r="M23" s="136" t="s">
        <v>1453</v>
      </c>
      <c r="N23" s="136"/>
      <c r="O23" s="136" t="s">
        <v>49</v>
      </c>
      <c r="P23" s="136"/>
      <c r="Q23" s="136" t="s">
        <v>61</v>
      </c>
      <c r="R23" s="136"/>
      <c r="S23" s="22" t="s">
        <v>524</v>
      </c>
      <c r="T23" s="22" t="s">
        <v>524</v>
      </c>
      <c r="U23" s="22" t="s">
        <v>521</v>
      </c>
      <c r="V23" s="22">
        <f>+IF(ISERR(U23/T23*100),"N/A",ROUND(U23/T23*100,2))</f>
        <v>112</v>
      </c>
      <c r="W23" s="23">
        <f>+IF(ISERR(U23/S23*100),"N/A",ROUND(U23/S23*100,2))</f>
        <v>112</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1452</v>
      </c>
      <c r="F27" s="28"/>
      <c r="G27" s="28"/>
      <c r="H27" s="29"/>
      <c r="I27" s="29"/>
      <c r="J27" s="29"/>
      <c r="K27" s="29"/>
      <c r="L27" s="29"/>
      <c r="M27" s="29"/>
      <c r="N27" s="29"/>
      <c r="O27" s="29"/>
      <c r="P27" s="30"/>
      <c r="Q27" s="30"/>
      <c r="R27" s="31" t="s">
        <v>413</v>
      </c>
      <c r="S27" s="31" t="s">
        <v>10</v>
      </c>
      <c r="T27" s="30"/>
      <c r="U27" s="31" t="s">
        <v>1449</v>
      </c>
      <c r="V27" s="30"/>
      <c r="W27" s="32">
        <f>+IF(ISERR(U27/R27*100),"N/A",ROUND(U27/R27*100,2))</f>
        <v>1048.28</v>
      </c>
    </row>
    <row r="28" spans="2:27" ht="26.25" customHeight="1" thickBot="1" x14ac:dyDescent="0.25">
      <c r="B28" s="129" t="s">
        <v>65</v>
      </c>
      <c r="C28" s="130"/>
      <c r="D28" s="130"/>
      <c r="E28" s="33" t="s">
        <v>1452</v>
      </c>
      <c r="F28" s="33"/>
      <c r="G28" s="33"/>
      <c r="H28" s="34"/>
      <c r="I28" s="34"/>
      <c r="J28" s="34"/>
      <c r="K28" s="34"/>
      <c r="L28" s="34"/>
      <c r="M28" s="34"/>
      <c r="N28" s="34"/>
      <c r="O28" s="34"/>
      <c r="P28" s="35"/>
      <c r="Q28" s="35"/>
      <c r="R28" s="36" t="s">
        <v>1451</v>
      </c>
      <c r="S28" s="36" t="s">
        <v>1450</v>
      </c>
      <c r="T28" s="36">
        <f>+IF(ISERR(S28/R28*100),"N/A",ROUND(S28/R28*100,2))</f>
        <v>100</v>
      </c>
      <c r="U28" s="36" t="s">
        <v>1449</v>
      </c>
      <c r="V28" s="36">
        <f>+IF(ISERR(U28/S28*100),"N/A",ROUND(U28/S28*100,2))</f>
        <v>98.06</v>
      </c>
      <c r="W28" s="37">
        <f>+IF(ISERR(U28/R28*100),"N/A",ROUND(U28/R28*100,2))</f>
        <v>98.06</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2447</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20"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2448</v>
      </c>
      <c r="C32" s="113"/>
      <c r="D32" s="113"/>
      <c r="E32" s="113"/>
      <c r="F32" s="113"/>
      <c r="G32" s="113"/>
      <c r="H32" s="113"/>
      <c r="I32" s="113"/>
      <c r="J32" s="113"/>
      <c r="K32" s="113"/>
      <c r="L32" s="113"/>
      <c r="M32" s="113"/>
      <c r="N32" s="113"/>
      <c r="O32" s="113"/>
      <c r="P32" s="113"/>
      <c r="Q32" s="113"/>
      <c r="R32" s="113"/>
      <c r="S32" s="113"/>
      <c r="T32" s="113"/>
      <c r="U32" s="113"/>
      <c r="V32" s="113"/>
      <c r="W32" s="114"/>
    </row>
    <row r="33" spans="2:23" ht="68.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2449</v>
      </c>
      <c r="C34" s="113"/>
      <c r="D34" s="113"/>
      <c r="E34" s="113"/>
      <c r="F34" s="113"/>
      <c r="G34" s="113"/>
      <c r="H34" s="113"/>
      <c r="I34" s="113"/>
      <c r="J34" s="113"/>
      <c r="K34" s="113"/>
      <c r="L34" s="113"/>
      <c r="M34" s="113"/>
      <c r="N34" s="113"/>
      <c r="O34" s="113"/>
      <c r="P34" s="113"/>
      <c r="Q34" s="113"/>
      <c r="R34" s="113"/>
      <c r="S34" s="113"/>
      <c r="T34" s="113"/>
      <c r="U34" s="113"/>
      <c r="V34" s="113"/>
      <c r="W34" s="114"/>
    </row>
    <row r="35" spans="2:23" ht="27.75"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1468</v>
      </c>
      <c r="D4" s="164" t="s">
        <v>1467</v>
      </c>
      <c r="E4" s="164"/>
      <c r="F4" s="164"/>
      <c r="G4" s="164"/>
      <c r="H4" s="165"/>
      <c r="J4" s="166" t="s">
        <v>6</v>
      </c>
      <c r="K4" s="164"/>
      <c r="L4" s="7" t="s">
        <v>1479</v>
      </c>
      <c r="M4" s="167" t="s">
        <v>1478</v>
      </c>
      <c r="N4" s="167"/>
      <c r="O4" s="167"/>
      <c r="P4" s="167"/>
      <c r="Q4" s="168"/>
      <c r="R4" s="8"/>
      <c r="S4" s="169" t="s">
        <v>2311</v>
      </c>
      <c r="T4" s="170"/>
      <c r="U4" s="170"/>
      <c r="V4" s="157" t="s">
        <v>1469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513</v>
      </c>
      <c r="D6" s="153" t="s">
        <v>1477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1476</v>
      </c>
      <c r="K8" s="14" t="s">
        <v>1475</v>
      </c>
      <c r="L8" s="14" t="s">
        <v>113</v>
      </c>
      <c r="M8" s="14" t="s">
        <v>1474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1473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1472</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1471</v>
      </c>
      <c r="C21" s="135"/>
      <c r="D21" s="135"/>
      <c r="E21" s="135"/>
      <c r="F21" s="135"/>
      <c r="G21" s="135"/>
      <c r="H21" s="135"/>
      <c r="I21" s="135"/>
      <c r="J21" s="135"/>
      <c r="K21" s="135"/>
      <c r="L21" s="135"/>
      <c r="M21" s="136" t="s">
        <v>513</v>
      </c>
      <c r="N21" s="136"/>
      <c r="O21" s="136" t="s">
        <v>49</v>
      </c>
      <c r="P21" s="136"/>
      <c r="Q21" s="136" t="s">
        <v>61</v>
      </c>
      <c r="R21" s="136"/>
      <c r="S21" s="22" t="s">
        <v>347</v>
      </c>
      <c r="T21" s="22" t="s">
        <v>347</v>
      </c>
      <c r="U21" s="22" t="s">
        <v>1470</v>
      </c>
      <c r="V21" s="22">
        <f>+IF(ISERR(U21/T21*100),"N/A",ROUND(U21/T21*100,2))</f>
        <v>168</v>
      </c>
      <c r="W21" s="23">
        <f>+IF(ISERR(U21/S21*100),"N/A",ROUND(U21/S21*100,2))</f>
        <v>168</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472</v>
      </c>
      <c r="F25" s="28"/>
      <c r="G25" s="28"/>
      <c r="H25" s="29"/>
      <c r="I25" s="29"/>
      <c r="J25" s="29"/>
      <c r="K25" s="29"/>
      <c r="L25" s="29"/>
      <c r="M25" s="29"/>
      <c r="N25" s="29"/>
      <c r="O25" s="29"/>
      <c r="P25" s="30"/>
      <c r="Q25" s="30"/>
      <c r="R25" s="31" t="s">
        <v>1469</v>
      </c>
      <c r="S25" s="31" t="s">
        <v>10</v>
      </c>
      <c r="T25" s="30"/>
      <c r="U25" s="31" t="s">
        <v>428</v>
      </c>
      <c r="V25" s="30"/>
      <c r="W25" s="32">
        <f>+IF(ISERR(U25/R25*100),"N/A",ROUND(U25/R25*100,2))</f>
        <v>40</v>
      </c>
    </row>
    <row r="26" spans="2:27" ht="26.25" customHeight="1" thickBot="1" x14ac:dyDescent="0.25">
      <c r="B26" s="129" t="s">
        <v>65</v>
      </c>
      <c r="C26" s="130"/>
      <c r="D26" s="130"/>
      <c r="E26" s="33" t="s">
        <v>472</v>
      </c>
      <c r="F26" s="33"/>
      <c r="G26" s="33"/>
      <c r="H26" s="34"/>
      <c r="I26" s="34"/>
      <c r="J26" s="34"/>
      <c r="K26" s="34"/>
      <c r="L26" s="34"/>
      <c r="M26" s="34"/>
      <c r="N26" s="34"/>
      <c r="O26" s="34"/>
      <c r="P26" s="35"/>
      <c r="Q26" s="35"/>
      <c r="R26" s="36" t="s">
        <v>428</v>
      </c>
      <c r="S26" s="36" t="s">
        <v>428</v>
      </c>
      <c r="T26" s="36">
        <f>+IF(ISERR(S26/R26*100),"N/A",ROUND(S26/R26*100,2))</f>
        <v>100</v>
      </c>
      <c r="U26" s="36" t="s">
        <v>428</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2444</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2445</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2446</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4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1468</v>
      </c>
      <c r="D4" s="164" t="s">
        <v>1467</v>
      </c>
      <c r="E4" s="164"/>
      <c r="F4" s="164"/>
      <c r="G4" s="164"/>
      <c r="H4" s="165"/>
      <c r="J4" s="166" t="s">
        <v>6</v>
      </c>
      <c r="K4" s="164"/>
      <c r="L4" s="7" t="s">
        <v>203</v>
      </c>
      <c r="M4" s="167" t="s">
        <v>202</v>
      </c>
      <c r="N4" s="167"/>
      <c r="O4" s="167"/>
      <c r="P4" s="167"/>
      <c r="Q4" s="168"/>
      <c r="R4" s="8"/>
      <c r="S4" s="169" t="s">
        <v>2311</v>
      </c>
      <c r="T4" s="170"/>
      <c r="U4" s="170"/>
      <c r="V4" s="157" t="s">
        <v>1504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434</v>
      </c>
      <c r="D6" s="153" t="s">
        <v>1503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1484</v>
      </c>
      <c r="D7" s="155" t="s">
        <v>1502</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1501</v>
      </c>
      <c r="K8" s="14" t="s">
        <v>1500</v>
      </c>
      <c r="L8" s="14" t="s">
        <v>1501</v>
      </c>
      <c r="M8" s="14" t="s">
        <v>1500</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7.5" customHeight="1" thickTop="1" thickBot="1" x14ac:dyDescent="0.25">
      <c r="B10" s="15" t="s">
        <v>22</v>
      </c>
      <c r="C10" s="157" t="s">
        <v>1499</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1498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1497</v>
      </c>
      <c r="C21" s="135"/>
      <c r="D21" s="135"/>
      <c r="E21" s="135"/>
      <c r="F21" s="135"/>
      <c r="G21" s="135"/>
      <c r="H21" s="135"/>
      <c r="I21" s="135"/>
      <c r="J21" s="135"/>
      <c r="K21" s="135"/>
      <c r="L21" s="135"/>
      <c r="M21" s="136" t="s">
        <v>434</v>
      </c>
      <c r="N21" s="136"/>
      <c r="O21" s="136" t="s">
        <v>156</v>
      </c>
      <c r="P21" s="136"/>
      <c r="Q21" s="136" t="s">
        <v>50</v>
      </c>
      <c r="R21" s="136"/>
      <c r="S21" s="22" t="s">
        <v>496</v>
      </c>
      <c r="T21" s="22" t="s">
        <v>1496</v>
      </c>
      <c r="U21" s="22">
        <v>0</v>
      </c>
      <c r="V21" s="22">
        <v>0</v>
      </c>
      <c r="W21" s="23">
        <v>0</v>
      </c>
    </row>
    <row r="22" spans="2:27" ht="56.25" customHeight="1" x14ac:dyDescent="0.2">
      <c r="B22" s="134" t="s">
        <v>1495</v>
      </c>
      <c r="C22" s="135"/>
      <c r="D22" s="135"/>
      <c r="E22" s="135"/>
      <c r="F22" s="135"/>
      <c r="G22" s="135"/>
      <c r="H22" s="135"/>
      <c r="I22" s="135"/>
      <c r="J22" s="135"/>
      <c r="K22" s="135"/>
      <c r="L22" s="135"/>
      <c r="M22" s="136" t="s">
        <v>1484</v>
      </c>
      <c r="N22" s="136"/>
      <c r="O22" s="136" t="s">
        <v>49</v>
      </c>
      <c r="P22" s="136"/>
      <c r="Q22" s="136" t="s">
        <v>50</v>
      </c>
      <c r="R22" s="136"/>
      <c r="S22" s="22" t="s">
        <v>51</v>
      </c>
      <c r="T22" s="22" t="s">
        <v>347</v>
      </c>
      <c r="U22" s="22" t="s">
        <v>377</v>
      </c>
      <c r="V22" s="22">
        <f t="shared" ref="V22:V29" si="0">+IF(ISERR(U22/T22*100),"N/A",ROUND(U22/T22*100,2))</f>
        <v>160</v>
      </c>
      <c r="W22" s="23">
        <f t="shared" ref="W22:W29" si="1">+IF(ISERR(U22/S22*100),"N/A",ROUND(U22/S22*100,2))</f>
        <v>40</v>
      </c>
    </row>
    <row r="23" spans="2:27" ht="56.25" customHeight="1" x14ac:dyDescent="0.2">
      <c r="B23" s="134" t="s">
        <v>1494</v>
      </c>
      <c r="C23" s="135"/>
      <c r="D23" s="135"/>
      <c r="E23" s="135"/>
      <c r="F23" s="135"/>
      <c r="G23" s="135"/>
      <c r="H23" s="135"/>
      <c r="I23" s="135"/>
      <c r="J23" s="135"/>
      <c r="K23" s="135"/>
      <c r="L23" s="135"/>
      <c r="M23" s="136" t="s">
        <v>1484</v>
      </c>
      <c r="N23" s="136"/>
      <c r="O23" s="136" t="s">
        <v>49</v>
      </c>
      <c r="P23" s="136"/>
      <c r="Q23" s="136" t="s">
        <v>50</v>
      </c>
      <c r="R23" s="136"/>
      <c r="S23" s="22" t="s">
        <v>51</v>
      </c>
      <c r="T23" s="22" t="s">
        <v>347</v>
      </c>
      <c r="U23" s="22" t="s">
        <v>347</v>
      </c>
      <c r="V23" s="22">
        <f t="shared" si="0"/>
        <v>100</v>
      </c>
      <c r="W23" s="23">
        <f t="shared" si="1"/>
        <v>25</v>
      </c>
    </row>
    <row r="24" spans="2:27" ht="56.25" customHeight="1" x14ac:dyDescent="0.2">
      <c r="B24" s="134" t="s">
        <v>1493</v>
      </c>
      <c r="C24" s="135"/>
      <c r="D24" s="135"/>
      <c r="E24" s="135"/>
      <c r="F24" s="135"/>
      <c r="G24" s="135"/>
      <c r="H24" s="135"/>
      <c r="I24" s="135"/>
      <c r="J24" s="135"/>
      <c r="K24" s="135"/>
      <c r="L24" s="135"/>
      <c r="M24" s="136" t="s">
        <v>1484</v>
      </c>
      <c r="N24" s="136"/>
      <c r="O24" s="136" t="s">
        <v>49</v>
      </c>
      <c r="P24" s="136"/>
      <c r="Q24" s="136" t="s">
        <v>50</v>
      </c>
      <c r="R24" s="136"/>
      <c r="S24" s="22" t="s">
        <v>51</v>
      </c>
      <c r="T24" s="22" t="s">
        <v>377</v>
      </c>
      <c r="U24" s="22" t="s">
        <v>519</v>
      </c>
      <c r="V24" s="22">
        <f t="shared" si="0"/>
        <v>175</v>
      </c>
      <c r="W24" s="23">
        <f t="shared" si="1"/>
        <v>70</v>
      </c>
    </row>
    <row r="25" spans="2:27" ht="56.25" customHeight="1" x14ac:dyDescent="0.2">
      <c r="B25" s="134" t="s">
        <v>1492</v>
      </c>
      <c r="C25" s="135"/>
      <c r="D25" s="135"/>
      <c r="E25" s="135"/>
      <c r="F25" s="135"/>
      <c r="G25" s="135"/>
      <c r="H25" s="135"/>
      <c r="I25" s="135"/>
      <c r="J25" s="135"/>
      <c r="K25" s="135"/>
      <c r="L25" s="135"/>
      <c r="M25" s="136" t="s">
        <v>1484</v>
      </c>
      <c r="N25" s="136"/>
      <c r="O25" s="136" t="s">
        <v>49</v>
      </c>
      <c r="P25" s="136"/>
      <c r="Q25" s="136" t="s">
        <v>155</v>
      </c>
      <c r="R25" s="136"/>
      <c r="S25" s="22" t="s">
        <v>282</v>
      </c>
      <c r="T25" s="22" t="s">
        <v>1491</v>
      </c>
      <c r="U25" s="22" t="s">
        <v>499</v>
      </c>
      <c r="V25" s="22">
        <f t="shared" si="0"/>
        <v>89.33</v>
      </c>
      <c r="W25" s="23">
        <f t="shared" si="1"/>
        <v>44.67</v>
      </c>
    </row>
    <row r="26" spans="2:27" ht="56.25" customHeight="1" x14ac:dyDescent="0.2">
      <c r="B26" s="134" t="s">
        <v>1490</v>
      </c>
      <c r="C26" s="135"/>
      <c r="D26" s="135"/>
      <c r="E26" s="135"/>
      <c r="F26" s="135"/>
      <c r="G26" s="135"/>
      <c r="H26" s="135"/>
      <c r="I26" s="135"/>
      <c r="J26" s="135"/>
      <c r="K26" s="135"/>
      <c r="L26" s="135"/>
      <c r="M26" s="136" t="s">
        <v>1484</v>
      </c>
      <c r="N26" s="136"/>
      <c r="O26" s="136" t="s">
        <v>49</v>
      </c>
      <c r="P26" s="136"/>
      <c r="Q26" s="136" t="s">
        <v>50</v>
      </c>
      <c r="R26" s="136"/>
      <c r="S26" s="22" t="s">
        <v>51</v>
      </c>
      <c r="T26" s="22" t="s">
        <v>377</v>
      </c>
      <c r="U26" s="22" t="s">
        <v>496</v>
      </c>
      <c r="V26" s="22">
        <f t="shared" si="0"/>
        <v>25</v>
      </c>
      <c r="W26" s="23">
        <f t="shared" si="1"/>
        <v>10</v>
      </c>
    </row>
    <row r="27" spans="2:27" ht="56.25" customHeight="1" x14ac:dyDescent="0.2">
      <c r="B27" s="134" t="s">
        <v>1489</v>
      </c>
      <c r="C27" s="135"/>
      <c r="D27" s="135"/>
      <c r="E27" s="135"/>
      <c r="F27" s="135"/>
      <c r="G27" s="135"/>
      <c r="H27" s="135"/>
      <c r="I27" s="135"/>
      <c r="J27" s="135"/>
      <c r="K27" s="135"/>
      <c r="L27" s="135"/>
      <c r="M27" s="136" t="s">
        <v>1484</v>
      </c>
      <c r="N27" s="136"/>
      <c r="O27" s="136" t="s">
        <v>49</v>
      </c>
      <c r="P27" s="136"/>
      <c r="Q27" s="136" t="s">
        <v>50</v>
      </c>
      <c r="R27" s="136"/>
      <c r="S27" s="22" t="s">
        <v>51</v>
      </c>
      <c r="T27" s="22" t="s">
        <v>326</v>
      </c>
      <c r="U27" s="22" t="s">
        <v>1031</v>
      </c>
      <c r="V27" s="22">
        <f t="shared" si="0"/>
        <v>150</v>
      </c>
      <c r="W27" s="23">
        <f t="shared" si="1"/>
        <v>30</v>
      </c>
    </row>
    <row r="28" spans="2:27" ht="56.25" customHeight="1" x14ac:dyDescent="0.2">
      <c r="B28" s="134" t="s">
        <v>1488</v>
      </c>
      <c r="C28" s="135"/>
      <c r="D28" s="135"/>
      <c r="E28" s="135"/>
      <c r="F28" s="135"/>
      <c r="G28" s="135"/>
      <c r="H28" s="135"/>
      <c r="I28" s="135"/>
      <c r="J28" s="135"/>
      <c r="K28" s="135"/>
      <c r="L28" s="135"/>
      <c r="M28" s="136" t="s">
        <v>1484</v>
      </c>
      <c r="N28" s="136"/>
      <c r="O28" s="136" t="s">
        <v>156</v>
      </c>
      <c r="P28" s="136"/>
      <c r="Q28" s="136" t="s">
        <v>155</v>
      </c>
      <c r="R28" s="136"/>
      <c r="S28" s="22" t="s">
        <v>347</v>
      </c>
      <c r="T28" s="22" t="s">
        <v>1487</v>
      </c>
      <c r="U28" s="22" t="s">
        <v>1486</v>
      </c>
      <c r="V28" s="22">
        <f t="shared" si="0"/>
        <v>39.200000000000003</v>
      </c>
      <c r="W28" s="23">
        <f t="shared" si="1"/>
        <v>19.600000000000001</v>
      </c>
    </row>
    <row r="29" spans="2:27" ht="56.25" customHeight="1" thickBot="1" x14ac:dyDescent="0.25">
      <c r="B29" s="134" t="s">
        <v>1485</v>
      </c>
      <c r="C29" s="135"/>
      <c r="D29" s="135"/>
      <c r="E29" s="135"/>
      <c r="F29" s="135"/>
      <c r="G29" s="135"/>
      <c r="H29" s="135"/>
      <c r="I29" s="135"/>
      <c r="J29" s="135"/>
      <c r="K29" s="135"/>
      <c r="L29" s="135"/>
      <c r="M29" s="136" t="s">
        <v>1484</v>
      </c>
      <c r="N29" s="136"/>
      <c r="O29" s="136" t="s">
        <v>49</v>
      </c>
      <c r="P29" s="136"/>
      <c r="Q29" s="136" t="s">
        <v>50</v>
      </c>
      <c r="R29" s="136"/>
      <c r="S29" s="22" t="s">
        <v>51</v>
      </c>
      <c r="T29" s="22" t="s">
        <v>377</v>
      </c>
      <c r="U29" s="22" t="s">
        <v>377</v>
      </c>
      <c r="V29" s="22">
        <f t="shared" si="0"/>
        <v>100</v>
      </c>
      <c r="W29" s="23">
        <f t="shared" si="1"/>
        <v>40</v>
      </c>
    </row>
    <row r="30" spans="2:27" ht="21.75" customHeight="1" thickTop="1" thickBot="1" x14ac:dyDescent="0.25">
      <c r="B30" s="2" t="s">
        <v>56</v>
      </c>
      <c r="C30" s="3"/>
      <c r="D30" s="3"/>
      <c r="E30" s="3"/>
      <c r="F30" s="3"/>
      <c r="G30" s="3"/>
      <c r="H30" s="4"/>
      <c r="I30" s="4"/>
      <c r="J30" s="4"/>
      <c r="K30" s="4"/>
      <c r="L30" s="4"/>
      <c r="M30" s="4"/>
      <c r="N30" s="4"/>
      <c r="O30" s="4"/>
      <c r="P30" s="4"/>
      <c r="Q30" s="4"/>
      <c r="R30" s="4"/>
      <c r="S30" s="4"/>
      <c r="T30" s="4"/>
      <c r="U30" s="4"/>
      <c r="V30" s="4"/>
      <c r="W30" s="5"/>
      <c r="X30" s="13"/>
    </row>
    <row r="31" spans="2:27" ht="29.25" customHeight="1" thickTop="1" thickBot="1" x14ac:dyDescent="0.25">
      <c r="B31" s="118" t="s">
        <v>2611</v>
      </c>
      <c r="C31" s="119"/>
      <c r="D31" s="119"/>
      <c r="E31" s="119"/>
      <c r="F31" s="119"/>
      <c r="G31" s="119"/>
      <c r="H31" s="119"/>
      <c r="I31" s="119"/>
      <c r="J31" s="119"/>
      <c r="K31" s="119"/>
      <c r="L31" s="119"/>
      <c r="M31" s="119"/>
      <c r="N31" s="119"/>
      <c r="O31" s="119"/>
      <c r="P31" s="119"/>
      <c r="Q31" s="120"/>
      <c r="R31" s="24" t="s">
        <v>42</v>
      </c>
      <c r="S31" s="124" t="s">
        <v>43</v>
      </c>
      <c r="T31" s="124"/>
      <c r="U31" s="25" t="s">
        <v>57</v>
      </c>
      <c r="V31" s="125" t="s">
        <v>58</v>
      </c>
      <c r="W31" s="126"/>
    </row>
    <row r="32" spans="2:27" ht="30.75" customHeight="1" thickBot="1" x14ac:dyDescent="0.25">
      <c r="B32" s="121"/>
      <c r="C32" s="122"/>
      <c r="D32" s="122"/>
      <c r="E32" s="122"/>
      <c r="F32" s="122"/>
      <c r="G32" s="122"/>
      <c r="H32" s="122"/>
      <c r="I32" s="122"/>
      <c r="J32" s="122"/>
      <c r="K32" s="122"/>
      <c r="L32" s="122"/>
      <c r="M32" s="122"/>
      <c r="N32" s="122"/>
      <c r="O32" s="122"/>
      <c r="P32" s="122"/>
      <c r="Q32" s="123"/>
      <c r="R32" s="26" t="s">
        <v>59</v>
      </c>
      <c r="S32" s="26" t="s">
        <v>59</v>
      </c>
      <c r="T32" s="26" t="s">
        <v>49</v>
      </c>
      <c r="U32" s="26" t="s">
        <v>59</v>
      </c>
      <c r="V32" s="26" t="s">
        <v>60</v>
      </c>
      <c r="W32" s="27" t="s">
        <v>61</v>
      </c>
      <c r="Y32" s="13"/>
    </row>
    <row r="33" spans="2:23" ht="23.25" customHeight="1" thickBot="1" x14ac:dyDescent="0.25">
      <c r="B33" s="127" t="s">
        <v>62</v>
      </c>
      <c r="C33" s="128"/>
      <c r="D33" s="128"/>
      <c r="E33" s="28" t="s">
        <v>608</v>
      </c>
      <c r="F33" s="28"/>
      <c r="G33" s="28"/>
      <c r="H33" s="29"/>
      <c r="I33" s="29"/>
      <c r="J33" s="29"/>
      <c r="K33" s="29"/>
      <c r="L33" s="29"/>
      <c r="M33" s="29"/>
      <c r="N33" s="29"/>
      <c r="O33" s="29"/>
      <c r="P33" s="30"/>
      <c r="Q33" s="30"/>
      <c r="R33" s="31" t="s">
        <v>149</v>
      </c>
      <c r="S33" s="31" t="s">
        <v>10</v>
      </c>
      <c r="T33" s="30"/>
      <c r="U33" s="31" t="s">
        <v>149</v>
      </c>
      <c r="V33" s="30"/>
      <c r="W33" s="32" t="str">
        <f>+IF(ISERR(U33/R33*100),"N/A",ROUND(U33/R33*100,2))</f>
        <v>N/A</v>
      </c>
    </row>
    <row r="34" spans="2:23" ht="26.25" customHeight="1" x14ac:dyDescent="0.2">
      <c r="B34" s="129" t="s">
        <v>65</v>
      </c>
      <c r="C34" s="130"/>
      <c r="D34" s="130"/>
      <c r="E34" s="33" t="s">
        <v>608</v>
      </c>
      <c r="F34" s="33"/>
      <c r="G34" s="33"/>
      <c r="H34" s="34"/>
      <c r="I34" s="34"/>
      <c r="J34" s="34"/>
      <c r="K34" s="34"/>
      <c r="L34" s="34"/>
      <c r="M34" s="34"/>
      <c r="N34" s="34"/>
      <c r="O34" s="34"/>
      <c r="P34" s="35"/>
      <c r="Q34" s="35"/>
      <c r="R34" s="36" t="s">
        <v>149</v>
      </c>
      <c r="S34" s="36" t="s">
        <v>149</v>
      </c>
      <c r="T34" s="36" t="str">
        <f>+IF(ISERR(S34/R34*100),"N/A",ROUND(S34/R34*100,2))</f>
        <v>N/A</v>
      </c>
      <c r="U34" s="36" t="s">
        <v>149</v>
      </c>
      <c r="V34" s="36" t="str">
        <f>+IF(ISERR(U34/S34*100),"N/A",ROUND(U34/S34*100,2))</f>
        <v>N/A</v>
      </c>
      <c r="W34" s="37" t="str">
        <f>+IF(ISERR(U34/R34*100),"N/A",ROUND(U34/R34*100,2))</f>
        <v>N/A</v>
      </c>
    </row>
    <row r="35" spans="2:23" ht="23.25" customHeight="1" thickBot="1" x14ac:dyDescent="0.25">
      <c r="B35" s="127" t="s">
        <v>62</v>
      </c>
      <c r="C35" s="128"/>
      <c r="D35" s="128"/>
      <c r="E35" s="28" t="s">
        <v>1482</v>
      </c>
      <c r="F35" s="28"/>
      <c r="G35" s="28"/>
      <c r="H35" s="29"/>
      <c r="I35" s="29"/>
      <c r="J35" s="29"/>
      <c r="K35" s="29"/>
      <c r="L35" s="29"/>
      <c r="M35" s="29"/>
      <c r="N35" s="29"/>
      <c r="O35" s="29"/>
      <c r="P35" s="30"/>
      <c r="Q35" s="30"/>
      <c r="R35" s="31" t="s">
        <v>1483</v>
      </c>
      <c r="S35" s="31" t="s">
        <v>10</v>
      </c>
      <c r="T35" s="30"/>
      <c r="U35" s="31" t="s">
        <v>1480</v>
      </c>
      <c r="V35" s="30"/>
      <c r="W35" s="32">
        <f>+IF(ISERR(U35/R35*100),"N/A",ROUND(U35/R35*100,2))</f>
        <v>117.86</v>
      </c>
    </row>
    <row r="36" spans="2:23" ht="26.25" customHeight="1" thickBot="1" x14ac:dyDescent="0.25">
      <c r="B36" s="129" t="s">
        <v>65</v>
      </c>
      <c r="C36" s="130"/>
      <c r="D36" s="130"/>
      <c r="E36" s="33" t="s">
        <v>1482</v>
      </c>
      <c r="F36" s="33"/>
      <c r="G36" s="33"/>
      <c r="H36" s="34"/>
      <c r="I36" s="34"/>
      <c r="J36" s="34"/>
      <c r="K36" s="34"/>
      <c r="L36" s="34"/>
      <c r="M36" s="34"/>
      <c r="N36" s="34"/>
      <c r="O36" s="34"/>
      <c r="P36" s="35"/>
      <c r="Q36" s="35"/>
      <c r="R36" s="36" t="s">
        <v>1481</v>
      </c>
      <c r="S36" s="36" t="s">
        <v>1481</v>
      </c>
      <c r="T36" s="36">
        <f>+IF(ISERR(S36/R36*100),"N/A",ROUND(S36/R36*100,2))</f>
        <v>100</v>
      </c>
      <c r="U36" s="36" t="s">
        <v>1480</v>
      </c>
      <c r="V36" s="36">
        <f>+IF(ISERR(U36/S36*100),"N/A",ROUND(U36/S36*100,2))</f>
        <v>93.67</v>
      </c>
      <c r="W36" s="37">
        <f>+IF(ISERR(U36/R36*100),"N/A",ROUND(U36/R36*100,2))</f>
        <v>93.67</v>
      </c>
    </row>
    <row r="37" spans="2:23" ht="22.5" customHeight="1" thickTop="1" thickBot="1" x14ac:dyDescent="0.25">
      <c r="B37" s="2" t="s">
        <v>66</v>
      </c>
      <c r="C37" s="3"/>
      <c r="D37" s="3"/>
      <c r="E37" s="3"/>
      <c r="F37" s="3"/>
      <c r="G37" s="3"/>
      <c r="H37" s="4"/>
      <c r="I37" s="4"/>
      <c r="J37" s="4"/>
      <c r="K37" s="4"/>
      <c r="L37" s="4"/>
      <c r="M37" s="4"/>
      <c r="N37" s="4"/>
      <c r="O37" s="4"/>
      <c r="P37" s="4"/>
      <c r="Q37" s="4"/>
      <c r="R37" s="4"/>
      <c r="S37" s="4"/>
      <c r="T37" s="4"/>
      <c r="U37" s="4"/>
      <c r="V37" s="4"/>
      <c r="W37" s="5"/>
    </row>
    <row r="38" spans="2:23" ht="37.5" customHeight="1" thickTop="1" x14ac:dyDescent="0.2">
      <c r="B38" s="112" t="s">
        <v>2441</v>
      </c>
      <c r="C38" s="113"/>
      <c r="D38" s="113"/>
      <c r="E38" s="113"/>
      <c r="F38" s="113"/>
      <c r="G38" s="113"/>
      <c r="H38" s="113"/>
      <c r="I38" s="113"/>
      <c r="J38" s="113"/>
      <c r="K38" s="113"/>
      <c r="L38" s="113"/>
      <c r="M38" s="113"/>
      <c r="N38" s="113"/>
      <c r="O38" s="113"/>
      <c r="P38" s="113"/>
      <c r="Q38" s="113"/>
      <c r="R38" s="113"/>
      <c r="S38" s="113"/>
      <c r="T38" s="113"/>
      <c r="U38" s="113"/>
      <c r="V38" s="113"/>
      <c r="W38" s="114"/>
    </row>
    <row r="39" spans="2:23" ht="98.25" customHeight="1" thickBot="1" x14ac:dyDescent="0.25">
      <c r="B39" s="131"/>
      <c r="C39" s="132"/>
      <c r="D39" s="132"/>
      <c r="E39" s="132"/>
      <c r="F39" s="132"/>
      <c r="G39" s="132"/>
      <c r="H39" s="132"/>
      <c r="I39" s="132"/>
      <c r="J39" s="132"/>
      <c r="K39" s="132"/>
      <c r="L39" s="132"/>
      <c r="M39" s="132"/>
      <c r="N39" s="132"/>
      <c r="O39" s="132"/>
      <c r="P39" s="132"/>
      <c r="Q39" s="132"/>
      <c r="R39" s="132"/>
      <c r="S39" s="132"/>
      <c r="T39" s="132"/>
      <c r="U39" s="132"/>
      <c r="V39" s="132"/>
      <c r="W39" s="133"/>
    </row>
    <row r="40" spans="2:23" ht="37.5" customHeight="1" thickTop="1" x14ac:dyDescent="0.2">
      <c r="B40" s="112" t="s">
        <v>2442</v>
      </c>
      <c r="C40" s="113"/>
      <c r="D40" s="113"/>
      <c r="E40" s="113"/>
      <c r="F40" s="113"/>
      <c r="G40" s="113"/>
      <c r="H40" s="113"/>
      <c r="I40" s="113"/>
      <c r="J40" s="113"/>
      <c r="K40" s="113"/>
      <c r="L40" s="113"/>
      <c r="M40" s="113"/>
      <c r="N40" s="113"/>
      <c r="O40" s="113"/>
      <c r="P40" s="113"/>
      <c r="Q40" s="113"/>
      <c r="R40" s="113"/>
      <c r="S40" s="113"/>
      <c r="T40" s="113"/>
      <c r="U40" s="113"/>
      <c r="V40" s="113"/>
      <c r="W40" s="114"/>
    </row>
    <row r="41" spans="2:23" ht="110.25" customHeight="1" thickBot="1" x14ac:dyDescent="0.25">
      <c r="B41" s="131"/>
      <c r="C41" s="132"/>
      <c r="D41" s="132"/>
      <c r="E41" s="132"/>
      <c r="F41" s="132"/>
      <c r="G41" s="132"/>
      <c r="H41" s="132"/>
      <c r="I41" s="132"/>
      <c r="J41" s="132"/>
      <c r="K41" s="132"/>
      <c r="L41" s="132"/>
      <c r="M41" s="132"/>
      <c r="N41" s="132"/>
      <c r="O41" s="132"/>
      <c r="P41" s="132"/>
      <c r="Q41" s="132"/>
      <c r="R41" s="132"/>
      <c r="S41" s="132"/>
      <c r="T41" s="132"/>
      <c r="U41" s="132"/>
      <c r="V41" s="132"/>
      <c r="W41" s="133"/>
    </row>
    <row r="42" spans="2:23" ht="37.5" customHeight="1" thickTop="1" x14ac:dyDescent="0.2">
      <c r="B42" s="112" t="s">
        <v>2443</v>
      </c>
      <c r="C42" s="113"/>
      <c r="D42" s="113"/>
      <c r="E42" s="113"/>
      <c r="F42" s="113"/>
      <c r="G42" s="113"/>
      <c r="H42" s="113"/>
      <c r="I42" s="113"/>
      <c r="J42" s="113"/>
      <c r="K42" s="113"/>
      <c r="L42" s="113"/>
      <c r="M42" s="113"/>
      <c r="N42" s="113"/>
      <c r="O42" s="113"/>
      <c r="P42" s="113"/>
      <c r="Q42" s="113"/>
      <c r="R42" s="113"/>
      <c r="S42" s="113"/>
      <c r="T42" s="113"/>
      <c r="U42" s="113"/>
      <c r="V42" s="113"/>
      <c r="W42" s="114"/>
    </row>
    <row r="43" spans="2:23" ht="43.5" customHeight="1" thickBot="1" x14ac:dyDescent="0.25">
      <c r="B43" s="115"/>
      <c r="C43" s="116"/>
      <c r="D43" s="116"/>
      <c r="E43" s="116"/>
      <c r="F43" s="116"/>
      <c r="G43" s="116"/>
      <c r="H43" s="116"/>
      <c r="I43" s="116"/>
      <c r="J43" s="116"/>
      <c r="K43" s="116"/>
      <c r="L43" s="116"/>
      <c r="M43" s="116"/>
      <c r="N43" s="116"/>
      <c r="O43" s="116"/>
      <c r="P43" s="116"/>
      <c r="Q43" s="116"/>
      <c r="R43" s="116"/>
      <c r="S43" s="116"/>
      <c r="T43" s="116"/>
      <c r="U43" s="116"/>
      <c r="V43" s="116"/>
      <c r="W43" s="117"/>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7" customHeight="1" thickTop="1" thickBot="1" x14ac:dyDescent="0.25">
      <c r="B4" s="6" t="s">
        <v>3</v>
      </c>
      <c r="C4" s="7" t="s">
        <v>1468</v>
      </c>
      <c r="D4" s="164" t="s">
        <v>1467</v>
      </c>
      <c r="E4" s="164"/>
      <c r="F4" s="164"/>
      <c r="G4" s="164"/>
      <c r="H4" s="165"/>
      <c r="J4" s="166" t="s">
        <v>6</v>
      </c>
      <c r="K4" s="164"/>
      <c r="L4" s="7" t="s">
        <v>1520</v>
      </c>
      <c r="M4" s="167" t="s">
        <v>1519</v>
      </c>
      <c r="N4" s="167"/>
      <c r="O4" s="167"/>
      <c r="P4" s="167"/>
      <c r="Q4" s="168"/>
      <c r="R4" s="8"/>
      <c r="S4" s="169" t="s">
        <v>2311</v>
      </c>
      <c r="T4" s="170"/>
      <c r="U4" s="170"/>
      <c r="V4" s="157" t="s">
        <v>1469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1508</v>
      </c>
      <c r="D6" s="153" t="s">
        <v>1518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1517</v>
      </c>
      <c r="K8" s="14" t="s">
        <v>1516</v>
      </c>
      <c r="L8" s="14" t="s">
        <v>1517</v>
      </c>
      <c r="M8" s="14" t="s">
        <v>1516</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1515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1514</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1513</v>
      </c>
      <c r="C21" s="135"/>
      <c r="D21" s="135"/>
      <c r="E21" s="135"/>
      <c r="F21" s="135"/>
      <c r="G21" s="135"/>
      <c r="H21" s="135"/>
      <c r="I21" s="135"/>
      <c r="J21" s="135"/>
      <c r="K21" s="135"/>
      <c r="L21" s="135"/>
      <c r="M21" s="136" t="s">
        <v>1508</v>
      </c>
      <c r="N21" s="136"/>
      <c r="O21" s="136" t="s">
        <v>49</v>
      </c>
      <c r="P21" s="136"/>
      <c r="Q21" s="136" t="s">
        <v>61</v>
      </c>
      <c r="R21" s="136"/>
      <c r="S21" s="22" t="s">
        <v>1049</v>
      </c>
      <c r="T21" s="22" t="s">
        <v>1049</v>
      </c>
      <c r="U21" s="22" t="s">
        <v>1512</v>
      </c>
      <c r="V21" s="22">
        <f>+IF(ISERR(U21/T21*100),"N/A",ROUND(U21/T21*100,2))</f>
        <v>114.12</v>
      </c>
      <c r="W21" s="23">
        <f>+IF(ISERR(U21/S21*100),"N/A",ROUND(U21/S21*100,2))</f>
        <v>114.12</v>
      </c>
    </row>
    <row r="22" spans="2:27" ht="56.25" customHeight="1" x14ac:dyDescent="0.2">
      <c r="B22" s="134" t="s">
        <v>1511</v>
      </c>
      <c r="C22" s="135"/>
      <c r="D22" s="135"/>
      <c r="E22" s="135"/>
      <c r="F22" s="135"/>
      <c r="G22" s="135"/>
      <c r="H22" s="135"/>
      <c r="I22" s="135"/>
      <c r="J22" s="135"/>
      <c r="K22" s="135"/>
      <c r="L22" s="135"/>
      <c r="M22" s="136" t="s">
        <v>1508</v>
      </c>
      <c r="N22" s="136"/>
      <c r="O22" s="136" t="s">
        <v>49</v>
      </c>
      <c r="P22" s="136"/>
      <c r="Q22" s="136" t="s">
        <v>61</v>
      </c>
      <c r="R22" s="136"/>
      <c r="S22" s="22" t="s">
        <v>51</v>
      </c>
      <c r="T22" s="22" t="s">
        <v>51</v>
      </c>
      <c r="U22" s="22" t="s">
        <v>51</v>
      </c>
      <c r="V22" s="22">
        <f>+IF(ISERR(U22/T22*100),"N/A",ROUND(U22/T22*100,2))</f>
        <v>100</v>
      </c>
      <c r="W22" s="23">
        <f>+IF(ISERR(U22/S22*100),"N/A",ROUND(U22/S22*100,2))</f>
        <v>100</v>
      </c>
    </row>
    <row r="23" spans="2:27" ht="56.25" customHeight="1" x14ac:dyDescent="0.2">
      <c r="B23" s="134" t="s">
        <v>1510</v>
      </c>
      <c r="C23" s="135"/>
      <c r="D23" s="135"/>
      <c r="E23" s="135"/>
      <c r="F23" s="135"/>
      <c r="G23" s="135"/>
      <c r="H23" s="135"/>
      <c r="I23" s="135"/>
      <c r="J23" s="135"/>
      <c r="K23" s="135"/>
      <c r="L23" s="135"/>
      <c r="M23" s="136" t="s">
        <v>1508</v>
      </c>
      <c r="N23" s="136"/>
      <c r="O23" s="136" t="s">
        <v>49</v>
      </c>
      <c r="P23" s="136"/>
      <c r="Q23" s="136" t="s">
        <v>155</v>
      </c>
      <c r="R23" s="136"/>
      <c r="S23" s="22" t="s">
        <v>519</v>
      </c>
      <c r="T23" s="22" t="s">
        <v>362</v>
      </c>
      <c r="U23" s="22" t="s">
        <v>362</v>
      </c>
      <c r="V23" s="22">
        <f>+IF(ISERR(U23/T23*100),"N/A",ROUND(U23/T23*100,2))</f>
        <v>100</v>
      </c>
      <c r="W23" s="23">
        <f>+IF(ISERR(U23/S23*100),"N/A",ROUND(U23/S23*100,2))</f>
        <v>50</v>
      </c>
    </row>
    <row r="24" spans="2:27" ht="56.25" customHeight="1" thickBot="1" x14ac:dyDescent="0.25">
      <c r="B24" s="134" t="s">
        <v>1509</v>
      </c>
      <c r="C24" s="135"/>
      <c r="D24" s="135"/>
      <c r="E24" s="135"/>
      <c r="F24" s="135"/>
      <c r="G24" s="135"/>
      <c r="H24" s="135"/>
      <c r="I24" s="135"/>
      <c r="J24" s="135"/>
      <c r="K24" s="135"/>
      <c r="L24" s="135"/>
      <c r="M24" s="136" t="s">
        <v>1508</v>
      </c>
      <c r="N24" s="136"/>
      <c r="O24" s="136" t="s">
        <v>49</v>
      </c>
      <c r="P24" s="136"/>
      <c r="Q24" s="136" t="s">
        <v>50</v>
      </c>
      <c r="R24" s="136"/>
      <c r="S24" s="22" t="s">
        <v>51</v>
      </c>
      <c r="T24" s="22" t="s">
        <v>347</v>
      </c>
      <c r="U24" s="22" t="s">
        <v>347</v>
      </c>
      <c r="V24" s="22">
        <f>+IF(ISERR(U24/T24*100),"N/A",ROUND(U24/T24*100,2))</f>
        <v>100</v>
      </c>
      <c r="W24" s="23">
        <f>+IF(ISERR(U24/S24*100),"N/A",ROUND(U24/S24*100,2))</f>
        <v>25</v>
      </c>
    </row>
    <row r="25" spans="2:27" ht="21.75" customHeight="1" thickTop="1" thickBot="1" x14ac:dyDescent="0.25">
      <c r="B25" s="2" t="s">
        <v>56</v>
      </c>
      <c r="C25" s="3"/>
      <c r="D25" s="3"/>
      <c r="E25" s="3"/>
      <c r="F25" s="3"/>
      <c r="G25" s="3"/>
      <c r="H25" s="4"/>
      <c r="I25" s="4"/>
      <c r="J25" s="4"/>
      <c r="K25" s="4"/>
      <c r="L25" s="4"/>
      <c r="M25" s="4"/>
      <c r="N25" s="4"/>
      <c r="O25" s="4"/>
      <c r="P25" s="4"/>
      <c r="Q25" s="4"/>
      <c r="R25" s="4"/>
      <c r="S25" s="4"/>
      <c r="T25" s="4"/>
      <c r="U25" s="4"/>
      <c r="V25" s="4"/>
      <c r="W25" s="5"/>
      <c r="X25" s="13"/>
    </row>
    <row r="26" spans="2:27" ht="29.25" customHeight="1" thickTop="1" thickBot="1" x14ac:dyDescent="0.25">
      <c r="B26" s="118" t="s">
        <v>2611</v>
      </c>
      <c r="C26" s="119"/>
      <c r="D26" s="119"/>
      <c r="E26" s="119"/>
      <c r="F26" s="119"/>
      <c r="G26" s="119"/>
      <c r="H26" s="119"/>
      <c r="I26" s="119"/>
      <c r="J26" s="119"/>
      <c r="K26" s="119"/>
      <c r="L26" s="119"/>
      <c r="M26" s="119"/>
      <c r="N26" s="119"/>
      <c r="O26" s="119"/>
      <c r="P26" s="119"/>
      <c r="Q26" s="120"/>
      <c r="R26" s="24" t="s">
        <v>42</v>
      </c>
      <c r="S26" s="124" t="s">
        <v>43</v>
      </c>
      <c r="T26" s="124"/>
      <c r="U26" s="25" t="s">
        <v>57</v>
      </c>
      <c r="V26" s="125" t="s">
        <v>58</v>
      </c>
      <c r="W26" s="126"/>
    </row>
    <row r="27" spans="2:27" ht="30.75" customHeight="1" thickBot="1" x14ac:dyDescent="0.25">
      <c r="B27" s="121"/>
      <c r="C27" s="122"/>
      <c r="D27" s="122"/>
      <c r="E27" s="122"/>
      <c r="F27" s="122"/>
      <c r="G27" s="122"/>
      <c r="H27" s="122"/>
      <c r="I27" s="122"/>
      <c r="J27" s="122"/>
      <c r="K27" s="122"/>
      <c r="L27" s="122"/>
      <c r="M27" s="122"/>
      <c r="N27" s="122"/>
      <c r="O27" s="122"/>
      <c r="P27" s="122"/>
      <c r="Q27" s="123"/>
      <c r="R27" s="26" t="s">
        <v>59</v>
      </c>
      <c r="S27" s="26" t="s">
        <v>59</v>
      </c>
      <c r="T27" s="26" t="s">
        <v>49</v>
      </c>
      <c r="U27" s="26" t="s">
        <v>59</v>
      </c>
      <c r="V27" s="26" t="s">
        <v>60</v>
      </c>
      <c r="W27" s="27" t="s">
        <v>61</v>
      </c>
      <c r="Y27" s="13"/>
    </row>
    <row r="28" spans="2:27" ht="23.25" customHeight="1" thickBot="1" x14ac:dyDescent="0.25">
      <c r="B28" s="127" t="s">
        <v>62</v>
      </c>
      <c r="C28" s="128"/>
      <c r="D28" s="128"/>
      <c r="E28" s="28" t="s">
        <v>1506</v>
      </c>
      <c r="F28" s="28"/>
      <c r="G28" s="28"/>
      <c r="H28" s="29"/>
      <c r="I28" s="29"/>
      <c r="J28" s="29"/>
      <c r="K28" s="29"/>
      <c r="L28" s="29"/>
      <c r="M28" s="29"/>
      <c r="N28" s="29"/>
      <c r="O28" s="29"/>
      <c r="P28" s="30"/>
      <c r="Q28" s="30"/>
      <c r="R28" s="31" t="s">
        <v>1507</v>
      </c>
      <c r="S28" s="31" t="s">
        <v>10</v>
      </c>
      <c r="T28" s="30"/>
      <c r="U28" s="31" t="s">
        <v>149</v>
      </c>
      <c r="V28" s="30"/>
      <c r="W28" s="32">
        <f>+IF(ISERR(U28/R28*100),"N/A",ROUND(U28/R28*100,2))</f>
        <v>0</v>
      </c>
    </row>
    <row r="29" spans="2:27" ht="26.25" customHeight="1" thickBot="1" x14ac:dyDescent="0.25">
      <c r="B29" s="129" t="s">
        <v>65</v>
      </c>
      <c r="C29" s="130"/>
      <c r="D29" s="130"/>
      <c r="E29" s="33" t="s">
        <v>1506</v>
      </c>
      <c r="F29" s="33"/>
      <c r="G29" s="33"/>
      <c r="H29" s="34"/>
      <c r="I29" s="34"/>
      <c r="J29" s="34"/>
      <c r="K29" s="34"/>
      <c r="L29" s="34"/>
      <c r="M29" s="34"/>
      <c r="N29" s="34"/>
      <c r="O29" s="34"/>
      <c r="P29" s="35"/>
      <c r="Q29" s="35"/>
      <c r="R29" s="36" t="s">
        <v>1505</v>
      </c>
      <c r="S29" s="36" t="s">
        <v>1505</v>
      </c>
      <c r="T29" s="36">
        <f>+IF(ISERR(S29/R29*100),"N/A",ROUND(S29/R29*100,2))</f>
        <v>100</v>
      </c>
      <c r="U29" s="36" t="s">
        <v>149</v>
      </c>
      <c r="V29" s="36">
        <f>+IF(ISERR(U29/S29*100),"N/A",ROUND(U29/S29*100,2))</f>
        <v>0</v>
      </c>
      <c r="W29" s="37">
        <f>+IF(ISERR(U29/R29*100),"N/A",ROUND(U29/R29*100,2))</f>
        <v>0</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2438</v>
      </c>
      <c r="C31" s="113"/>
      <c r="D31" s="113"/>
      <c r="E31" s="113"/>
      <c r="F31" s="113"/>
      <c r="G31" s="113"/>
      <c r="H31" s="113"/>
      <c r="I31" s="113"/>
      <c r="J31" s="113"/>
      <c r="K31" s="113"/>
      <c r="L31" s="113"/>
      <c r="M31" s="113"/>
      <c r="N31" s="113"/>
      <c r="O31" s="113"/>
      <c r="P31" s="113"/>
      <c r="Q31" s="113"/>
      <c r="R31" s="113"/>
      <c r="S31" s="113"/>
      <c r="T31" s="113"/>
      <c r="U31" s="113"/>
      <c r="V31" s="113"/>
      <c r="W31" s="114"/>
    </row>
    <row r="32" spans="2:27" ht="30"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2439</v>
      </c>
      <c r="C33" s="113"/>
      <c r="D33" s="113"/>
      <c r="E33" s="113"/>
      <c r="F33" s="113"/>
      <c r="G33" s="113"/>
      <c r="H33" s="113"/>
      <c r="I33" s="113"/>
      <c r="J33" s="113"/>
      <c r="K33" s="113"/>
      <c r="L33" s="113"/>
      <c r="M33" s="113"/>
      <c r="N33" s="113"/>
      <c r="O33" s="113"/>
      <c r="P33" s="113"/>
      <c r="Q33" s="113"/>
      <c r="R33" s="113"/>
      <c r="S33" s="113"/>
      <c r="T33" s="113"/>
      <c r="U33" s="113"/>
      <c r="V33" s="113"/>
      <c r="W33" s="114"/>
    </row>
    <row r="34" spans="2:23" ht="83.2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2440</v>
      </c>
      <c r="C35" s="113"/>
      <c r="D35" s="113"/>
      <c r="E35" s="113"/>
      <c r="F35" s="113"/>
      <c r="G35" s="113"/>
      <c r="H35" s="113"/>
      <c r="I35" s="113"/>
      <c r="J35" s="113"/>
      <c r="K35" s="113"/>
      <c r="L35" s="113"/>
      <c r="M35" s="113"/>
      <c r="N35" s="113"/>
      <c r="O35" s="113"/>
      <c r="P35" s="113"/>
      <c r="Q35" s="113"/>
      <c r="R35" s="113"/>
      <c r="S35" s="113"/>
      <c r="T35" s="113"/>
      <c r="U35" s="113"/>
      <c r="V35" s="113"/>
      <c r="W35" s="114"/>
    </row>
    <row r="36" spans="2:23" ht="39.75"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1530</v>
      </c>
      <c r="D4" s="164" t="s">
        <v>1529</v>
      </c>
      <c r="E4" s="164"/>
      <c r="F4" s="164"/>
      <c r="G4" s="164"/>
      <c r="H4" s="165"/>
      <c r="J4" s="166" t="s">
        <v>6</v>
      </c>
      <c r="K4" s="164"/>
      <c r="L4" s="7" t="s">
        <v>1528</v>
      </c>
      <c r="M4" s="167" t="s">
        <v>1527</v>
      </c>
      <c r="N4" s="167"/>
      <c r="O4" s="167"/>
      <c r="P4" s="167"/>
      <c r="Q4" s="168"/>
      <c r="R4" s="8"/>
      <c r="S4" s="169" t="s">
        <v>2311</v>
      </c>
      <c r="T4" s="170"/>
      <c r="U4" s="170"/>
      <c r="V4" s="157" t="s">
        <v>1464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1522</v>
      </c>
      <c r="D6" s="153" t="s">
        <v>1526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1243</v>
      </c>
      <c r="K8" s="14" t="s">
        <v>82</v>
      </c>
      <c r="L8" s="14" t="s">
        <v>426</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1525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1524</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1523</v>
      </c>
      <c r="C21" s="135"/>
      <c r="D21" s="135"/>
      <c r="E21" s="135"/>
      <c r="F21" s="135"/>
      <c r="G21" s="135"/>
      <c r="H21" s="135"/>
      <c r="I21" s="135"/>
      <c r="J21" s="135"/>
      <c r="K21" s="135"/>
      <c r="L21" s="135"/>
      <c r="M21" s="136" t="s">
        <v>1522</v>
      </c>
      <c r="N21" s="136"/>
      <c r="O21" s="136" t="s">
        <v>49</v>
      </c>
      <c r="P21" s="136"/>
      <c r="Q21" s="136" t="s">
        <v>155</v>
      </c>
      <c r="R21" s="136"/>
      <c r="S21" s="22" t="s">
        <v>51</v>
      </c>
      <c r="T21" s="22" t="s">
        <v>524</v>
      </c>
      <c r="U21" s="22" t="s">
        <v>524</v>
      </c>
      <c r="V21" s="22">
        <f>+IF(ISERR(U21/T21*100),"N/A",ROUND(U21/T21*100,2))</f>
        <v>100</v>
      </c>
      <c r="W21" s="23">
        <f>+IF(ISERR(U21/S21*100),"N/A",ROUND(U21/S21*100,2))</f>
        <v>50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1521</v>
      </c>
      <c r="F25" s="28"/>
      <c r="G25" s="28"/>
      <c r="H25" s="29"/>
      <c r="I25" s="29"/>
      <c r="J25" s="29"/>
      <c r="K25" s="29"/>
      <c r="L25" s="29"/>
      <c r="M25" s="29"/>
      <c r="N25" s="29"/>
      <c r="O25" s="29"/>
      <c r="P25" s="30"/>
      <c r="Q25" s="30"/>
      <c r="R25" s="31" t="s">
        <v>413</v>
      </c>
      <c r="S25" s="31" t="s">
        <v>10</v>
      </c>
      <c r="T25" s="30"/>
      <c r="U25" s="31" t="s">
        <v>613</v>
      </c>
      <c r="V25" s="30"/>
      <c r="W25" s="32">
        <f>+IF(ISERR(U25/R25*100),"N/A",ROUND(U25/R25*100,2))</f>
        <v>65.52</v>
      </c>
    </row>
    <row r="26" spans="2:27" ht="26.25" customHeight="1" thickBot="1" x14ac:dyDescent="0.25">
      <c r="B26" s="129" t="s">
        <v>65</v>
      </c>
      <c r="C26" s="130"/>
      <c r="D26" s="130"/>
      <c r="E26" s="33" t="s">
        <v>1521</v>
      </c>
      <c r="F26" s="33"/>
      <c r="G26" s="33"/>
      <c r="H26" s="34"/>
      <c r="I26" s="34"/>
      <c r="J26" s="34"/>
      <c r="K26" s="34"/>
      <c r="L26" s="34"/>
      <c r="M26" s="34"/>
      <c r="N26" s="34"/>
      <c r="O26" s="34"/>
      <c r="P26" s="35"/>
      <c r="Q26" s="35"/>
      <c r="R26" s="36" t="s">
        <v>613</v>
      </c>
      <c r="S26" s="36" t="s">
        <v>613</v>
      </c>
      <c r="T26" s="36">
        <f>+IF(ISERR(S26/R26*100),"N/A",ROUND(S26/R26*100,2))</f>
        <v>100</v>
      </c>
      <c r="U26" s="36" t="s">
        <v>613</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2435</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8.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2436</v>
      </c>
      <c r="C30" s="113"/>
      <c r="D30" s="113"/>
      <c r="E30" s="113"/>
      <c r="F30" s="113"/>
      <c r="G30" s="113"/>
      <c r="H30" s="113"/>
      <c r="I30" s="113"/>
      <c r="J30" s="113"/>
      <c r="K30" s="113"/>
      <c r="L30" s="113"/>
      <c r="M30" s="113"/>
      <c r="N30" s="113"/>
      <c r="O30" s="113"/>
      <c r="P30" s="113"/>
      <c r="Q30" s="113"/>
      <c r="R30" s="113"/>
      <c r="S30" s="113"/>
      <c r="T30" s="113"/>
      <c r="U30" s="113"/>
      <c r="V30" s="113"/>
      <c r="W30" s="114"/>
    </row>
    <row r="31" spans="2:27" ht="42.7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2437</v>
      </c>
      <c r="C32" s="113"/>
      <c r="D32" s="113"/>
      <c r="E32" s="113"/>
      <c r="F32" s="113"/>
      <c r="G32" s="113"/>
      <c r="H32" s="113"/>
      <c r="I32" s="113"/>
      <c r="J32" s="113"/>
      <c r="K32" s="113"/>
      <c r="L32" s="113"/>
      <c r="M32" s="113"/>
      <c r="N32" s="113"/>
      <c r="O32" s="113"/>
      <c r="P32" s="113"/>
      <c r="Q32" s="113"/>
      <c r="R32" s="113"/>
      <c r="S32" s="113"/>
      <c r="T32" s="113"/>
      <c r="U32" s="113"/>
      <c r="V32" s="113"/>
      <c r="W32" s="114"/>
    </row>
    <row r="33" spans="2:23" ht="27.75"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1555</v>
      </c>
      <c r="D4" s="164" t="s">
        <v>1554</v>
      </c>
      <c r="E4" s="164"/>
      <c r="F4" s="164"/>
      <c r="G4" s="164"/>
      <c r="H4" s="165"/>
      <c r="J4" s="166" t="s">
        <v>6</v>
      </c>
      <c r="K4" s="164"/>
      <c r="L4" s="7" t="s">
        <v>1553</v>
      </c>
      <c r="M4" s="167" t="s">
        <v>1552</v>
      </c>
      <c r="N4" s="167"/>
      <c r="O4" s="167"/>
      <c r="P4" s="167"/>
      <c r="Q4" s="168"/>
      <c r="R4" s="8"/>
      <c r="S4" s="169" t="s">
        <v>2311</v>
      </c>
      <c r="T4" s="170"/>
      <c r="U4" s="170"/>
      <c r="V4" s="157" t="s">
        <v>1551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1537</v>
      </c>
      <c r="D6" s="153" t="s">
        <v>1550</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1549</v>
      </c>
      <c r="K8" s="14" t="s">
        <v>1548</v>
      </c>
      <c r="L8" s="14" t="s">
        <v>1547</v>
      </c>
      <c r="M8" s="14" t="s">
        <v>1546</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1545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1544</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1543</v>
      </c>
      <c r="C21" s="135"/>
      <c r="D21" s="135"/>
      <c r="E21" s="135"/>
      <c r="F21" s="135"/>
      <c r="G21" s="135"/>
      <c r="H21" s="135"/>
      <c r="I21" s="135"/>
      <c r="J21" s="135"/>
      <c r="K21" s="135"/>
      <c r="L21" s="135"/>
      <c r="M21" s="136" t="s">
        <v>1537</v>
      </c>
      <c r="N21" s="136"/>
      <c r="O21" s="136" t="s">
        <v>49</v>
      </c>
      <c r="P21" s="136"/>
      <c r="Q21" s="136" t="s">
        <v>50</v>
      </c>
      <c r="R21" s="136"/>
      <c r="S21" s="22" t="s">
        <v>1542</v>
      </c>
      <c r="T21" s="22" t="s">
        <v>1541</v>
      </c>
      <c r="U21" s="22" t="s">
        <v>1541</v>
      </c>
      <c r="V21" s="22">
        <f>+IF(ISERR(U21/T21*100),"N/A",ROUND(U21/T21*100,2))</f>
        <v>100</v>
      </c>
      <c r="W21" s="23">
        <f>+IF(ISERR(U21/S21*100),"N/A",ROUND(U21/S21*100,2))</f>
        <v>100.1</v>
      </c>
    </row>
    <row r="22" spans="2:27" ht="56.25" customHeight="1" x14ac:dyDescent="0.2">
      <c r="B22" s="134" t="s">
        <v>1540</v>
      </c>
      <c r="C22" s="135"/>
      <c r="D22" s="135"/>
      <c r="E22" s="135"/>
      <c r="F22" s="135"/>
      <c r="G22" s="135"/>
      <c r="H22" s="135"/>
      <c r="I22" s="135"/>
      <c r="J22" s="135"/>
      <c r="K22" s="135"/>
      <c r="L22" s="135"/>
      <c r="M22" s="136" t="s">
        <v>1537</v>
      </c>
      <c r="N22" s="136"/>
      <c r="O22" s="136" t="s">
        <v>49</v>
      </c>
      <c r="P22" s="136"/>
      <c r="Q22" s="136" t="s">
        <v>50</v>
      </c>
      <c r="R22" s="136"/>
      <c r="S22" s="22" t="s">
        <v>1539</v>
      </c>
      <c r="T22" s="22" t="s">
        <v>1539</v>
      </c>
      <c r="U22" s="22" t="s">
        <v>1539</v>
      </c>
      <c r="V22" s="22">
        <f>+IF(ISERR(U22/T22*100),"N/A",ROUND(U22/T22*100,2))</f>
        <v>100</v>
      </c>
      <c r="W22" s="23">
        <f>+IF(ISERR(U22/S22*100),"N/A",ROUND(U22/S22*100,2))</f>
        <v>100</v>
      </c>
    </row>
    <row r="23" spans="2:27" ht="56.25" customHeight="1" thickBot="1" x14ac:dyDescent="0.25">
      <c r="B23" s="134" t="s">
        <v>1538</v>
      </c>
      <c r="C23" s="135"/>
      <c r="D23" s="135"/>
      <c r="E23" s="135"/>
      <c r="F23" s="135"/>
      <c r="G23" s="135"/>
      <c r="H23" s="135"/>
      <c r="I23" s="135"/>
      <c r="J23" s="135"/>
      <c r="K23" s="135"/>
      <c r="L23" s="135"/>
      <c r="M23" s="136" t="s">
        <v>1537</v>
      </c>
      <c r="N23" s="136"/>
      <c r="O23" s="136" t="s">
        <v>49</v>
      </c>
      <c r="P23" s="136"/>
      <c r="Q23" s="136" t="s">
        <v>50</v>
      </c>
      <c r="R23" s="136"/>
      <c r="S23" s="22" t="s">
        <v>1077</v>
      </c>
      <c r="T23" s="22" t="s">
        <v>1077</v>
      </c>
      <c r="U23" s="22" t="s">
        <v>1536</v>
      </c>
      <c r="V23" s="22">
        <f>+IF(ISERR(U23/T23*100),"N/A",ROUND(U23/T23*100,2))</f>
        <v>100.21</v>
      </c>
      <c r="W23" s="23">
        <f>+IF(ISERR(U23/S23*100),"N/A",ROUND(U23/S23*100,2))</f>
        <v>100.21</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1534</v>
      </c>
      <c r="F27" s="28"/>
      <c r="G27" s="28"/>
      <c r="H27" s="29"/>
      <c r="I27" s="29"/>
      <c r="J27" s="29"/>
      <c r="K27" s="29"/>
      <c r="L27" s="29"/>
      <c r="M27" s="29"/>
      <c r="N27" s="29"/>
      <c r="O27" s="29"/>
      <c r="P27" s="30"/>
      <c r="Q27" s="30"/>
      <c r="R27" s="31" t="s">
        <v>1535</v>
      </c>
      <c r="S27" s="31" t="s">
        <v>10</v>
      </c>
      <c r="T27" s="30"/>
      <c r="U27" s="31" t="s">
        <v>1531</v>
      </c>
      <c r="V27" s="30"/>
      <c r="W27" s="32">
        <f>+IF(ISERR(U27/R27*100),"N/A",ROUND(U27/R27*100,2))</f>
        <v>80.209999999999994</v>
      </c>
    </row>
    <row r="28" spans="2:27" ht="26.25" customHeight="1" thickBot="1" x14ac:dyDescent="0.25">
      <c r="B28" s="129" t="s">
        <v>65</v>
      </c>
      <c r="C28" s="130"/>
      <c r="D28" s="130"/>
      <c r="E28" s="33" t="s">
        <v>1534</v>
      </c>
      <c r="F28" s="33"/>
      <c r="G28" s="33"/>
      <c r="H28" s="34"/>
      <c r="I28" s="34"/>
      <c r="J28" s="34"/>
      <c r="K28" s="34"/>
      <c r="L28" s="34"/>
      <c r="M28" s="34"/>
      <c r="N28" s="34"/>
      <c r="O28" s="34"/>
      <c r="P28" s="35"/>
      <c r="Q28" s="35"/>
      <c r="R28" s="36" t="s">
        <v>1533</v>
      </c>
      <c r="S28" s="36" t="s">
        <v>1532</v>
      </c>
      <c r="T28" s="36">
        <f>+IF(ISERR(S28/R28*100),"N/A",ROUND(S28/R28*100,2))</f>
        <v>100</v>
      </c>
      <c r="U28" s="36" t="s">
        <v>1531</v>
      </c>
      <c r="V28" s="36">
        <f>+IF(ISERR(U28/S28*100),"N/A",ROUND(U28/S28*100,2))</f>
        <v>99.96</v>
      </c>
      <c r="W28" s="37">
        <f>+IF(ISERR(U28/R28*100),"N/A",ROUND(U28/R28*100,2))</f>
        <v>99.96</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2432</v>
      </c>
      <c r="C30" s="113"/>
      <c r="D30" s="113"/>
      <c r="E30" s="113"/>
      <c r="F30" s="113"/>
      <c r="G30" s="113"/>
      <c r="H30" s="113"/>
      <c r="I30" s="113"/>
      <c r="J30" s="113"/>
      <c r="K30" s="113"/>
      <c r="L30" s="113"/>
      <c r="M30" s="113"/>
      <c r="N30" s="113"/>
      <c r="O30" s="113"/>
      <c r="P30" s="113"/>
      <c r="Q30" s="113"/>
      <c r="R30" s="113"/>
      <c r="S30" s="113"/>
      <c r="T30" s="113"/>
      <c r="U30" s="113"/>
      <c r="V30" s="113"/>
      <c r="W30" s="114"/>
    </row>
    <row r="31" spans="2:27" ht="39"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2433</v>
      </c>
      <c r="C32" s="113"/>
      <c r="D32" s="113"/>
      <c r="E32" s="113"/>
      <c r="F32" s="113"/>
      <c r="G32" s="113"/>
      <c r="H32" s="113"/>
      <c r="I32" s="113"/>
      <c r="J32" s="113"/>
      <c r="K32" s="113"/>
      <c r="L32" s="113"/>
      <c r="M32" s="113"/>
      <c r="N32" s="113"/>
      <c r="O32" s="113"/>
      <c r="P32" s="113"/>
      <c r="Q32" s="113"/>
      <c r="R32" s="113"/>
      <c r="S32" s="113"/>
      <c r="T32" s="113"/>
      <c r="U32" s="113"/>
      <c r="V32" s="113"/>
      <c r="W32" s="114"/>
    </row>
    <row r="33" spans="2:23" ht="56.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2434</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3.5"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1555</v>
      </c>
      <c r="D4" s="164" t="s">
        <v>1554</v>
      </c>
      <c r="E4" s="164"/>
      <c r="F4" s="164"/>
      <c r="G4" s="164"/>
      <c r="H4" s="165"/>
      <c r="J4" s="166" t="s">
        <v>6</v>
      </c>
      <c r="K4" s="164"/>
      <c r="L4" s="7" t="s">
        <v>1575</v>
      </c>
      <c r="M4" s="167" t="s">
        <v>1574</v>
      </c>
      <c r="N4" s="167"/>
      <c r="O4" s="167"/>
      <c r="P4" s="167"/>
      <c r="Q4" s="168"/>
      <c r="R4" s="8"/>
      <c r="S4" s="169" t="s">
        <v>2311</v>
      </c>
      <c r="T4" s="170"/>
      <c r="U4" s="170"/>
      <c r="V4" s="157" t="s">
        <v>1573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1565</v>
      </c>
      <c r="D6" s="153" t="s">
        <v>1572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1571</v>
      </c>
      <c r="K8" s="14" t="s">
        <v>1570</v>
      </c>
      <c r="L8" s="14" t="s">
        <v>1569</v>
      </c>
      <c r="M8" s="14" t="s">
        <v>1568</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1567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1544</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1566</v>
      </c>
      <c r="C21" s="135"/>
      <c r="D21" s="135"/>
      <c r="E21" s="135"/>
      <c r="F21" s="135"/>
      <c r="G21" s="135"/>
      <c r="H21" s="135"/>
      <c r="I21" s="135"/>
      <c r="J21" s="135"/>
      <c r="K21" s="135"/>
      <c r="L21" s="135"/>
      <c r="M21" s="136" t="s">
        <v>1565</v>
      </c>
      <c r="N21" s="136"/>
      <c r="O21" s="136" t="s">
        <v>1564</v>
      </c>
      <c r="P21" s="136"/>
      <c r="Q21" s="136" t="s">
        <v>50</v>
      </c>
      <c r="R21" s="136"/>
      <c r="S21" s="22" t="s">
        <v>1563</v>
      </c>
      <c r="T21" s="22" t="s">
        <v>1562</v>
      </c>
      <c r="U21" s="22" t="s">
        <v>1561</v>
      </c>
      <c r="V21" s="22">
        <f>+IF(ISERR(U21/T21*100),"N/A",ROUND(U21/T21*100,2))</f>
        <v>99.19</v>
      </c>
      <c r="W21" s="23">
        <f>+IF(ISERR(U21/S21*100),"N/A",ROUND(U21/S21*100,2))</f>
        <v>102.5</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1559</v>
      </c>
      <c r="F25" s="28"/>
      <c r="G25" s="28"/>
      <c r="H25" s="29"/>
      <c r="I25" s="29"/>
      <c r="J25" s="29"/>
      <c r="K25" s="29"/>
      <c r="L25" s="29"/>
      <c r="M25" s="29"/>
      <c r="N25" s="29"/>
      <c r="O25" s="29"/>
      <c r="P25" s="30"/>
      <c r="Q25" s="30"/>
      <c r="R25" s="31" t="s">
        <v>1560</v>
      </c>
      <c r="S25" s="31" t="s">
        <v>10</v>
      </c>
      <c r="T25" s="30"/>
      <c r="U25" s="31" t="s">
        <v>1556</v>
      </c>
      <c r="V25" s="30"/>
      <c r="W25" s="32">
        <f>+IF(ISERR(U25/R25*100),"N/A",ROUND(U25/R25*100,2))</f>
        <v>94.63</v>
      </c>
    </row>
    <row r="26" spans="2:27" ht="26.25" customHeight="1" thickBot="1" x14ac:dyDescent="0.25">
      <c r="B26" s="129" t="s">
        <v>65</v>
      </c>
      <c r="C26" s="130"/>
      <c r="D26" s="130"/>
      <c r="E26" s="33" t="s">
        <v>1559</v>
      </c>
      <c r="F26" s="33"/>
      <c r="G26" s="33"/>
      <c r="H26" s="34"/>
      <c r="I26" s="34"/>
      <c r="J26" s="34"/>
      <c r="K26" s="34"/>
      <c r="L26" s="34"/>
      <c r="M26" s="34"/>
      <c r="N26" s="34"/>
      <c r="O26" s="34"/>
      <c r="P26" s="35"/>
      <c r="Q26" s="35"/>
      <c r="R26" s="36" t="s">
        <v>1558</v>
      </c>
      <c r="S26" s="36" t="s">
        <v>1557</v>
      </c>
      <c r="T26" s="36">
        <f>+IF(ISERR(S26/R26*100),"N/A",ROUND(S26/R26*100,2))</f>
        <v>100</v>
      </c>
      <c r="U26" s="36" t="s">
        <v>1556</v>
      </c>
      <c r="V26" s="36">
        <f>+IF(ISERR(U26/S26*100),"N/A",ROUND(U26/S26*100,2))</f>
        <v>99.91</v>
      </c>
      <c r="W26" s="37">
        <f>+IF(ISERR(U26/R26*100),"N/A",ROUND(U26/R26*100,2))</f>
        <v>99.91</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2429</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6.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2430</v>
      </c>
      <c r="C30" s="113"/>
      <c r="D30" s="113"/>
      <c r="E30" s="113"/>
      <c r="F30" s="113"/>
      <c r="G30" s="113"/>
      <c r="H30" s="113"/>
      <c r="I30" s="113"/>
      <c r="J30" s="113"/>
      <c r="K30" s="113"/>
      <c r="L30" s="113"/>
      <c r="M30" s="113"/>
      <c r="N30" s="113"/>
      <c r="O30" s="113"/>
      <c r="P30" s="113"/>
      <c r="Q30" s="113"/>
      <c r="R30" s="113"/>
      <c r="S30" s="113"/>
      <c r="T30" s="113"/>
      <c r="U30" s="113"/>
      <c r="V30" s="113"/>
      <c r="W30" s="114"/>
    </row>
    <row r="31" spans="2:27" ht="54"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2431</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1555</v>
      </c>
      <c r="D4" s="164" t="s">
        <v>1554</v>
      </c>
      <c r="E4" s="164"/>
      <c r="F4" s="164"/>
      <c r="G4" s="164"/>
      <c r="H4" s="165"/>
      <c r="J4" s="166" t="s">
        <v>6</v>
      </c>
      <c r="K4" s="164"/>
      <c r="L4" s="7" t="s">
        <v>1592</v>
      </c>
      <c r="M4" s="167" t="s">
        <v>1591</v>
      </c>
      <c r="N4" s="167"/>
      <c r="O4" s="167"/>
      <c r="P4" s="167"/>
      <c r="Q4" s="168"/>
      <c r="R4" s="8"/>
      <c r="S4" s="169" t="s">
        <v>2311</v>
      </c>
      <c r="T4" s="170"/>
      <c r="U4" s="170"/>
      <c r="V4" s="157" t="s">
        <v>1590</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48.75" customHeight="1" thickBot="1" x14ac:dyDescent="0.25">
      <c r="B6" s="9" t="s">
        <v>11</v>
      </c>
      <c r="C6" s="10" t="s">
        <v>348</v>
      </c>
      <c r="D6" s="153" t="s">
        <v>1589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1588</v>
      </c>
      <c r="K8" s="14" t="s">
        <v>1587</v>
      </c>
      <c r="L8" s="14" t="s">
        <v>1586</v>
      </c>
      <c r="M8" s="14" t="s">
        <v>1585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1584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1544</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1583</v>
      </c>
      <c r="C21" s="135"/>
      <c r="D21" s="135"/>
      <c r="E21" s="135"/>
      <c r="F21" s="135"/>
      <c r="G21" s="135"/>
      <c r="H21" s="135"/>
      <c r="I21" s="135"/>
      <c r="J21" s="135"/>
      <c r="K21" s="135"/>
      <c r="L21" s="135"/>
      <c r="M21" s="136" t="s">
        <v>348</v>
      </c>
      <c r="N21" s="136"/>
      <c r="O21" s="136" t="s">
        <v>49</v>
      </c>
      <c r="P21" s="136"/>
      <c r="Q21" s="136" t="s">
        <v>50</v>
      </c>
      <c r="R21" s="136"/>
      <c r="S21" s="22" t="s">
        <v>326</v>
      </c>
      <c r="T21" s="22" t="s">
        <v>326</v>
      </c>
      <c r="U21" s="22" t="s">
        <v>1582</v>
      </c>
      <c r="V21" s="22">
        <f>+IF(ISERR(U21/T21*100),"N/A",ROUND(U21/T21*100,2))</f>
        <v>160</v>
      </c>
      <c r="W21" s="23">
        <f>+IF(ISERR(U21/S21*100),"N/A",ROUND(U21/S21*100,2))</f>
        <v>160</v>
      </c>
    </row>
    <row r="22" spans="2:27" ht="56.25" customHeight="1" thickBot="1" x14ac:dyDescent="0.25">
      <c r="B22" s="134" t="s">
        <v>1581</v>
      </c>
      <c r="C22" s="135"/>
      <c r="D22" s="135"/>
      <c r="E22" s="135"/>
      <c r="F22" s="135"/>
      <c r="G22" s="135"/>
      <c r="H22" s="135"/>
      <c r="I22" s="135"/>
      <c r="J22" s="135"/>
      <c r="K22" s="135"/>
      <c r="L22" s="135"/>
      <c r="M22" s="136" t="s">
        <v>348</v>
      </c>
      <c r="N22" s="136"/>
      <c r="O22" s="136" t="s">
        <v>49</v>
      </c>
      <c r="P22" s="136"/>
      <c r="Q22" s="136" t="s">
        <v>50</v>
      </c>
      <c r="R22" s="136"/>
      <c r="S22" s="22" t="s">
        <v>590</v>
      </c>
      <c r="T22" s="22" t="s">
        <v>590</v>
      </c>
      <c r="U22" s="22" t="s">
        <v>1580</v>
      </c>
      <c r="V22" s="22">
        <f>+IF(ISERR(U22/T22*100),"N/A",ROUND(U22/T22*100,2))</f>
        <v>172.63</v>
      </c>
      <c r="W22" s="23">
        <f>+IF(ISERR(U22/S22*100),"N/A",ROUND(U22/S22*100,2))</f>
        <v>172.63</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344</v>
      </c>
      <c r="F26" s="28"/>
      <c r="G26" s="28"/>
      <c r="H26" s="29"/>
      <c r="I26" s="29"/>
      <c r="J26" s="29"/>
      <c r="K26" s="29"/>
      <c r="L26" s="29"/>
      <c r="M26" s="29"/>
      <c r="N26" s="29"/>
      <c r="O26" s="29"/>
      <c r="P26" s="30"/>
      <c r="Q26" s="30"/>
      <c r="R26" s="31" t="s">
        <v>1579</v>
      </c>
      <c r="S26" s="31" t="s">
        <v>10</v>
      </c>
      <c r="T26" s="30"/>
      <c r="U26" s="31" t="s">
        <v>1576</v>
      </c>
      <c r="V26" s="30"/>
      <c r="W26" s="32">
        <f>+IF(ISERR(U26/R26*100),"N/A",ROUND(U26/R26*100,2))</f>
        <v>90.47</v>
      </c>
    </row>
    <row r="27" spans="2:27" ht="26.25" customHeight="1" thickBot="1" x14ac:dyDescent="0.25">
      <c r="B27" s="129" t="s">
        <v>65</v>
      </c>
      <c r="C27" s="130"/>
      <c r="D27" s="130"/>
      <c r="E27" s="33" t="s">
        <v>344</v>
      </c>
      <c r="F27" s="33"/>
      <c r="G27" s="33"/>
      <c r="H27" s="34"/>
      <c r="I27" s="34"/>
      <c r="J27" s="34"/>
      <c r="K27" s="34"/>
      <c r="L27" s="34"/>
      <c r="M27" s="34"/>
      <c r="N27" s="34"/>
      <c r="O27" s="34"/>
      <c r="P27" s="35"/>
      <c r="Q27" s="35"/>
      <c r="R27" s="36" t="s">
        <v>1578</v>
      </c>
      <c r="S27" s="36" t="s">
        <v>1577</v>
      </c>
      <c r="T27" s="36">
        <f>+IF(ISERR(S27/R27*100),"N/A",ROUND(S27/R27*100,2))</f>
        <v>100</v>
      </c>
      <c r="U27" s="36" t="s">
        <v>1576</v>
      </c>
      <c r="V27" s="36">
        <f>+IF(ISERR(U27/S27*100),"N/A",ROUND(U27/S27*100,2))</f>
        <v>99.65</v>
      </c>
      <c r="W27" s="37">
        <f>+IF(ISERR(U27/R27*100),"N/A",ROUND(U27/R27*100,2))</f>
        <v>99.65</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2426</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2427</v>
      </c>
      <c r="C31" s="113"/>
      <c r="D31" s="113"/>
      <c r="E31" s="113"/>
      <c r="F31" s="113"/>
      <c r="G31" s="113"/>
      <c r="H31" s="113"/>
      <c r="I31" s="113"/>
      <c r="J31" s="113"/>
      <c r="K31" s="113"/>
      <c r="L31" s="113"/>
      <c r="M31" s="113"/>
      <c r="N31" s="113"/>
      <c r="O31" s="113"/>
      <c r="P31" s="113"/>
      <c r="Q31" s="113"/>
      <c r="R31" s="113"/>
      <c r="S31" s="113"/>
      <c r="T31" s="113"/>
      <c r="U31" s="113"/>
      <c r="V31" s="113"/>
      <c r="W31" s="114"/>
    </row>
    <row r="32" spans="2:27" ht="1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2428</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1612</v>
      </c>
      <c r="D4" s="164" t="s">
        <v>1611</v>
      </c>
      <c r="E4" s="164"/>
      <c r="F4" s="164"/>
      <c r="G4" s="164"/>
      <c r="H4" s="165"/>
      <c r="J4" s="166" t="s">
        <v>6</v>
      </c>
      <c r="K4" s="164"/>
      <c r="L4" s="7" t="s">
        <v>410</v>
      </c>
      <c r="M4" s="167" t="s">
        <v>1610</v>
      </c>
      <c r="N4" s="167"/>
      <c r="O4" s="167"/>
      <c r="P4" s="167"/>
      <c r="Q4" s="168"/>
      <c r="R4" s="8"/>
      <c r="S4" s="169" t="s">
        <v>2311</v>
      </c>
      <c r="T4" s="170"/>
      <c r="U4" s="170"/>
      <c r="V4" s="157" t="s">
        <v>1609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1596</v>
      </c>
      <c r="D6" s="153" t="s">
        <v>1608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1607</v>
      </c>
      <c r="K8" s="14" t="s">
        <v>555</v>
      </c>
      <c r="L8" s="14" t="s">
        <v>1606</v>
      </c>
      <c r="M8" s="14" t="s">
        <v>1605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6" customHeight="1" thickTop="1" thickBot="1" x14ac:dyDescent="0.25">
      <c r="B10" s="15" t="s">
        <v>22</v>
      </c>
      <c r="C10" s="157" t="s">
        <v>1604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1603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1602</v>
      </c>
      <c r="C21" s="135"/>
      <c r="D21" s="135"/>
      <c r="E21" s="135"/>
      <c r="F21" s="135"/>
      <c r="G21" s="135"/>
      <c r="H21" s="135"/>
      <c r="I21" s="135"/>
      <c r="J21" s="135"/>
      <c r="K21" s="135"/>
      <c r="L21" s="135"/>
      <c r="M21" s="136" t="s">
        <v>1596</v>
      </c>
      <c r="N21" s="136"/>
      <c r="O21" s="136" t="s">
        <v>49</v>
      </c>
      <c r="P21" s="136"/>
      <c r="Q21" s="136" t="s">
        <v>155</v>
      </c>
      <c r="R21" s="136"/>
      <c r="S21" s="22" t="s">
        <v>51</v>
      </c>
      <c r="T21" s="22" t="s">
        <v>51</v>
      </c>
      <c r="U21" s="22" t="s">
        <v>51</v>
      </c>
      <c r="V21" s="22">
        <f t="shared" ref="V21:V26" si="0">+IF(ISERR(U21/T21*100),"N/A",ROUND(U21/T21*100,2))</f>
        <v>100</v>
      </c>
      <c r="W21" s="23">
        <f t="shared" ref="W21:W26" si="1">+IF(ISERR(U21/S21*100),"N/A",ROUND(U21/S21*100,2))</f>
        <v>100</v>
      </c>
    </row>
    <row r="22" spans="2:27" ht="56.25" customHeight="1" x14ac:dyDescent="0.2">
      <c r="B22" s="134" t="s">
        <v>1601</v>
      </c>
      <c r="C22" s="135"/>
      <c r="D22" s="135"/>
      <c r="E22" s="135"/>
      <c r="F22" s="135"/>
      <c r="G22" s="135"/>
      <c r="H22" s="135"/>
      <c r="I22" s="135"/>
      <c r="J22" s="135"/>
      <c r="K22" s="135"/>
      <c r="L22" s="135"/>
      <c r="M22" s="136" t="s">
        <v>1596</v>
      </c>
      <c r="N22" s="136"/>
      <c r="O22" s="136" t="s">
        <v>49</v>
      </c>
      <c r="P22" s="136"/>
      <c r="Q22" s="136" t="s">
        <v>61</v>
      </c>
      <c r="R22" s="136"/>
      <c r="S22" s="22" t="s">
        <v>519</v>
      </c>
      <c r="T22" s="22" t="s">
        <v>519</v>
      </c>
      <c r="U22" s="22" t="s">
        <v>149</v>
      </c>
      <c r="V22" s="22">
        <f t="shared" si="0"/>
        <v>0</v>
      </c>
      <c r="W22" s="23">
        <f t="shared" si="1"/>
        <v>0</v>
      </c>
    </row>
    <row r="23" spans="2:27" ht="56.25" customHeight="1" x14ac:dyDescent="0.2">
      <c r="B23" s="134" t="s">
        <v>1600</v>
      </c>
      <c r="C23" s="135"/>
      <c r="D23" s="135"/>
      <c r="E23" s="135"/>
      <c r="F23" s="135"/>
      <c r="G23" s="135"/>
      <c r="H23" s="135"/>
      <c r="I23" s="135"/>
      <c r="J23" s="135"/>
      <c r="K23" s="135"/>
      <c r="L23" s="135"/>
      <c r="M23" s="136" t="s">
        <v>1596</v>
      </c>
      <c r="N23" s="136"/>
      <c r="O23" s="136" t="s">
        <v>49</v>
      </c>
      <c r="P23" s="136"/>
      <c r="Q23" s="136" t="s">
        <v>61</v>
      </c>
      <c r="R23" s="136"/>
      <c r="S23" s="22" t="s">
        <v>519</v>
      </c>
      <c r="T23" s="22" t="s">
        <v>519</v>
      </c>
      <c r="U23" s="22" t="s">
        <v>149</v>
      </c>
      <c r="V23" s="22">
        <f t="shared" si="0"/>
        <v>0</v>
      </c>
      <c r="W23" s="23">
        <f t="shared" si="1"/>
        <v>0</v>
      </c>
    </row>
    <row r="24" spans="2:27" ht="56.25" customHeight="1" x14ac:dyDescent="0.2">
      <c r="B24" s="134" t="s">
        <v>1599</v>
      </c>
      <c r="C24" s="135"/>
      <c r="D24" s="135"/>
      <c r="E24" s="135"/>
      <c r="F24" s="135"/>
      <c r="G24" s="135"/>
      <c r="H24" s="135"/>
      <c r="I24" s="135"/>
      <c r="J24" s="135"/>
      <c r="K24" s="135"/>
      <c r="L24" s="135"/>
      <c r="M24" s="136" t="s">
        <v>1596</v>
      </c>
      <c r="N24" s="136"/>
      <c r="O24" s="136" t="s">
        <v>49</v>
      </c>
      <c r="P24" s="136"/>
      <c r="Q24" s="136" t="s">
        <v>155</v>
      </c>
      <c r="R24" s="136"/>
      <c r="S24" s="22" t="s">
        <v>519</v>
      </c>
      <c r="T24" s="22" t="s">
        <v>519</v>
      </c>
      <c r="U24" s="22" t="s">
        <v>149</v>
      </c>
      <c r="V24" s="22">
        <f t="shared" si="0"/>
        <v>0</v>
      </c>
      <c r="W24" s="23">
        <f t="shared" si="1"/>
        <v>0</v>
      </c>
    </row>
    <row r="25" spans="2:27" ht="56.25" customHeight="1" x14ac:dyDescent="0.2">
      <c r="B25" s="134" t="s">
        <v>1598</v>
      </c>
      <c r="C25" s="135"/>
      <c r="D25" s="135"/>
      <c r="E25" s="135"/>
      <c r="F25" s="135"/>
      <c r="G25" s="135"/>
      <c r="H25" s="135"/>
      <c r="I25" s="135"/>
      <c r="J25" s="135"/>
      <c r="K25" s="135"/>
      <c r="L25" s="135"/>
      <c r="M25" s="136" t="s">
        <v>1596</v>
      </c>
      <c r="N25" s="136"/>
      <c r="O25" s="136" t="s">
        <v>49</v>
      </c>
      <c r="P25" s="136"/>
      <c r="Q25" s="136" t="s">
        <v>61</v>
      </c>
      <c r="R25" s="136"/>
      <c r="S25" s="22" t="s">
        <v>51</v>
      </c>
      <c r="T25" s="22" t="s">
        <v>51</v>
      </c>
      <c r="U25" s="22" t="s">
        <v>397</v>
      </c>
      <c r="V25" s="22">
        <f t="shared" si="0"/>
        <v>90</v>
      </c>
      <c r="W25" s="23">
        <f t="shared" si="1"/>
        <v>90</v>
      </c>
    </row>
    <row r="26" spans="2:27" ht="56.25" customHeight="1" thickBot="1" x14ac:dyDescent="0.25">
      <c r="B26" s="134" t="s">
        <v>1597</v>
      </c>
      <c r="C26" s="135"/>
      <c r="D26" s="135"/>
      <c r="E26" s="135"/>
      <c r="F26" s="135"/>
      <c r="G26" s="135"/>
      <c r="H26" s="135"/>
      <c r="I26" s="135"/>
      <c r="J26" s="135"/>
      <c r="K26" s="135"/>
      <c r="L26" s="135"/>
      <c r="M26" s="136" t="s">
        <v>1596</v>
      </c>
      <c r="N26" s="136"/>
      <c r="O26" s="136" t="s">
        <v>49</v>
      </c>
      <c r="P26" s="136"/>
      <c r="Q26" s="136" t="s">
        <v>61</v>
      </c>
      <c r="R26" s="136"/>
      <c r="S26" s="22" t="s">
        <v>481</v>
      </c>
      <c r="T26" s="22" t="s">
        <v>481</v>
      </c>
      <c r="U26" s="22" t="s">
        <v>149</v>
      </c>
      <c r="V26" s="22">
        <f t="shared" si="0"/>
        <v>0</v>
      </c>
      <c r="W26" s="23">
        <f t="shared" si="1"/>
        <v>0</v>
      </c>
    </row>
    <row r="27" spans="2:27" ht="21.75" customHeight="1" thickTop="1" thickBot="1" x14ac:dyDescent="0.25">
      <c r="B27" s="2" t="s">
        <v>56</v>
      </c>
      <c r="C27" s="3"/>
      <c r="D27" s="3"/>
      <c r="E27" s="3"/>
      <c r="F27" s="3"/>
      <c r="G27" s="3"/>
      <c r="H27" s="4"/>
      <c r="I27" s="4"/>
      <c r="J27" s="4"/>
      <c r="K27" s="4"/>
      <c r="L27" s="4"/>
      <c r="M27" s="4"/>
      <c r="N27" s="4"/>
      <c r="O27" s="4"/>
      <c r="P27" s="4"/>
      <c r="Q27" s="4"/>
      <c r="R27" s="4"/>
      <c r="S27" s="4"/>
      <c r="T27" s="4"/>
      <c r="U27" s="4"/>
      <c r="V27" s="4"/>
      <c r="W27" s="5"/>
      <c r="X27" s="13"/>
    </row>
    <row r="28" spans="2:27" ht="29.25" customHeight="1" thickTop="1" thickBot="1" x14ac:dyDescent="0.25">
      <c r="B28" s="118" t="s">
        <v>2611</v>
      </c>
      <c r="C28" s="119"/>
      <c r="D28" s="119"/>
      <c r="E28" s="119"/>
      <c r="F28" s="119"/>
      <c r="G28" s="119"/>
      <c r="H28" s="119"/>
      <c r="I28" s="119"/>
      <c r="J28" s="119"/>
      <c r="K28" s="119"/>
      <c r="L28" s="119"/>
      <c r="M28" s="119"/>
      <c r="N28" s="119"/>
      <c r="O28" s="119"/>
      <c r="P28" s="119"/>
      <c r="Q28" s="120"/>
      <c r="R28" s="24" t="s">
        <v>42</v>
      </c>
      <c r="S28" s="124" t="s">
        <v>43</v>
      </c>
      <c r="T28" s="124"/>
      <c r="U28" s="25" t="s">
        <v>57</v>
      </c>
      <c r="V28" s="125" t="s">
        <v>58</v>
      </c>
      <c r="W28" s="126"/>
    </row>
    <row r="29" spans="2:27" ht="30.75" customHeight="1" thickBot="1" x14ac:dyDescent="0.25">
      <c r="B29" s="121"/>
      <c r="C29" s="122"/>
      <c r="D29" s="122"/>
      <c r="E29" s="122"/>
      <c r="F29" s="122"/>
      <c r="G29" s="122"/>
      <c r="H29" s="122"/>
      <c r="I29" s="122"/>
      <c r="J29" s="122"/>
      <c r="K29" s="122"/>
      <c r="L29" s="122"/>
      <c r="M29" s="122"/>
      <c r="N29" s="122"/>
      <c r="O29" s="122"/>
      <c r="P29" s="122"/>
      <c r="Q29" s="123"/>
      <c r="R29" s="26" t="s">
        <v>59</v>
      </c>
      <c r="S29" s="26" t="s">
        <v>59</v>
      </c>
      <c r="T29" s="26" t="s">
        <v>49</v>
      </c>
      <c r="U29" s="26" t="s">
        <v>59</v>
      </c>
      <c r="V29" s="26" t="s">
        <v>60</v>
      </c>
      <c r="W29" s="27" t="s">
        <v>61</v>
      </c>
      <c r="Y29" s="13"/>
    </row>
    <row r="30" spans="2:27" ht="23.25" customHeight="1" thickBot="1" x14ac:dyDescent="0.25">
      <c r="B30" s="127" t="s">
        <v>62</v>
      </c>
      <c r="C30" s="128"/>
      <c r="D30" s="128"/>
      <c r="E30" s="28" t="s">
        <v>1594</v>
      </c>
      <c r="F30" s="28"/>
      <c r="G30" s="28"/>
      <c r="H30" s="29"/>
      <c r="I30" s="29"/>
      <c r="J30" s="29"/>
      <c r="K30" s="29"/>
      <c r="L30" s="29"/>
      <c r="M30" s="29"/>
      <c r="N30" s="29"/>
      <c r="O30" s="29"/>
      <c r="P30" s="30"/>
      <c r="Q30" s="30"/>
      <c r="R30" s="31" t="s">
        <v>1595</v>
      </c>
      <c r="S30" s="31" t="s">
        <v>10</v>
      </c>
      <c r="T30" s="30"/>
      <c r="U30" s="31" t="s">
        <v>1593</v>
      </c>
      <c r="V30" s="30"/>
      <c r="W30" s="32">
        <f>+IF(ISERR(U30/R30*100),"N/A",ROUND(U30/R30*100,2))</f>
        <v>59.55</v>
      </c>
    </row>
    <row r="31" spans="2:27" ht="26.25" customHeight="1" thickBot="1" x14ac:dyDescent="0.25">
      <c r="B31" s="129" t="s">
        <v>65</v>
      </c>
      <c r="C31" s="130"/>
      <c r="D31" s="130"/>
      <c r="E31" s="33" t="s">
        <v>1594</v>
      </c>
      <c r="F31" s="33"/>
      <c r="G31" s="33"/>
      <c r="H31" s="34"/>
      <c r="I31" s="34"/>
      <c r="J31" s="34"/>
      <c r="K31" s="34"/>
      <c r="L31" s="34"/>
      <c r="M31" s="34"/>
      <c r="N31" s="34"/>
      <c r="O31" s="34"/>
      <c r="P31" s="35"/>
      <c r="Q31" s="35"/>
      <c r="R31" s="36" t="s">
        <v>1593</v>
      </c>
      <c r="S31" s="36" t="s">
        <v>1593</v>
      </c>
      <c r="T31" s="36">
        <f>+IF(ISERR(S31/R31*100),"N/A",ROUND(S31/R31*100,2))</f>
        <v>100</v>
      </c>
      <c r="U31" s="36" t="s">
        <v>1593</v>
      </c>
      <c r="V31" s="36">
        <f>+IF(ISERR(U31/S31*100),"N/A",ROUND(U31/S31*100,2))</f>
        <v>100</v>
      </c>
      <c r="W31" s="37">
        <f>+IF(ISERR(U31/R31*100),"N/A",ROUND(U31/R31*100,2))</f>
        <v>100</v>
      </c>
    </row>
    <row r="32" spans="2:27" ht="22.5" customHeight="1" thickTop="1" thickBot="1" x14ac:dyDescent="0.25">
      <c r="B32" s="2" t="s">
        <v>66</v>
      </c>
      <c r="C32" s="3"/>
      <c r="D32" s="3"/>
      <c r="E32" s="3"/>
      <c r="F32" s="3"/>
      <c r="G32" s="3"/>
      <c r="H32" s="4"/>
      <c r="I32" s="4"/>
      <c r="J32" s="4"/>
      <c r="K32" s="4"/>
      <c r="L32" s="4"/>
      <c r="M32" s="4"/>
      <c r="N32" s="4"/>
      <c r="O32" s="4"/>
      <c r="P32" s="4"/>
      <c r="Q32" s="4"/>
      <c r="R32" s="4"/>
      <c r="S32" s="4"/>
      <c r="T32" s="4"/>
      <c r="U32" s="4"/>
      <c r="V32" s="4"/>
      <c r="W32" s="5"/>
    </row>
    <row r="33" spans="2:23" ht="37.5" customHeight="1" thickTop="1" x14ac:dyDescent="0.2">
      <c r="B33" s="112" t="s">
        <v>2423</v>
      </c>
      <c r="C33" s="113"/>
      <c r="D33" s="113"/>
      <c r="E33" s="113"/>
      <c r="F33" s="113"/>
      <c r="G33" s="113"/>
      <c r="H33" s="113"/>
      <c r="I33" s="113"/>
      <c r="J33" s="113"/>
      <c r="K33" s="113"/>
      <c r="L33" s="113"/>
      <c r="M33" s="113"/>
      <c r="N33" s="113"/>
      <c r="O33" s="113"/>
      <c r="P33" s="113"/>
      <c r="Q33" s="113"/>
      <c r="R33" s="113"/>
      <c r="S33" s="113"/>
      <c r="T33" s="113"/>
      <c r="U33" s="113"/>
      <c r="V33" s="113"/>
      <c r="W33" s="114"/>
    </row>
    <row r="34" spans="2:23" ht="70.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2424</v>
      </c>
      <c r="C35" s="113"/>
      <c r="D35" s="113"/>
      <c r="E35" s="113"/>
      <c r="F35" s="113"/>
      <c r="G35" s="113"/>
      <c r="H35" s="113"/>
      <c r="I35" s="113"/>
      <c r="J35" s="113"/>
      <c r="K35" s="113"/>
      <c r="L35" s="113"/>
      <c r="M35" s="113"/>
      <c r="N35" s="113"/>
      <c r="O35" s="113"/>
      <c r="P35" s="113"/>
      <c r="Q35" s="113"/>
      <c r="R35" s="113"/>
      <c r="S35" s="113"/>
      <c r="T35" s="113"/>
      <c r="U35" s="113"/>
      <c r="V35" s="113"/>
      <c r="W35" s="114"/>
    </row>
    <row r="36" spans="2:23" ht="53.25" customHeight="1" thickBot="1" x14ac:dyDescent="0.25">
      <c r="B36" s="131"/>
      <c r="C36" s="132"/>
      <c r="D36" s="132"/>
      <c r="E36" s="132"/>
      <c r="F36" s="132"/>
      <c r="G36" s="132"/>
      <c r="H36" s="132"/>
      <c r="I36" s="132"/>
      <c r="J36" s="132"/>
      <c r="K36" s="132"/>
      <c r="L36" s="132"/>
      <c r="M36" s="132"/>
      <c r="N36" s="132"/>
      <c r="O36" s="132"/>
      <c r="P36" s="132"/>
      <c r="Q36" s="132"/>
      <c r="R36" s="132"/>
      <c r="S36" s="132"/>
      <c r="T36" s="132"/>
      <c r="U36" s="132"/>
      <c r="V36" s="132"/>
      <c r="W36" s="133"/>
    </row>
    <row r="37" spans="2:23" ht="37.5" customHeight="1" thickTop="1" x14ac:dyDescent="0.2">
      <c r="B37" s="112" t="s">
        <v>2425</v>
      </c>
      <c r="C37" s="113"/>
      <c r="D37" s="113"/>
      <c r="E37" s="113"/>
      <c r="F37" s="113"/>
      <c r="G37" s="113"/>
      <c r="H37" s="113"/>
      <c r="I37" s="113"/>
      <c r="J37" s="113"/>
      <c r="K37" s="113"/>
      <c r="L37" s="113"/>
      <c r="M37" s="113"/>
      <c r="N37" s="113"/>
      <c r="O37" s="113"/>
      <c r="P37" s="113"/>
      <c r="Q37" s="113"/>
      <c r="R37" s="113"/>
      <c r="S37" s="113"/>
      <c r="T37" s="113"/>
      <c r="U37" s="113"/>
      <c r="V37" s="113"/>
      <c r="W37" s="114"/>
    </row>
    <row r="38" spans="2:23" ht="13.5" thickBot="1" x14ac:dyDescent="0.25">
      <c r="B38" s="115"/>
      <c r="C38" s="116"/>
      <c r="D38" s="116"/>
      <c r="E38" s="116"/>
      <c r="F38" s="116"/>
      <c r="G38" s="116"/>
      <c r="H38" s="116"/>
      <c r="I38" s="116"/>
      <c r="J38" s="116"/>
      <c r="K38" s="116"/>
      <c r="L38" s="116"/>
      <c r="M38" s="116"/>
      <c r="N38" s="116"/>
      <c r="O38" s="116"/>
      <c r="P38" s="116"/>
      <c r="Q38" s="116"/>
      <c r="R38" s="116"/>
      <c r="S38" s="116"/>
      <c r="T38" s="116"/>
      <c r="U38" s="116"/>
      <c r="V38" s="116"/>
      <c r="W38" s="117"/>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1626</v>
      </c>
      <c r="D4" s="164" t="s">
        <v>1625</v>
      </c>
      <c r="E4" s="164"/>
      <c r="F4" s="164"/>
      <c r="G4" s="164"/>
      <c r="H4" s="165"/>
      <c r="J4" s="166" t="s">
        <v>6</v>
      </c>
      <c r="K4" s="164"/>
      <c r="L4" s="7" t="s">
        <v>203</v>
      </c>
      <c r="M4" s="167" t="s">
        <v>1624</v>
      </c>
      <c r="N4" s="167"/>
      <c r="O4" s="167"/>
      <c r="P4" s="167"/>
      <c r="Q4" s="168"/>
      <c r="R4" s="8"/>
      <c r="S4" s="169" t="s">
        <v>2311</v>
      </c>
      <c r="T4" s="170"/>
      <c r="U4" s="170"/>
      <c r="V4" s="157" t="s">
        <v>1614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259</v>
      </c>
      <c r="D6" s="153" t="s">
        <v>1623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1622</v>
      </c>
      <c r="K8" s="14" t="s">
        <v>1621</v>
      </c>
      <c r="L8" s="14" t="s">
        <v>1620</v>
      </c>
      <c r="M8" s="14" t="s">
        <v>1619</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1618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1616</v>
      </c>
      <c r="C21" s="135"/>
      <c r="D21" s="135"/>
      <c r="E21" s="135"/>
      <c r="F21" s="135"/>
      <c r="G21" s="135"/>
      <c r="H21" s="135"/>
      <c r="I21" s="135"/>
      <c r="J21" s="135"/>
      <c r="K21" s="135"/>
      <c r="L21" s="135"/>
      <c r="M21" s="136" t="s">
        <v>259</v>
      </c>
      <c r="N21" s="136"/>
      <c r="O21" s="136" t="s">
        <v>49</v>
      </c>
      <c r="P21" s="136"/>
      <c r="Q21" s="136" t="s">
        <v>61</v>
      </c>
      <c r="R21" s="136"/>
      <c r="S21" s="22" t="s">
        <v>310</v>
      </c>
      <c r="T21" s="22" t="s">
        <v>310</v>
      </c>
      <c r="U21" s="22" t="s">
        <v>485</v>
      </c>
      <c r="V21" s="22">
        <f>+IF(ISERR(U21/T21*100),"N/A",ROUND(U21/T21*100,2))</f>
        <v>95.38</v>
      </c>
      <c r="W21" s="23">
        <f>+IF(ISERR(U21/S21*100),"N/A",ROUND(U21/S21*100,2))</f>
        <v>95.38</v>
      </c>
    </row>
    <row r="22" spans="2:27" ht="56.25" customHeight="1" thickBot="1" x14ac:dyDescent="0.25">
      <c r="B22" s="134" t="s">
        <v>1615</v>
      </c>
      <c r="C22" s="135"/>
      <c r="D22" s="135"/>
      <c r="E22" s="135"/>
      <c r="F22" s="135"/>
      <c r="G22" s="135"/>
      <c r="H22" s="135"/>
      <c r="I22" s="135"/>
      <c r="J22" s="135"/>
      <c r="K22" s="135"/>
      <c r="L22" s="135"/>
      <c r="M22" s="136" t="s">
        <v>259</v>
      </c>
      <c r="N22" s="136"/>
      <c r="O22" s="136" t="s">
        <v>49</v>
      </c>
      <c r="P22" s="136"/>
      <c r="Q22" s="136" t="s">
        <v>61</v>
      </c>
      <c r="R22" s="136"/>
      <c r="S22" s="22" t="s">
        <v>496</v>
      </c>
      <c r="T22" s="22" t="s">
        <v>496</v>
      </c>
      <c r="U22" s="22" t="s">
        <v>326</v>
      </c>
      <c r="V22" s="22">
        <f>+IF(ISERR(U22/T22*100),"N/A",ROUND(U22/T22*100,2))</f>
        <v>200</v>
      </c>
      <c r="W22" s="23">
        <f>+IF(ISERR(U22/S22*100),"N/A",ROUND(U22/S22*100,2))</f>
        <v>200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245</v>
      </c>
      <c r="F26" s="28"/>
      <c r="G26" s="28"/>
      <c r="H26" s="29"/>
      <c r="I26" s="29"/>
      <c r="J26" s="29"/>
      <c r="K26" s="29"/>
      <c r="L26" s="29"/>
      <c r="M26" s="29"/>
      <c r="N26" s="29"/>
      <c r="O26" s="29"/>
      <c r="P26" s="30"/>
      <c r="Q26" s="30"/>
      <c r="R26" s="31" t="s">
        <v>1614</v>
      </c>
      <c r="S26" s="31" t="s">
        <v>10</v>
      </c>
      <c r="T26" s="30"/>
      <c r="U26" s="31" t="s">
        <v>1613</v>
      </c>
      <c r="V26" s="30"/>
      <c r="W26" s="32">
        <f>+IF(ISERR(U26/R26*100),"N/A",ROUND(U26/R26*100,2))</f>
        <v>98.33</v>
      </c>
    </row>
    <row r="27" spans="2:27" ht="26.25" customHeight="1" thickBot="1" x14ac:dyDescent="0.25">
      <c r="B27" s="129" t="s">
        <v>65</v>
      </c>
      <c r="C27" s="130"/>
      <c r="D27" s="130"/>
      <c r="E27" s="33" t="s">
        <v>245</v>
      </c>
      <c r="F27" s="33"/>
      <c r="G27" s="33"/>
      <c r="H27" s="34"/>
      <c r="I27" s="34"/>
      <c r="J27" s="34"/>
      <c r="K27" s="34"/>
      <c r="L27" s="34"/>
      <c r="M27" s="34"/>
      <c r="N27" s="34"/>
      <c r="O27" s="34"/>
      <c r="P27" s="35"/>
      <c r="Q27" s="35"/>
      <c r="R27" s="36" t="s">
        <v>1614</v>
      </c>
      <c r="S27" s="36" t="s">
        <v>1563</v>
      </c>
      <c r="T27" s="36">
        <f>+IF(ISERR(S27/R27*100),"N/A",ROUND(S27/R27*100,2))</f>
        <v>100</v>
      </c>
      <c r="U27" s="36" t="s">
        <v>1613</v>
      </c>
      <c r="V27" s="36">
        <f>+IF(ISERR(U27/S27*100),"N/A",ROUND(U27/S27*100,2))</f>
        <v>98.33</v>
      </c>
      <c r="W27" s="37">
        <f>+IF(ISERR(U27/R27*100),"N/A",ROUND(U27/R27*100,2))</f>
        <v>98.33</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2420</v>
      </c>
      <c r="C29" s="113"/>
      <c r="D29" s="113"/>
      <c r="E29" s="113"/>
      <c r="F29" s="113"/>
      <c r="G29" s="113"/>
      <c r="H29" s="113"/>
      <c r="I29" s="113"/>
      <c r="J29" s="113"/>
      <c r="K29" s="113"/>
      <c r="L29" s="113"/>
      <c r="M29" s="113"/>
      <c r="N29" s="113"/>
      <c r="O29" s="113"/>
      <c r="P29" s="113"/>
      <c r="Q29" s="113"/>
      <c r="R29" s="113"/>
      <c r="S29" s="113"/>
      <c r="T29" s="113"/>
      <c r="U29" s="113"/>
      <c r="V29" s="113"/>
      <c r="W29" s="114"/>
    </row>
    <row r="30" spans="2:27" ht="27.7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2421</v>
      </c>
      <c r="C31" s="113"/>
      <c r="D31" s="113"/>
      <c r="E31" s="113"/>
      <c r="F31" s="113"/>
      <c r="G31" s="113"/>
      <c r="H31" s="113"/>
      <c r="I31" s="113"/>
      <c r="J31" s="113"/>
      <c r="K31" s="113"/>
      <c r="L31" s="113"/>
      <c r="M31" s="113"/>
      <c r="N31" s="113"/>
      <c r="O31" s="113"/>
      <c r="P31" s="113"/>
      <c r="Q31" s="113"/>
      <c r="R31" s="113"/>
      <c r="S31" s="113"/>
      <c r="T31" s="113"/>
      <c r="U31" s="113"/>
      <c r="V31" s="113"/>
      <c r="W31" s="114"/>
    </row>
    <row r="32" spans="2:27" ht="41.2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2422</v>
      </c>
      <c r="C33" s="113"/>
      <c r="D33" s="113"/>
      <c r="E33" s="113"/>
      <c r="F33" s="113"/>
      <c r="G33" s="113"/>
      <c r="H33" s="113"/>
      <c r="I33" s="113"/>
      <c r="J33" s="113"/>
      <c r="K33" s="113"/>
      <c r="L33" s="113"/>
      <c r="M33" s="113"/>
      <c r="N33" s="113"/>
      <c r="O33" s="113"/>
      <c r="P33" s="113"/>
      <c r="Q33" s="113"/>
      <c r="R33" s="113"/>
      <c r="S33" s="113"/>
      <c r="T33" s="113"/>
      <c r="U33" s="113"/>
      <c r="V33" s="113"/>
      <c r="W33" s="114"/>
    </row>
    <row r="34" spans="2:23" ht="4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9"/>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1626</v>
      </c>
      <c r="D4" s="164" t="s">
        <v>1625</v>
      </c>
      <c r="E4" s="164"/>
      <c r="F4" s="164"/>
      <c r="G4" s="164"/>
      <c r="H4" s="165"/>
      <c r="J4" s="166" t="s">
        <v>6</v>
      </c>
      <c r="K4" s="164"/>
      <c r="L4" s="7" t="s">
        <v>1646</v>
      </c>
      <c r="M4" s="167" t="s">
        <v>1645</v>
      </c>
      <c r="N4" s="167"/>
      <c r="O4" s="167"/>
      <c r="P4" s="167"/>
      <c r="Q4" s="168"/>
      <c r="R4" s="8"/>
      <c r="S4" s="169" t="s">
        <v>2311</v>
      </c>
      <c r="T4" s="170"/>
      <c r="U4" s="170"/>
      <c r="V4" s="157" t="s">
        <v>1282</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261</v>
      </c>
      <c r="D6" s="153" t="s">
        <v>1644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12</v>
      </c>
      <c r="D7" s="155" t="s">
        <v>1643</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1642</v>
      </c>
      <c r="K8" s="14" t="s">
        <v>1641</v>
      </c>
      <c r="L8" s="14" t="s">
        <v>1640</v>
      </c>
      <c r="M8" s="14" t="s">
        <v>1639</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1638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1637</v>
      </c>
      <c r="C21" s="135"/>
      <c r="D21" s="135"/>
      <c r="E21" s="135"/>
      <c r="F21" s="135"/>
      <c r="G21" s="135"/>
      <c r="H21" s="135"/>
      <c r="I21" s="135"/>
      <c r="J21" s="135"/>
      <c r="K21" s="135"/>
      <c r="L21" s="135"/>
      <c r="M21" s="136" t="s">
        <v>261</v>
      </c>
      <c r="N21" s="136"/>
      <c r="O21" s="136" t="s">
        <v>49</v>
      </c>
      <c r="P21" s="136"/>
      <c r="Q21" s="136" t="s">
        <v>155</v>
      </c>
      <c r="R21" s="136"/>
      <c r="S21" s="22" t="s">
        <v>51</v>
      </c>
      <c r="T21" s="22" t="s">
        <v>51</v>
      </c>
      <c r="U21" s="22" t="s">
        <v>1636</v>
      </c>
      <c r="V21" s="22">
        <f>+IF(ISERR(U21/T21*100),"N/A",ROUND(U21/T21*100,2))</f>
        <v>179</v>
      </c>
      <c r="W21" s="23">
        <f>+IF(ISERR(U21/S21*100),"N/A",ROUND(U21/S21*100,2))</f>
        <v>179</v>
      </c>
    </row>
    <row r="22" spans="2:27" ht="56.25" customHeight="1" x14ac:dyDescent="0.2">
      <c r="B22" s="134" t="s">
        <v>1635</v>
      </c>
      <c r="C22" s="135"/>
      <c r="D22" s="135"/>
      <c r="E22" s="135"/>
      <c r="F22" s="135"/>
      <c r="G22" s="135"/>
      <c r="H22" s="135"/>
      <c r="I22" s="135"/>
      <c r="J22" s="135"/>
      <c r="K22" s="135"/>
      <c r="L22" s="135"/>
      <c r="M22" s="136" t="s">
        <v>261</v>
      </c>
      <c r="N22" s="136"/>
      <c r="O22" s="136" t="s">
        <v>49</v>
      </c>
      <c r="P22" s="136"/>
      <c r="Q22" s="136" t="s">
        <v>61</v>
      </c>
      <c r="R22" s="136"/>
      <c r="S22" s="22" t="s">
        <v>51</v>
      </c>
      <c r="T22" s="22" t="s">
        <v>51</v>
      </c>
      <c r="U22" s="22" t="s">
        <v>1634</v>
      </c>
      <c r="V22" s="22">
        <f>+IF(ISERR(U22/T22*100),"N/A",ROUND(U22/T22*100,2))</f>
        <v>107</v>
      </c>
      <c r="W22" s="23">
        <f>+IF(ISERR(U22/S22*100),"N/A",ROUND(U22/S22*100,2))</f>
        <v>107</v>
      </c>
    </row>
    <row r="23" spans="2:27" ht="56.25" customHeight="1" x14ac:dyDescent="0.2">
      <c r="B23" s="134" t="s">
        <v>1633</v>
      </c>
      <c r="C23" s="135"/>
      <c r="D23" s="135"/>
      <c r="E23" s="135"/>
      <c r="F23" s="135"/>
      <c r="G23" s="135"/>
      <c r="H23" s="135"/>
      <c r="I23" s="135"/>
      <c r="J23" s="135"/>
      <c r="K23" s="135"/>
      <c r="L23" s="135"/>
      <c r="M23" s="136" t="s">
        <v>261</v>
      </c>
      <c r="N23" s="136"/>
      <c r="O23" s="136" t="s">
        <v>49</v>
      </c>
      <c r="P23" s="136"/>
      <c r="Q23" s="136" t="s">
        <v>61</v>
      </c>
      <c r="R23" s="136"/>
      <c r="S23" s="22" t="s">
        <v>51</v>
      </c>
      <c r="T23" s="22" t="s">
        <v>51</v>
      </c>
      <c r="U23" s="22" t="s">
        <v>1632</v>
      </c>
      <c r="V23" s="22">
        <f>+IF(ISERR(U23/T23*100),"N/A",ROUND(U23/T23*100,2))</f>
        <v>126</v>
      </c>
      <c r="W23" s="23">
        <f>+IF(ISERR(U23/S23*100),"N/A",ROUND(U23/S23*100,2))</f>
        <v>126</v>
      </c>
    </row>
    <row r="24" spans="2:27" ht="56.25" customHeight="1" x14ac:dyDescent="0.2">
      <c r="B24" s="134" t="s">
        <v>1631</v>
      </c>
      <c r="C24" s="135"/>
      <c r="D24" s="135"/>
      <c r="E24" s="135"/>
      <c r="F24" s="135"/>
      <c r="G24" s="135"/>
      <c r="H24" s="135"/>
      <c r="I24" s="135"/>
      <c r="J24" s="135"/>
      <c r="K24" s="135"/>
      <c r="L24" s="135"/>
      <c r="M24" s="136" t="s">
        <v>261</v>
      </c>
      <c r="N24" s="136"/>
      <c r="O24" s="136" t="s">
        <v>49</v>
      </c>
      <c r="P24" s="136"/>
      <c r="Q24" s="136" t="s">
        <v>61</v>
      </c>
      <c r="R24" s="136"/>
      <c r="S24" s="22" t="s">
        <v>51</v>
      </c>
      <c r="T24" s="22" t="s">
        <v>51</v>
      </c>
      <c r="U24" s="22">
        <v>100</v>
      </c>
      <c r="V24" s="22">
        <f>+IF(ISERR(U24/T24*100),"N/A",ROUND(U24/T24*100,2))</f>
        <v>100</v>
      </c>
      <c r="W24" s="23">
        <f>+IF(ISERR(U24/S24*100),"N/A",ROUND(U24/S24*100,2))</f>
        <v>100</v>
      </c>
    </row>
    <row r="25" spans="2:27" ht="56.25" customHeight="1" thickBot="1" x14ac:dyDescent="0.25">
      <c r="B25" s="134" t="s">
        <v>1630</v>
      </c>
      <c r="C25" s="135"/>
      <c r="D25" s="135"/>
      <c r="E25" s="135"/>
      <c r="F25" s="135"/>
      <c r="G25" s="135"/>
      <c r="H25" s="135"/>
      <c r="I25" s="135"/>
      <c r="J25" s="135"/>
      <c r="K25" s="135"/>
      <c r="L25" s="135"/>
      <c r="M25" s="136" t="s">
        <v>12</v>
      </c>
      <c r="N25" s="136"/>
      <c r="O25" s="136" t="s">
        <v>49</v>
      </c>
      <c r="P25" s="136"/>
      <c r="Q25" s="136" t="s">
        <v>155</v>
      </c>
      <c r="R25" s="136"/>
      <c r="S25" s="22" t="s">
        <v>51</v>
      </c>
      <c r="T25" s="22" t="s">
        <v>51</v>
      </c>
      <c r="U25" s="22" t="s">
        <v>149</v>
      </c>
      <c r="V25" s="22">
        <f>+IF(ISERR(U25/T25*100),"N/A",ROUND(U25/T25*100,2))</f>
        <v>0</v>
      </c>
      <c r="W25" s="23">
        <f>+IF(ISERR(U25/S25*100),"N/A",ROUND(U25/S25*100,2))</f>
        <v>0</v>
      </c>
    </row>
    <row r="26" spans="2:27" ht="21.75" customHeight="1" thickTop="1" thickBot="1" x14ac:dyDescent="0.25">
      <c r="B26" s="2" t="s">
        <v>56</v>
      </c>
      <c r="C26" s="3"/>
      <c r="D26" s="3"/>
      <c r="E26" s="3"/>
      <c r="F26" s="3"/>
      <c r="G26" s="3"/>
      <c r="H26" s="4"/>
      <c r="I26" s="4"/>
      <c r="J26" s="4"/>
      <c r="K26" s="4"/>
      <c r="L26" s="4"/>
      <c r="M26" s="4"/>
      <c r="N26" s="4"/>
      <c r="O26" s="4"/>
      <c r="P26" s="4"/>
      <c r="Q26" s="4"/>
      <c r="R26" s="4"/>
      <c r="S26" s="4"/>
      <c r="T26" s="4"/>
      <c r="U26" s="4"/>
      <c r="V26" s="4"/>
      <c r="W26" s="5"/>
      <c r="X26" s="13"/>
    </row>
    <row r="27" spans="2:27" ht="29.25" customHeight="1" thickTop="1" thickBot="1" x14ac:dyDescent="0.25">
      <c r="B27" s="118" t="s">
        <v>2611</v>
      </c>
      <c r="C27" s="119"/>
      <c r="D27" s="119"/>
      <c r="E27" s="119"/>
      <c r="F27" s="119"/>
      <c r="G27" s="119"/>
      <c r="H27" s="119"/>
      <c r="I27" s="119"/>
      <c r="J27" s="119"/>
      <c r="K27" s="119"/>
      <c r="L27" s="119"/>
      <c r="M27" s="119"/>
      <c r="N27" s="119"/>
      <c r="O27" s="119"/>
      <c r="P27" s="119"/>
      <c r="Q27" s="120"/>
      <c r="R27" s="24" t="s">
        <v>42</v>
      </c>
      <c r="S27" s="124" t="s">
        <v>43</v>
      </c>
      <c r="T27" s="124"/>
      <c r="U27" s="25" t="s">
        <v>57</v>
      </c>
      <c r="V27" s="125" t="s">
        <v>58</v>
      </c>
      <c r="W27" s="126"/>
    </row>
    <row r="28" spans="2:27" ht="30.75" customHeight="1" thickBot="1" x14ac:dyDescent="0.25">
      <c r="B28" s="121"/>
      <c r="C28" s="122"/>
      <c r="D28" s="122"/>
      <c r="E28" s="122"/>
      <c r="F28" s="122"/>
      <c r="G28" s="122"/>
      <c r="H28" s="122"/>
      <c r="I28" s="122"/>
      <c r="J28" s="122"/>
      <c r="K28" s="122"/>
      <c r="L28" s="122"/>
      <c r="M28" s="122"/>
      <c r="N28" s="122"/>
      <c r="O28" s="122"/>
      <c r="P28" s="122"/>
      <c r="Q28" s="123"/>
      <c r="R28" s="26" t="s">
        <v>59</v>
      </c>
      <c r="S28" s="26" t="s">
        <v>59</v>
      </c>
      <c r="T28" s="26" t="s">
        <v>49</v>
      </c>
      <c r="U28" s="26" t="s">
        <v>59</v>
      </c>
      <c r="V28" s="26" t="s">
        <v>60</v>
      </c>
      <c r="W28" s="27" t="s">
        <v>61</v>
      </c>
      <c r="Y28" s="13"/>
    </row>
    <row r="29" spans="2:27" ht="23.25" customHeight="1" thickBot="1" x14ac:dyDescent="0.25">
      <c r="B29" s="127" t="s">
        <v>62</v>
      </c>
      <c r="C29" s="128"/>
      <c r="D29" s="128"/>
      <c r="E29" s="28" t="s">
        <v>248</v>
      </c>
      <c r="F29" s="28"/>
      <c r="G29" s="28"/>
      <c r="H29" s="29"/>
      <c r="I29" s="29"/>
      <c r="J29" s="29"/>
      <c r="K29" s="29"/>
      <c r="L29" s="29"/>
      <c r="M29" s="29"/>
      <c r="N29" s="29"/>
      <c r="O29" s="29"/>
      <c r="P29" s="30"/>
      <c r="Q29" s="30"/>
      <c r="R29" s="31" t="s">
        <v>1629</v>
      </c>
      <c r="S29" s="31" t="s">
        <v>10</v>
      </c>
      <c r="T29" s="30"/>
      <c r="U29" s="31" t="s">
        <v>1627</v>
      </c>
      <c r="V29" s="30"/>
      <c r="W29" s="32">
        <f>+IF(ISERR(U29/R29*100),"N/A",ROUND(U29/R29*100,2))</f>
        <v>100.35</v>
      </c>
    </row>
    <row r="30" spans="2:27" ht="26.25" customHeight="1" x14ac:dyDescent="0.2">
      <c r="B30" s="129" t="s">
        <v>65</v>
      </c>
      <c r="C30" s="130"/>
      <c r="D30" s="130"/>
      <c r="E30" s="33" t="s">
        <v>248</v>
      </c>
      <c r="F30" s="33"/>
      <c r="G30" s="33"/>
      <c r="H30" s="34"/>
      <c r="I30" s="34"/>
      <c r="J30" s="34"/>
      <c r="K30" s="34"/>
      <c r="L30" s="34"/>
      <c r="M30" s="34"/>
      <c r="N30" s="34"/>
      <c r="O30" s="34"/>
      <c r="P30" s="35"/>
      <c r="Q30" s="35"/>
      <c r="R30" s="36" t="s">
        <v>1628</v>
      </c>
      <c r="S30" s="36" t="s">
        <v>1628</v>
      </c>
      <c r="T30" s="36">
        <f>+IF(ISERR(S30/R30*100),"N/A",ROUND(S30/R30*100,2))</f>
        <v>100</v>
      </c>
      <c r="U30" s="36" t="s">
        <v>1627</v>
      </c>
      <c r="V30" s="36">
        <f>+IF(ISERR(U30/S30*100),"N/A",ROUND(U30/S30*100,2))</f>
        <v>99.97</v>
      </c>
      <c r="W30" s="37">
        <f>+IF(ISERR(U30/R30*100),"N/A",ROUND(U30/R30*100,2))</f>
        <v>99.97</v>
      </c>
    </row>
    <row r="31" spans="2:27" ht="23.25" customHeight="1" thickBot="1" x14ac:dyDescent="0.25">
      <c r="B31" s="127" t="s">
        <v>62</v>
      </c>
      <c r="C31" s="128"/>
      <c r="D31" s="128"/>
      <c r="E31" s="28" t="s">
        <v>63</v>
      </c>
      <c r="F31" s="28"/>
      <c r="G31" s="28"/>
      <c r="H31" s="29"/>
      <c r="I31" s="29"/>
      <c r="J31" s="29"/>
      <c r="K31" s="29"/>
      <c r="L31" s="29"/>
      <c r="M31" s="29"/>
      <c r="N31" s="29"/>
      <c r="O31" s="29"/>
      <c r="P31" s="30"/>
      <c r="Q31" s="30"/>
      <c r="R31" s="31" t="s">
        <v>1507</v>
      </c>
      <c r="S31" s="31" t="s">
        <v>10</v>
      </c>
      <c r="T31" s="30"/>
      <c r="U31" s="31" t="s">
        <v>428</v>
      </c>
      <c r="V31" s="30"/>
      <c r="W31" s="32">
        <f>+IF(ISERR(U31/R31*100),"N/A",ROUND(U31/R31*100,2))</f>
        <v>26.67</v>
      </c>
    </row>
    <row r="32" spans="2:27" ht="26.25" customHeight="1" thickBot="1" x14ac:dyDescent="0.25">
      <c r="B32" s="129" t="s">
        <v>65</v>
      </c>
      <c r="C32" s="130"/>
      <c r="D32" s="130"/>
      <c r="E32" s="33" t="s">
        <v>63</v>
      </c>
      <c r="F32" s="33"/>
      <c r="G32" s="33"/>
      <c r="H32" s="34"/>
      <c r="I32" s="34"/>
      <c r="J32" s="34"/>
      <c r="K32" s="34"/>
      <c r="L32" s="34"/>
      <c r="M32" s="34"/>
      <c r="N32" s="34"/>
      <c r="O32" s="34"/>
      <c r="P32" s="35"/>
      <c r="Q32" s="35"/>
      <c r="R32" s="36" t="s">
        <v>428</v>
      </c>
      <c r="S32" s="36" t="s">
        <v>428</v>
      </c>
      <c r="T32" s="36">
        <f>+IF(ISERR(S32/R32*100),"N/A",ROUND(S32/R32*100,2))</f>
        <v>100</v>
      </c>
      <c r="U32" s="36" t="s">
        <v>428</v>
      </c>
      <c r="V32" s="36">
        <f>+IF(ISERR(U32/S32*100),"N/A",ROUND(U32/S32*100,2))</f>
        <v>100</v>
      </c>
      <c r="W32" s="37">
        <f>+IF(ISERR(U32/R32*100),"N/A",ROUND(U32/R32*100,2))</f>
        <v>100</v>
      </c>
    </row>
    <row r="33" spans="2:23" ht="22.5" customHeight="1" thickTop="1" thickBot="1" x14ac:dyDescent="0.25">
      <c r="B33" s="2" t="s">
        <v>66</v>
      </c>
      <c r="C33" s="3"/>
      <c r="D33" s="3"/>
      <c r="E33" s="3"/>
      <c r="F33" s="3"/>
      <c r="G33" s="3"/>
      <c r="H33" s="4"/>
      <c r="I33" s="4"/>
      <c r="J33" s="4"/>
      <c r="K33" s="4"/>
      <c r="L33" s="4"/>
      <c r="M33" s="4"/>
      <c r="N33" s="4"/>
      <c r="O33" s="4"/>
      <c r="P33" s="4"/>
      <c r="Q33" s="4"/>
      <c r="R33" s="4"/>
      <c r="S33" s="4"/>
      <c r="T33" s="4"/>
      <c r="U33" s="4"/>
      <c r="V33" s="4"/>
      <c r="W33" s="5"/>
    </row>
    <row r="34" spans="2:23" ht="37.5" customHeight="1" thickTop="1" x14ac:dyDescent="0.2">
      <c r="B34" s="112" t="s">
        <v>2417</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86"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2418</v>
      </c>
      <c r="C36" s="113"/>
      <c r="D36" s="113"/>
      <c r="E36" s="113"/>
      <c r="F36" s="113"/>
      <c r="G36" s="113"/>
      <c r="H36" s="113"/>
      <c r="I36" s="113"/>
      <c r="J36" s="113"/>
      <c r="K36" s="113"/>
      <c r="L36" s="113"/>
      <c r="M36" s="113"/>
      <c r="N36" s="113"/>
      <c r="O36" s="113"/>
      <c r="P36" s="113"/>
      <c r="Q36" s="113"/>
      <c r="R36" s="113"/>
      <c r="S36" s="113"/>
      <c r="T36" s="113"/>
      <c r="U36" s="113"/>
      <c r="V36" s="113"/>
      <c r="W36" s="114"/>
    </row>
    <row r="37" spans="2:23" ht="159.75" customHeight="1" thickBot="1" x14ac:dyDescent="0.25">
      <c r="B37" s="131"/>
      <c r="C37" s="132"/>
      <c r="D37" s="132"/>
      <c r="E37" s="132"/>
      <c r="F37" s="132"/>
      <c r="G37" s="132"/>
      <c r="H37" s="132"/>
      <c r="I37" s="132"/>
      <c r="J37" s="132"/>
      <c r="K37" s="132"/>
      <c r="L37" s="132"/>
      <c r="M37" s="132"/>
      <c r="N37" s="132"/>
      <c r="O37" s="132"/>
      <c r="P37" s="132"/>
      <c r="Q37" s="132"/>
      <c r="R37" s="132"/>
      <c r="S37" s="132"/>
      <c r="T37" s="132"/>
      <c r="U37" s="132"/>
      <c r="V37" s="132"/>
      <c r="W37" s="133"/>
    </row>
    <row r="38" spans="2:23" ht="37.5" customHeight="1" thickTop="1" x14ac:dyDescent="0.2">
      <c r="B38" s="112" t="s">
        <v>2419</v>
      </c>
      <c r="C38" s="113"/>
      <c r="D38" s="113"/>
      <c r="E38" s="113"/>
      <c r="F38" s="113"/>
      <c r="G38" s="113"/>
      <c r="H38" s="113"/>
      <c r="I38" s="113"/>
      <c r="J38" s="113"/>
      <c r="K38" s="113"/>
      <c r="L38" s="113"/>
      <c r="M38" s="113"/>
      <c r="N38" s="113"/>
      <c r="O38" s="113"/>
      <c r="P38" s="113"/>
      <c r="Q38" s="113"/>
      <c r="R38" s="113"/>
      <c r="S38" s="113"/>
      <c r="T38" s="113"/>
      <c r="U38" s="113"/>
      <c r="V38" s="113"/>
      <c r="W38" s="114"/>
    </row>
    <row r="39" spans="2:23" ht="143.25" customHeight="1" thickBot="1" x14ac:dyDescent="0.25">
      <c r="B39" s="115"/>
      <c r="C39" s="116"/>
      <c r="D39" s="116"/>
      <c r="E39" s="116"/>
      <c r="F39" s="116"/>
      <c r="G39" s="116"/>
      <c r="H39" s="116"/>
      <c r="I39" s="116"/>
      <c r="J39" s="116"/>
      <c r="K39" s="116"/>
      <c r="L39" s="116"/>
      <c r="M39" s="116"/>
      <c r="N39" s="116"/>
      <c r="O39" s="116"/>
      <c r="P39" s="116"/>
      <c r="Q39" s="116"/>
      <c r="R39" s="116"/>
      <c r="S39" s="116"/>
      <c r="T39" s="116"/>
      <c r="U39" s="116"/>
      <c r="V39" s="116"/>
      <c r="W39" s="117"/>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1626</v>
      </c>
      <c r="D4" s="164" t="s">
        <v>1625</v>
      </c>
      <c r="E4" s="164"/>
      <c r="F4" s="164"/>
      <c r="G4" s="164"/>
      <c r="H4" s="165"/>
      <c r="J4" s="166" t="s">
        <v>6</v>
      </c>
      <c r="K4" s="164"/>
      <c r="L4" s="7" t="s">
        <v>1660</v>
      </c>
      <c r="M4" s="167" t="s">
        <v>1659</v>
      </c>
      <c r="N4" s="167"/>
      <c r="O4" s="167"/>
      <c r="P4" s="167"/>
      <c r="Q4" s="168"/>
      <c r="R4" s="8"/>
      <c r="S4" s="169" t="s">
        <v>2311</v>
      </c>
      <c r="T4" s="170"/>
      <c r="U4" s="170"/>
      <c r="V4" s="157" t="s">
        <v>1658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1650</v>
      </c>
      <c r="D6" s="153" t="s">
        <v>1657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1656</v>
      </c>
      <c r="K8" s="14" t="s">
        <v>1655</v>
      </c>
      <c r="L8" s="14" t="s">
        <v>1654</v>
      </c>
      <c r="M8" s="14" t="s">
        <v>1653</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6.75" customHeight="1" thickTop="1" thickBot="1" x14ac:dyDescent="0.25">
      <c r="B10" s="15" t="s">
        <v>22</v>
      </c>
      <c r="C10" s="157" t="s">
        <v>1652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1651</v>
      </c>
      <c r="C21" s="135"/>
      <c r="D21" s="135"/>
      <c r="E21" s="135"/>
      <c r="F21" s="135"/>
      <c r="G21" s="135"/>
      <c r="H21" s="135"/>
      <c r="I21" s="135"/>
      <c r="J21" s="135"/>
      <c r="K21" s="135"/>
      <c r="L21" s="135"/>
      <c r="M21" s="136" t="s">
        <v>1650</v>
      </c>
      <c r="N21" s="136"/>
      <c r="O21" s="136" t="s">
        <v>49</v>
      </c>
      <c r="P21" s="136"/>
      <c r="Q21" s="136" t="s">
        <v>61</v>
      </c>
      <c r="R21" s="136"/>
      <c r="S21" s="22" t="s">
        <v>331</v>
      </c>
      <c r="T21" s="22" t="s">
        <v>1634</v>
      </c>
      <c r="U21" s="22" t="s">
        <v>1649</v>
      </c>
      <c r="V21" s="22">
        <f>+IF(ISERR(U21/T21*100),"N/A",ROUND(U21/T21*100,2))</f>
        <v>107.81</v>
      </c>
      <c r="W21" s="23">
        <f>+IF(ISERR(U21/S21*100),"N/A",ROUND(U21/S21*100,2))</f>
        <v>1648</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1648</v>
      </c>
      <c r="F25" s="28"/>
      <c r="G25" s="28"/>
      <c r="H25" s="29"/>
      <c r="I25" s="29"/>
      <c r="J25" s="29"/>
      <c r="K25" s="29"/>
      <c r="L25" s="29"/>
      <c r="M25" s="29"/>
      <c r="N25" s="29"/>
      <c r="O25" s="29"/>
      <c r="P25" s="30"/>
      <c r="Q25" s="30"/>
      <c r="R25" s="31" t="s">
        <v>1647</v>
      </c>
      <c r="S25" s="31" t="s">
        <v>10</v>
      </c>
      <c r="T25" s="30"/>
      <c r="U25" s="31" t="s">
        <v>1647</v>
      </c>
      <c r="V25" s="30"/>
      <c r="W25" s="32">
        <f>+IF(ISERR(U25/R25*100),"N/A",ROUND(U25/R25*100,2))</f>
        <v>100</v>
      </c>
    </row>
    <row r="26" spans="2:27" ht="26.25" customHeight="1" thickBot="1" x14ac:dyDescent="0.25">
      <c r="B26" s="129" t="s">
        <v>65</v>
      </c>
      <c r="C26" s="130"/>
      <c r="D26" s="130"/>
      <c r="E26" s="33" t="s">
        <v>1648</v>
      </c>
      <c r="F26" s="33"/>
      <c r="G26" s="33"/>
      <c r="H26" s="34"/>
      <c r="I26" s="34"/>
      <c r="J26" s="34"/>
      <c r="K26" s="34"/>
      <c r="L26" s="34"/>
      <c r="M26" s="34"/>
      <c r="N26" s="34"/>
      <c r="O26" s="34"/>
      <c r="P26" s="35"/>
      <c r="Q26" s="35"/>
      <c r="R26" s="36" t="s">
        <v>1647</v>
      </c>
      <c r="S26" s="36" t="s">
        <v>1647</v>
      </c>
      <c r="T26" s="36">
        <f>+IF(ISERR(S26/R26*100),"N/A",ROUND(S26/R26*100,2))</f>
        <v>100</v>
      </c>
      <c r="U26" s="36" t="s">
        <v>1647</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2414</v>
      </c>
      <c r="C28" s="113"/>
      <c r="D28" s="113"/>
      <c r="E28" s="113"/>
      <c r="F28" s="113"/>
      <c r="G28" s="113"/>
      <c r="H28" s="113"/>
      <c r="I28" s="113"/>
      <c r="J28" s="113"/>
      <c r="K28" s="113"/>
      <c r="L28" s="113"/>
      <c r="M28" s="113"/>
      <c r="N28" s="113"/>
      <c r="O28" s="113"/>
      <c r="P28" s="113"/>
      <c r="Q28" s="113"/>
      <c r="R28" s="113"/>
      <c r="S28" s="113"/>
      <c r="T28" s="113"/>
      <c r="U28" s="113"/>
      <c r="V28" s="113"/>
      <c r="W28" s="114"/>
    </row>
    <row r="29" spans="2:27" ht="96"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2415</v>
      </c>
      <c r="C30" s="113"/>
      <c r="D30" s="113"/>
      <c r="E30" s="113"/>
      <c r="F30" s="113"/>
      <c r="G30" s="113"/>
      <c r="H30" s="113"/>
      <c r="I30" s="113"/>
      <c r="J30" s="113"/>
      <c r="K30" s="113"/>
      <c r="L30" s="113"/>
      <c r="M30" s="113"/>
      <c r="N30" s="113"/>
      <c r="O30" s="113"/>
      <c r="P30" s="113"/>
      <c r="Q30" s="113"/>
      <c r="R30" s="113"/>
      <c r="S30" s="113"/>
      <c r="T30" s="113"/>
      <c r="U30" s="113"/>
      <c r="V30" s="113"/>
      <c r="W30" s="114"/>
    </row>
    <row r="31" spans="2:27" ht="37.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2416</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1626</v>
      </c>
      <c r="D4" s="164" t="s">
        <v>1625</v>
      </c>
      <c r="E4" s="164"/>
      <c r="F4" s="164"/>
      <c r="G4" s="164"/>
      <c r="H4" s="165"/>
      <c r="J4" s="166" t="s">
        <v>6</v>
      </c>
      <c r="K4" s="164"/>
      <c r="L4" s="7" t="s">
        <v>1693</v>
      </c>
      <c r="M4" s="167" t="s">
        <v>1692</v>
      </c>
      <c r="N4" s="167"/>
      <c r="O4" s="167"/>
      <c r="P4" s="167"/>
      <c r="Q4" s="168"/>
      <c r="R4" s="8"/>
      <c r="S4" s="169" t="s">
        <v>2311</v>
      </c>
      <c r="T4" s="170"/>
      <c r="U4" s="170"/>
      <c r="V4" s="157" t="s">
        <v>1691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1672</v>
      </c>
      <c r="D6" s="153" t="s">
        <v>1690</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1668</v>
      </c>
      <c r="D7" s="155" t="s">
        <v>1689</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1688</v>
      </c>
      <c r="K8" s="14" t="s">
        <v>1687</v>
      </c>
      <c r="L8" s="14" t="s">
        <v>1686</v>
      </c>
      <c r="M8" s="14" t="s">
        <v>1605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3" customHeight="1" thickTop="1" thickBot="1" x14ac:dyDescent="0.25">
      <c r="B10" s="15" t="s">
        <v>22</v>
      </c>
      <c r="C10" s="157" t="s">
        <v>1685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1684</v>
      </c>
      <c r="C21" s="135"/>
      <c r="D21" s="135"/>
      <c r="E21" s="135"/>
      <c r="F21" s="135"/>
      <c r="G21" s="135"/>
      <c r="H21" s="135"/>
      <c r="I21" s="135"/>
      <c r="J21" s="135"/>
      <c r="K21" s="135"/>
      <c r="L21" s="135"/>
      <c r="M21" s="136" t="s">
        <v>1672</v>
      </c>
      <c r="N21" s="136"/>
      <c r="O21" s="136" t="s">
        <v>49</v>
      </c>
      <c r="P21" s="136"/>
      <c r="Q21" s="136" t="s">
        <v>61</v>
      </c>
      <c r="R21" s="136"/>
      <c r="S21" s="22" t="s">
        <v>51</v>
      </c>
      <c r="T21" s="22" t="s">
        <v>51</v>
      </c>
      <c r="U21" s="22" t="s">
        <v>1683</v>
      </c>
      <c r="V21" s="22">
        <f t="shared" ref="V21:V29" si="0">+IF(ISERR(U21/T21*100),"N/A",ROUND(U21/T21*100,2))</f>
        <v>108</v>
      </c>
      <c r="W21" s="23">
        <f t="shared" ref="W21:W29" si="1">+IF(ISERR(U21/S21*100),"N/A",ROUND(U21/S21*100,2))</f>
        <v>108</v>
      </c>
    </row>
    <row r="22" spans="2:27" ht="56.25" customHeight="1" x14ac:dyDescent="0.2">
      <c r="B22" s="134" t="s">
        <v>1682</v>
      </c>
      <c r="C22" s="135"/>
      <c r="D22" s="135"/>
      <c r="E22" s="135"/>
      <c r="F22" s="135"/>
      <c r="G22" s="135"/>
      <c r="H22" s="135"/>
      <c r="I22" s="135"/>
      <c r="J22" s="135"/>
      <c r="K22" s="135"/>
      <c r="L22" s="135"/>
      <c r="M22" s="136" t="s">
        <v>1672</v>
      </c>
      <c r="N22" s="136"/>
      <c r="O22" s="136" t="s">
        <v>49</v>
      </c>
      <c r="P22" s="136"/>
      <c r="Q22" s="136" t="s">
        <v>61</v>
      </c>
      <c r="R22" s="136"/>
      <c r="S22" s="22" t="s">
        <v>51</v>
      </c>
      <c r="T22" s="22" t="s">
        <v>51</v>
      </c>
      <c r="U22" s="22" t="s">
        <v>1681</v>
      </c>
      <c r="V22" s="22">
        <f t="shared" si="0"/>
        <v>243.43</v>
      </c>
      <c r="W22" s="23">
        <f t="shared" si="1"/>
        <v>243.43</v>
      </c>
    </row>
    <row r="23" spans="2:27" ht="56.25" customHeight="1" x14ac:dyDescent="0.2">
      <c r="B23" s="134" t="s">
        <v>1680</v>
      </c>
      <c r="C23" s="135"/>
      <c r="D23" s="135"/>
      <c r="E23" s="135"/>
      <c r="F23" s="135"/>
      <c r="G23" s="135"/>
      <c r="H23" s="135"/>
      <c r="I23" s="135"/>
      <c r="J23" s="135"/>
      <c r="K23" s="135"/>
      <c r="L23" s="135"/>
      <c r="M23" s="136" t="s">
        <v>1672</v>
      </c>
      <c r="N23" s="136"/>
      <c r="O23" s="136" t="s">
        <v>49</v>
      </c>
      <c r="P23" s="136"/>
      <c r="Q23" s="136" t="s">
        <v>61</v>
      </c>
      <c r="R23" s="136"/>
      <c r="S23" s="22" t="s">
        <v>51</v>
      </c>
      <c r="T23" s="22" t="s">
        <v>51</v>
      </c>
      <c r="U23" s="22" t="s">
        <v>1679</v>
      </c>
      <c r="V23" s="22">
        <f t="shared" si="0"/>
        <v>180</v>
      </c>
      <c r="W23" s="23">
        <f t="shared" si="1"/>
        <v>180</v>
      </c>
    </row>
    <row r="24" spans="2:27" ht="56.25" customHeight="1" x14ac:dyDescent="0.2">
      <c r="B24" s="134" t="s">
        <v>1678</v>
      </c>
      <c r="C24" s="135"/>
      <c r="D24" s="135"/>
      <c r="E24" s="135"/>
      <c r="F24" s="135"/>
      <c r="G24" s="135"/>
      <c r="H24" s="135"/>
      <c r="I24" s="135"/>
      <c r="J24" s="135"/>
      <c r="K24" s="135"/>
      <c r="L24" s="135"/>
      <c r="M24" s="136" t="s">
        <v>1672</v>
      </c>
      <c r="N24" s="136"/>
      <c r="O24" s="136" t="s">
        <v>49</v>
      </c>
      <c r="P24" s="136"/>
      <c r="Q24" s="136" t="s">
        <v>61</v>
      </c>
      <c r="R24" s="136"/>
      <c r="S24" s="22" t="s">
        <v>51</v>
      </c>
      <c r="T24" s="22" t="s">
        <v>51</v>
      </c>
      <c r="U24" s="22" t="s">
        <v>1677</v>
      </c>
      <c r="V24" s="22">
        <f t="shared" si="0"/>
        <v>67</v>
      </c>
      <c r="W24" s="23">
        <f t="shared" si="1"/>
        <v>67</v>
      </c>
    </row>
    <row r="25" spans="2:27" ht="56.25" customHeight="1" x14ac:dyDescent="0.2">
      <c r="B25" s="134" t="s">
        <v>1676</v>
      </c>
      <c r="C25" s="135"/>
      <c r="D25" s="135"/>
      <c r="E25" s="135"/>
      <c r="F25" s="135"/>
      <c r="G25" s="135"/>
      <c r="H25" s="135"/>
      <c r="I25" s="135"/>
      <c r="J25" s="135"/>
      <c r="K25" s="135"/>
      <c r="L25" s="135"/>
      <c r="M25" s="136" t="s">
        <v>1672</v>
      </c>
      <c r="N25" s="136"/>
      <c r="O25" s="136" t="s">
        <v>49</v>
      </c>
      <c r="P25" s="136"/>
      <c r="Q25" s="136" t="s">
        <v>61</v>
      </c>
      <c r="R25" s="136"/>
      <c r="S25" s="22" t="s">
        <v>51</v>
      </c>
      <c r="T25" s="22" t="s">
        <v>51</v>
      </c>
      <c r="U25" s="22" t="s">
        <v>1675</v>
      </c>
      <c r="V25" s="22">
        <f t="shared" si="0"/>
        <v>22.83</v>
      </c>
      <c r="W25" s="23">
        <f t="shared" si="1"/>
        <v>22.83</v>
      </c>
    </row>
    <row r="26" spans="2:27" ht="56.25" customHeight="1" x14ac:dyDescent="0.2">
      <c r="B26" s="134" t="s">
        <v>1674</v>
      </c>
      <c r="C26" s="135"/>
      <c r="D26" s="135"/>
      <c r="E26" s="135"/>
      <c r="F26" s="135"/>
      <c r="G26" s="135"/>
      <c r="H26" s="135"/>
      <c r="I26" s="135"/>
      <c r="J26" s="135"/>
      <c r="K26" s="135"/>
      <c r="L26" s="135"/>
      <c r="M26" s="136" t="s">
        <v>1672</v>
      </c>
      <c r="N26" s="136"/>
      <c r="O26" s="136" t="s">
        <v>49</v>
      </c>
      <c r="P26" s="136"/>
      <c r="Q26" s="136" t="s">
        <v>61</v>
      </c>
      <c r="R26" s="136"/>
      <c r="S26" s="22" t="s">
        <v>51</v>
      </c>
      <c r="T26" s="22" t="s">
        <v>51</v>
      </c>
      <c r="U26" s="22" t="s">
        <v>149</v>
      </c>
      <c r="V26" s="22">
        <f t="shared" si="0"/>
        <v>0</v>
      </c>
      <c r="W26" s="23">
        <f t="shared" si="1"/>
        <v>0</v>
      </c>
    </row>
    <row r="27" spans="2:27" ht="56.25" customHeight="1" x14ac:dyDescent="0.2">
      <c r="B27" s="134" t="s">
        <v>1673</v>
      </c>
      <c r="C27" s="135"/>
      <c r="D27" s="135"/>
      <c r="E27" s="135"/>
      <c r="F27" s="135"/>
      <c r="G27" s="135"/>
      <c r="H27" s="135"/>
      <c r="I27" s="135"/>
      <c r="J27" s="135"/>
      <c r="K27" s="135"/>
      <c r="L27" s="135"/>
      <c r="M27" s="136" t="s">
        <v>1672</v>
      </c>
      <c r="N27" s="136"/>
      <c r="O27" s="136" t="s">
        <v>49</v>
      </c>
      <c r="P27" s="136"/>
      <c r="Q27" s="136" t="s">
        <v>61</v>
      </c>
      <c r="R27" s="136"/>
      <c r="S27" s="22" t="s">
        <v>51</v>
      </c>
      <c r="T27" s="22" t="s">
        <v>51</v>
      </c>
      <c r="U27" s="22" t="s">
        <v>51</v>
      </c>
      <c r="V27" s="22">
        <f t="shared" si="0"/>
        <v>100</v>
      </c>
      <c r="W27" s="23">
        <f t="shared" si="1"/>
        <v>100</v>
      </c>
    </row>
    <row r="28" spans="2:27" ht="56.25" customHeight="1" x14ac:dyDescent="0.2">
      <c r="B28" s="134" t="s">
        <v>1671</v>
      </c>
      <c r="C28" s="135"/>
      <c r="D28" s="135"/>
      <c r="E28" s="135"/>
      <c r="F28" s="135"/>
      <c r="G28" s="135"/>
      <c r="H28" s="135"/>
      <c r="I28" s="135"/>
      <c r="J28" s="135"/>
      <c r="K28" s="135"/>
      <c r="L28" s="135"/>
      <c r="M28" s="136" t="s">
        <v>1668</v>
      </c>
      <c r="N28" s="136"/>
      <c r="O28" s="136" t="s">
        <v>49</v>
      </c>
      <c r="P28" s="136"/>
      <c r="Q28" s="136" t="s">
        <v>61</v>
      </c>
      <c r="R28" s="136"/>
      <c r="S28" s="22" t="s">
        <v>524</v>
      </c>
      <c r="T28" s="22" t="s">
        <v>524</v>
      </c>
      <c r="U28" s="22" t="s">
        <v>1670</v>
      </c>
      <c r="V28" s="22">
        <f t="shared" si="0"/>
        <v>134.6</v>
      </c>
      <c r="W28" s="23">
        <f t="shared" si="1"/>
        <v>134.6</v>
      </c>
    </row>
    <row r="29" spans="2:27" ht="56.25" customHeight="1" thickBot="1" x14ac:dyDescent="0.25">
      <c r="B29" s="134" t="s">
        <v>1669</v>
      </c>
      <c r="C29" s="135"/>
      <c r="D29" s="135"/>
      <c r="E29" s="135"/>
      <c r="F29" s="135"/>
      <c r="G29" s="135"/>
      <c r="H29" s="135"/>
      <c r="I29" s="135"/>
      <c r="J29" s="135"/>
      <c r="K29" s="135"/>
      <c r="L29" s="135"/>
      <c r="M29" s="136" t="s">
        <v>1668</v>
      </c>
      <c r="N29" s="136"/>
      <c r="O29" s="136" t="s">
        <v>49</v>
      </c>
      <c r="P29" s="136"/>
      <c r="Q29" s="136" t="s">
        <v>61</v>
      </c>
      <c r="R29" s="136"/>
      <c r="S29" s="22" t="s">
        <v>1667</v>
      </c>
      <c r="T29" s="22" t="s">
        <v>1667</v>
      </c>
      <c r="U29" s="22" t="s">
        <v>1666</v>
      </c>
      <c r="V29" s="22">
        <f t="shared" si="0"/>
        <v>105.84</v>
      </c>
      <c r="W29" s="23">
        <f t="shared" si="1"/>
        <v>105.84</v>
      </c>
    </row>
    <row r="30" spans="2:27" ht="21.75" customHeight="1" thickTop="1" thickBot="1" x14ac:dyDescent="0.25">
      <c r="B30" s="2" t="s">
        <v>56</v>
      </c>
      <c r="C30" s="3"/>
      <c r="D30" s="3"/>
      <c r="E30" s="3"/>
      <c r="F30" s="3"/>
      <c r="G30" s="3"/>
      <c r="H30" s="4"/>
      <c r="I30" s="4"/>
      <c r="J30" s="4"/>
      <c r="K30" s="4"/>
      <c r="L30" s="4"/>
      <c r="M30" s="4"/>
      <c r="N30" s="4"/>
      <c r="O30" s="4"/>
      <c r="P30" s="4"/>
      <c r="Q30" s="4"/>
      <c r="R30" s="4"/>
      <c r="S30" s="4"/>
      <c r="T30" s="4"/>
      <c r="U30" s="4"/>
      <c r="V30" s="4"/>
      <c r="W30" s="5"/>
      <c r="X30" s="13"/>
    </row>
    <row r="31" spans="2:27" ht="29.25" customHeight="1" thickTop="1" thickBot="1" x14ac:dyDescent="0.25">
      <c r="B31" s="118" t="s">
        <v>2611</v>
      </c>
      <c r="C31" s="119"/>
      <c r="D31" s="119"/>
      <c r="E31" s="119"/>
      <c r="F31" s="119"/>
      <c r="G31" s="119"/>
      <c r="H31" s="119"/>
      <c r="I31" s="119"/>
      <c r="J31" s="119"/>
      <c r="K31" s="119"/>
      <c r="L31" s="119"/>
      <c r="M31" s="119"/>
      <c r="N31" s="119"/>
      <c r="O31" s="119"/>
      <c r="P31" s="119"/>
      <c r="Q31" s="120"/>
      <c r="R31" s="24" t="s">
        <v>42</v>
      </c>
      <c r="S31" s="124" t="s">
        <v>43</v>
      </c>
      <c r="T31" s="124"/>
      <c r="U31" s="25" t="s">
        <v>57</v>
      </c>
      <c r="V31" s="125" t="s">
        <v>58</v>
      </c>
      <c r="W31" s="126"/>
    </row>
    <row r="32" spans="2:27" ht="30.75" customHeight="1" thickBot="1" x14ac:dyDescent="0.25">
      <c r="B32" s="121"/>
      <c r="C32" s="122"/>
      <c r="D32" s="122"/>
      <c r="E32" s="122"/>
      <c r="F32" s="122"/>
      <c r="G32" s="122"/>
      <c r="H32" s="122"/>
      <c r="I32" s="122"/>
      <c r="J32" s="122"/>
      <c r="K32" s="122"/>
      <c r="L32" s="122"/>
      <c r="M32" s="122"/>
      <c r="N32" s="122"/>
      <c r="O32" s="122"/>
      <c r="P32" s="122"/>
      <c r="Q32" s="123"/>
      <c r="R32" s="26" t="s">
        <v>59</v>
      </c>
      <c r="S32" s="26" t="s">
        <v>59</v>
      </c>
      <c r="T32" s="26" t="s">
        <v>49</v>
      </c>
      <c r="U32" s="26" t="s">
        <v>59</v>
      </c>
      <c r="V32" s="26" t="s">
        <v>60</v>
      </c>
      <c r="W32" s="27" t="s">
        <v>61</v>
      </c>
      <c r="Y32" s="13"/>
    </row>
    <row r="33" spans="2:23" ht="23.25" customHeight="1" thickBot="1" x14ac:dyDescent="0.25">
      <c r="B33" s="127" t="s">
        <v>62</v>
      </c>
      <c r="C33" s="128"/>
      <c r="D33" s="128"/>
      <c r="E33" s="28" t="s">
        <v>1665</v>
      </c>
      <c r="F33" s="28"/>
      <c r="G33" s="28"/>
      <c r="H33" s="29"/>
      <c r="I33" s="29"/>
      <c r="J33" s="29"/>
      <c r="K33" s="29"/>
      <c r="L33" s="29"/>
      <c r="M33" s="29"/>
      <c r="N33" s="29"/>
      <c r="O33" s="29"/>
      <c r="P33" s="30"/>
      <c r="Q33" s="30"/>
      <c r="R33" s="31" t="s">
        <v>1664</v>
      </c>
      <c r="S33" s="31" t="s">
        <v>10</v>
      </c>
      <c r="T33" s="30"/>
      <c r="U33" s="31" t="s">
        <v>1491</v>
      </c>
      <c r="V33" s="30"/>
      <c r="W33" s="32">
        <f>+IF(ISERR(U33/R33*100),"N/A",ROUND(U33/R33*100,2))</f>
        <v>69.510000000000005</v>
      </c>
    </row>
    <row r="34" spans="2:23" ht="26.25" customHeight="1" x14ac:dyDescent="0.2">
      <c r="B34" s="129" t="s">
        <v>65</v>
      </c>
      <c r="C34" s="130"/>
      <c r="D34" s="130"/>
      <c r="E34" s="33" t="s">
        <v>1665</v>
      </c>
      <c r="F34" s="33"/>
      <c r="G34" s="33"/>
      <c r="H34" s="34"/>
      <c r="I34" s="34"/>
      <c r="J34" s="34"/>
      <c r="K34" s="34"/>
      <c r="L34" s="34"/>
      <c r="M34" s="34"/>
      <c r="N34" s="34"/>
      <c r="O34" s="34"/>
      <c r="P34" s="35"/>
      <c r="Q34" s="35"/>
      <c r="R34" s="36" t="s">
        <v>1664</v>
      </c>
      <c r="S34" s="36" t="s">
        <v>1664</v>
      </c>
      <c r="T34" s="36">
        <f>+IF(ISERR(S34/R34*100),"N/A",ROUND(S34/R34*100,2))</f>
        <v>100</v>
      </c>
      <c r="U34" s="36" t="s">
        <v>1491</v>
      </c>
      <c r="V34" s="36">
        <f>+IF(ISERR(U34/S34*100),"N/A",ROUND(U34/S34*100,2))</f>
        <v>69.510000000000005</v>
      </c>
      <c r="W34" s="37">
        <f>+IF(ISERR(U34/R34*100),"N/A",ROUND(U34/R34*100,2))</f>
        <v>69.510000000000005</v>
      </c>
    </row>
    <row r="35" spans="2:23" ht="23.25" customHeight="1" thickBot="1" x14ac:dyDescent="0.25">
      <c r="B35" s="127" t="s">
        <v>62</v>
      </c>
      <c r="C35" s="128"/>
      <c r="D35" s="128"/>
      <c r="E35" s="28" t="s">
        <v>1663</v>
      </c>
      <c r="F35" s="28"/>
      <c r="G35" s="28"/>
      <c r="H35" s="29"/>
      <c r="I35" s="29"/>
      <c r="J35" s="29"/>
      <c r="K35" s="29"/>
      <c r="L35" s="29"/>
      <c r="M35" s="29"/>
      <c r="N35" s="29"/>
      <c r="O35" s="29"/>
      <c r="P35" s="30"/>
      <c r="Q35" s="30"/>
      <c r="R35" s="31" t="s">
        <v>1662</v>
      </c>
      <c r="S35" s="31" t="s">
        <v>10</v>
      </c>
      <c r="T35" s="30"/>
      <c r="U35" s="31" t="s">
        <v>1661</v>
      </c>
      <c r="V35" s="30"/>
      <c r="W35" s="32">
        <f>+IF(ISERR(U35/R35*100),"N/A",ROUND(U35/R35*100,2))</f>
        <v>81.53</v>
      </c>
    </row>
    <row r="36" spans="2:23" ht="26.25" customHeight="1" thickBot="1" x14ac:dyDescent="0.25">
      <c r="B36" s="129" t="s">
        <v>65</v>
      </c>
      <c r="C36" s="130"/>
      <c r="D36" s="130"/>
      <c r="E36" s="33" t="s">
        <v>1663</v>
      </c>
      <c r="F36" s="33"/>
      <c r="G36" s="33"/>
      <c r="H36" s="34"/>
      <c r="I36" s="34"/>
      <c r="J36" s="34"/>
      <c r="K36" s="34"/>
      <c r="L36" s="34"/>
      <c r="M36" s="34"/>
      <c r="N36" s="34"/>
      <c r="O36" s="34"/>
      <c r="P36" s="35"/>
      <c r="Q36" s="35"/>
      <c r="R36" s="36" t="s">
        <v>1662</v>
      </c>
      <c r="S36" s="36" t="s">
        <v>1662</v>
      </c>
      <c r="T36" s="36">
        <f>+IF(ISERR(S36/R36*100),"N/A",ROUND(S36/R36*100,2))</f>
        <v>100</v>
      </c>
      <c r="U36" s="36" t="s">
        <v>1661</v>
      </c>
      <c r="V36" s="36">
        <f>+IF(ISERR(U36/S36*100),"N/A",ROUND(U36/S36*100,2))</f>
        <v>81.53</v>
      </c>
      <c r="W36" s="37">
        <f>+IF(ISERR(U36/R36*100),"N/A",ROUND(U36/R36*100,2))</f>
        <v>81.53</v>
      </c>
    </row>
    <row r="37" spans="2:23" ht="22.5" customHeight="1" thickTop="1" thickBot="1" x14ac:dyDescent="0.25">
      <c r="B37" s="2" t="s">
        <v>66</v>
      </c>
      <c r="C37" s="3"/>
      <c r="D37" s="3"/>
      <c r="E37" s="3"/>
      <c r="F37" s="3"/>
      <c r="G37" s="3"/>
      <c r="H37" s="4"/>
      <c r="I37" s="4"/>
      <c r="J37" s="4"/>
      <c r="K37" s="4"/>
      <c r="L37" s="4"/>
      <c r="M37" s="4"/>
      <c r="N37" s="4"/>
      <c r="O37" s="4"/>
      <c r="P37" s="4"/>
      <c r="Q37" s="4"/>
      <c r="R37" s="4"/>
      <c r="S37" s="4"/>
      <c r="T37" s="4"/>
      <c r="U37" s="4"/>
      <c r="V37" s="4"/>
      <c r="W37" s="5"/>
    </row>
    <row r="38" spans="2:23" ht="37.5" customHeight="1" thickTop="1" x14ac:dyDescent="0.2">
      <c r="B38" s="112" t="s">
        <v>2411</v>
      </c>
      <c r="C38" s="113"/>
      <c r="D38" s="113"/>
      <c r="E38" s="113"/>
      <c r="F38" s="113"/>
      <c r="G38" s="113"/>
      <c r="H38" s="113"/>
      <c r="I38" s="113"/>
      <c r="J38" s="113"/>
      <c r="K38" s="113"/>
      <c r="L38" s="113"/>
      <c r="M38" s="113"/>
      <c r="N38" s="113"/>
      <c r="O38" s="113"/>
      <c r="P38" s="113"/>
      <c r="Q38" s="113"/>
      <c r="R38" s="113"/>
      <c r="S38" s="113"/>
      <c r="T38" s="113"/>
      <c r="U38" s="113"/>
      <c r="V38" s="113"/>
      <c r="W38" s="114"/>
    </row>
    <row r="39" spans="2:23" ht="214.5" customHeight="1" thickBot="1" x14ac:dyDescent="0.25">
      <c r="B39" s="131"/>
      <c r="C39" s="132"/>
      <c r="D39" s="132"/>
      <c r="E39" s="132"/>
      <c r="F39" s="132"/>
      <c r="G39" s="132"/>
      <c r="H39" s="132"/>
      <c r="I39" s="132"/>
      <c r="J39" s="132"/>
      <c r="K39" s="132"/>
      <c r="L39" s="132"/>
      <c r="M39" s="132"/>
      <c r="N39" s="132"/>
      <c r="O39" s="132"/>
      <c r="P39" s="132"/>
      <c r="Q39" s="132"/>
      <c r="R39" s="132"/>
      <c r="S39" s="132"/>
      <c r="T39" s="132"/>
      <c r="U39" s="132"/>
      <c r="V39" s="132"/>
      <c r="W39" s="133"/>
    </row>
    <row r="40" spans="2:23" ht="37.5" customHeight="1" thickTop="1" x14ac:dyDescent="0.2">
      <c r="B40" s="112" t="s">
        <v>2412</v>
      </c>
      <c r="C40" s="113"/>
      <c r="D40" s="113"/>
      <c r="E40" s="113"/>
      <c r="F40" s="113"/>
      <c r="G40" s="113"/>
      <c r="H40" s="113"/>
      <c r="I40" s="113"/>
      <c r="J40" s="113"/>
      <c r="K40" s="113"/>
      <c r="L40" s="113"/>
      <c r="M40" s="113"/>
      <c r="N40" s="113"/>
      <c r="O40" s="113"/>
      <c r="P40" s="113"/>
      <c r="Q40" s="113"/>
      <c r="R40" s="113"/>
      <c r="S40" s="113"/>
      <c r="T40" s="113"/>
      <c r="U40" s="113"/>
      <c r="V40" s="113"/>
      <c r="W40" s="114"/>
    </row>
    <row r="41" spans="2:23" ht="144" customHeight="1" thickBot="1" x14ac:dyDescent="0.25">
      <c r="B41" s="131"/>
      <c r="C41" s="132"/>
      <c r="D41" s="132"/>
      <c r="E41" s="132"/>
      <c r="F41" s="132"/>
      <c r="G41" s="132"/>
      <c r="H41" s="132"/>
      <c r="I41" s="132"/>
      <c r="J41" s="132"/>
      <c r="K41" s="132"/>
      <c r="L41" s="132"/>
      <c r="M41" s="132"/>
      <c r="N41" s="132"/>
      <c r="O41" s="132"/>
      <c r="P41" s="132"/>
      <c r="Q41" s="132"/>
      <c r="R41" s="132"/>
      <c r="S41" s="132"/>
      <c r="T41" s="132"/>
      <c r="U41" s="132"/>
      <c r="V41" s="132"/>
      <c r="W41" s="133"/>
    </row>
    <row r="42" spans="2:23" ht="37.5" customHeight="1" thickTop="1" x14ac:dyDescent="0.2">
      <c r="B42" s="112" t="s">
        <v>2413</v>
      </c>
      <c r="C42" s="113"/>
      <c r="D42" s="113"/>
      <c r="E42" s="113"/>
      <c r="F42" s="113"/>
      <c r="G42" s="113"/>
      <c r="H42" s="113"/>
      <c r="I42" s="113"/>
      <c r="J42" s="113"/>
      <c r="K42" s="113"/>
      <c r="L42" s="113"/>
      <c r="M42" s="113"/>
      <c r="N42" s="113"/>
      <c r="O42" s="113"/>
      <c r="P42" s="113"/>
      <c r="Q42" s="113"/>
      <c r="R42" s="113"/>
      <c r="S42" s="113"/>
      <c r="T42" s="113"/>
      <c r="U42" s="113"/>
      <c r="V42" s="113"/>
      <c r="W42" s="114"/>
    </row>
    <row r="43" spans="2:23" ht="57" customHeight="1" thickBot="1" x14ac:dyDescent="0.25">
      <c r="B43" s="115"/>
      <c r="C43" s="116"/>
      <c r="D43" s="116"/>
      <c r="E43" s="116"/>
      <c r="F43" s="116"/>
      <c r="G43" s="116"/>
      <c r="H43" s="116"/>
      <c r="I43" s="116"/>
      <c r="J43" s="116"/>
      <c r="K43" s="116"/>
      <c r="L43" s="116"/>
      <c r="M43" s="116"/>
      <c r="N43" s="116"/>
      <c r="O43" s="116"/>
      <c r="P43" s="116"/>
      <c r="Q43" s="116"/>
      <c r="R43" s="116"/>
      <c r="S43" s="116"/>
      <c r="T43" s="116"/>
      <c r="U43" s="116"/>
      <c r="V43" s="116"/>
      <c r="W43" s="117"/>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72" customHeight="1" thickTop="1" thickBot="1" x14ac:dyDescent="0.25">
      <c r="B4" s="6" t="s">
        <v>3</v>
      </c>
      <c r="C4" s="7" t="s">
        <v>1626</v>
      </c>
      <c r="D4" s="164" t="s">
        <v>1625</v>
      </c>
      <c r="E4" s="164"/>
      <c r="F4" s="164"/>
      <c r="G4" s="164"/>
      <c r="H4" s="165"/>
      <c r="J4" s="166" t="s">
        <v>6</v>
      </c>
      <c r="K4" s="164"/>
      <c r="L4" s="7" t="s">
        <v>1711</v>
      </c>
      <c r="M4" s="167" t="s">
        <v>1710</v>
      </c>
      <c r="N4" s="167"/>
      <c r="O4" s="167"/>
      <c r="P4" s="167"/>
      <c r="Q4" s="168"/>
      <c r="R4" s="8"/>
      <c r="S4" s="169" t="s">
        <v>2311</v>
      </c>
      <c r="T4" s="170"/>
      <c r="U4" s="170"/>
      <c r="V4" s="157" t="s">
        <v>1709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1698</v>
      </c>
      <c r="D6" s="153" t="s">
        <v>1708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1707</v>
      </c>
      <c r="K8" s="14" t="s">
        <v>1706</v>
      </c>
      <c r="L8" s="14" t="s">
        <v>1705</v>
      </c>
      <c r="M8" s="14" t="s">
        <v>1704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1703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1702</v>
      </c>
      <c r="C21" s="135"/>
      <c r="D21" s="135"/>
      <c r="E21" s="135"/>
      <c r="F21" s="135"/>
      <c r="G21" s="135"/>
      <c r="H21" s="135"/>
      <c r="I21" s="135"/>
      <c r="J21" s="135"/>
      <c r="K21" s="135"/>
      <c r="L21" s="135"/>
      <c r="M21" s="136" t="s">
        <v>1698</v>
      </c>
      <c r="N21" s="136"/>
      <c r="O21" s="136" t="s">
        <v>49</v>
      </c>
      <c r="P21" s="136"/>
      <c r="Q21" s="136" t="s">
        <v>155</v>
      </c>
      <c r="R21" s="136"/>
      <c r="S21" s="22" t="s">
        <v>1701</v>
      </c>
      <c r="T21" s="22" t="s">
        <v>1701</v>
      </c>
      <c r="U21" s="22" t="s">
        <v>481</v>
      </c>
      <c r="V21" s="22">
        <f>+IF(ISERR(U21/T21*100),"N/A",ROUND(U21/T21*100,2))</f>
        <v>111.11</v>
      </c>
      <c r="W21" s="23">
        <f>+IF(ISERR(U21/S21*100),"N/A",ROUND(U21/S21*100,2))</f>
        <v>111.11</v>
      </c>
    </row>
    <row r="22" spans="2:27" ht="56.25" customHeight="1" x14ac:dyDescent="0.2">
      <c r="B22" s="134" t="s">
        <v>1700</v>
      </c>
      <c r="C22" s="135"/>
      <c r="D22" s="135"/>
      <c r="E22" s="135"/>
      <c r="F22" s="135"/>
      <c r="G22" s="135"/>
      <c r="H22" s="135"/>
      <c r="I22" s="135"/>
      <c r="J22" s="135"/>
      <c r="K22" s="135"/>
      <c r="L22" s="135"/>
      <c r="M22" s="136" t="s">
        <v>1698</v>
      </c>
      <c r="N22" s="136"/>
      <c r="O22" s="136" t="s">
        <v>49</v>
      </c>
      <c r="P22" s="136"/>
      <c r="Q22" s="136" t="s">
        <v>50</v>
      </c>
      <c r="R22" s="136"/>
      <c r="S22" s="22" t="s">
        <v>1031</v>
      </c>
      <c r="T22" s="22" t="s">
        <v>1031</v>
      </c>
      <c r="U22" s="22" t="s">
        <v>347</v>
      </c>
      <c r="V22" s="22">
        <f>+IF(ISERR(U22/T22*100),"N/A",ROUND(U22/T22*100,2))</f>
        <v>83.33</v>
      </c>
      <c r="W22" s="23">
        <f>+IF(ISERR(U22/S22*100),"N/A",ROUND(U22/S22*100,2))</f>
        <v>83.33</v>
      </c>
    </row>
    <row r="23" spans="2:27" ht="56.25" customHeight="1" thickBot="1" x14ac:dyDescent="0.25">
      <c r="B23" s="134" t="s">
        <v>1699</v>
      </c>
      <c r="C23" s="135"/>
      <c r="D23" s="135"/>
      <c r="E23" s="135"/>
      <c r="F23" s="135"/>
      <c r="G23" s="135"/>
      <c r="H23" s="135"/>
      <c r="I23" s="135"/>
      <c r="J23" s="135"/>
      <c r="K23" s="135"/>
      <c r="L23" s="135"/>
      <c r="M23" s="136" t="s">
        <v>1698</v>
      </c>
      <c r="N23" s="136"/>
      <c r="O23" s="136" t="s">
        <v>49</v>
      </c>
      <c r="P23" s="136"/>
      <c r="Q23" s="136" t="s">
        <v>61</v>
      </c>
      <c r="R23" s="136"/>
      <c r="S23" s="22" t="s">
        <v>51</v>
      </c>
      <c r="T23" s="22" t="s">
        <v>51</v>
      </c>
      <c r="U23" s="22" t="s">
        <v>1697</v>
      </c>
      <c r="V23" s="22">
        <f>+IF(ISERR(U23/T23*100),"N/A",ROUND(U23/T23*100,2))</f>
        <v>128</v>
      </c>
      <c r="W23" s="23">
        <f>+IF(ISERR(U23/S23*100),"N/A",ROUND(U23/S23*100,2))</f>
        <v>128</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1696</v>
      </c>
      <c r="F27" s="28"/>
      <c r="G27" s="28"/>
      <c r="H27" s="29"/>
      <c r="I27" s="29"/>
      <c r="J27" s="29"/>
      <c r="K27" s="29"/>
      <c r="L27" s="29"/>
      <c r="M27" s="29"/>
      <c r="N27" s="29"/>
      <c r="O27" s="29"/>
      <c r="P27" s="30"/>
      <c r="Q27" s="30"/>
      <c r="R27" s="31" t="s">
        <v>1695</v>
      </c>
      <c r="S27" s="31" t="s">
        <v>10</v>
      </c>
      <c r="T27" s="30"/>
      <c r="U27" s="31" t="s">
        <v>1694</v>
      </c>
      <c r="V27" s="30"/>
      <c r="W27" s="32">
        <f>+IF(ISERR(U27/R27*100),"N/A",ROUND(U27/R27*100,2))</f>
        <v>96.8</v>
      </c>
    </row>
    <row r="28" spans="2:27" ht="26.25" customHeight="1" thickBot="1" x14ac:dyDescent="0.25">
      <c r="B28" s="129" t="s">
        <v>65</v>
      </c>
      <c r="C28" s="130"/>
      <c r="D28" s="130"/>
      <c r="E28" s="33" t="s">
        <v>1696</v>
      </c>
      <c r="F28" s="33"/>
      <c r="G28" s="33"/>
      <c r="H28" s="34"/>
      <c r="I28" s="34"/>
      <c r="J28" s="34"/>
      <c r="K28" s="34"/>
      <c r="L28" s="34"/>
      <c r="M28" s="34"/>
      <c r="N28" s="34"/>
      <c r="O28" s="34"/>
      <c r="P28" s="35"/>
      <c r="Q28" s="35"/>
      <c r="R28" s="36" t="s">
        <v>1695</v>
      </c>
      <c r="S28" s="36" t="s">
        <v>1695</v>
      </c>
      <c r="T28" s="36">
        <f>+IF(ISERR(S28/R28*100),"N/A",ROUND(S28/R28*100,2))</f>
        <v>100</v>
      </c>
      <c r="U28" s="36" t="s">
        <v>1694</v>
      </c>
      <c r="V28" s="36">
        <f>+IF(ISERR(U28/S28*100),"N/A",ROUND(U28/S28*100,2))</f>
        <v>96.8</v>
      </c>
      <c r="W28" s="37">
        <f>+IF(ISERR(U28/R28*100),"N/A",ROUND(U28/R28*100,2))</f>
        <v>96.8</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2408</v>
      </c>
      <c r="C30" s="113"/>
      <c r="D30" s="113"/>
      <c r="E30" s="113"/>
      <c r="F30" s="113"/>
      <c r="G30" s="113"/>
      <c r="H30" s="113"/>
      <c r="I30" s="113"/>
      <c r="J30" s="113"/>
      <c r="K30" s="113"/>
      <c r="L30" s="113"/>
      <c r="M30" s="113"/>
      <c r="N30" s="113"/>
      <c r="O30" s="113"/>
      <c r="P30" s="113"/>
      <c r="Q30" s="113"/>
      <c r="R30" s="113"/>
      <c r="S30" s="113"/>
      <c r="T30" s="113"/>
      <c r="U30" s="113"/>
      <c r="V30" s="113"/>
      <c r="W30" s="114"/>
    </row>
    <row r="31" spans="2:27" ht="92.2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2409</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19.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2410</v>
      </c>
      <c r="C34" s="113"/>
      <c r="D34" s="113"/>
      <c r="E34" s="113"/>
      <c r="F34" s="113"/>
      <c r="G34" s="113"/>
      <c r="H34" s="113"/>
      <c r="I34" s="113"/>
      <c r="J34" s="113"/>
      <c r="K34" s="113"/>
      <c r="L34" s="113"/>
      <c r="M34" s="113"/>
      <c r="N34" s="113"/>
      <c r="O34" s="113"/>
      <c r="P34" s="113"/>
      <c r="Q34" s="113"/>
      <c r="R34" s="113"/>
      <c r="S34" s="113"/>
      <c r="T34" s="113"/>
      <c r="U34" s="113"/>
      <c r="V34" s="113"/>
      <c r="W34" s="114"/>
    </row>
    <row r="35" spans="2:23" ht="93.75"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1626</v>
      </c>
      <c r="D4" s="164" t="s">
        <v>1625</v>
      </c>
      <c r="E4" s="164"/>
      <c r="F4" s="164"/>
      <c r="G4" s="164"/>
      <c r="H4" s="165"/>
      <c r="J4" s="166" t="s">
        <v>6</v>
      </c>
      <c r="K4" s="164"/>
      <c r="L4" s="7" t="s">
        <v>1720</v>
      </c>
      <c r="M4" s="167" t="s">
        <v>1719</v>
      </c>
      <c r="N4" s="167"/>
      <c r="O4" s="167"/>
      <c r="P4" s="167"/>
      <c r="Q4" s="168"/>
      <c r="R4" s="8"/>
      <c r="S4" s="169" t="s">
        <v>2311</v>
      </c>
      <c r="T4" s="170"/>
      <c r="U4" s="170"/>
      <c r="V4" s="157" t="s">
        <v>207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1715</v>
      </c>
      <c r="D6" s="153" t="s">
        <v>1718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1717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1716</v>
      </c>
      <c r="C21" s="135"/>
      <c r="D21" s="135"/>
      <c r="E21" s="135"/>
      <c r="F21" s="135"/>
      <c r="G21" s="135"/>
      <c r="H21" s="135"/>
      <c r="I21" s="135"/>
      <c r="J21" s="135"/>
      <c r="K21" s="135"/>
      <c r="L21" s="135"/>
      <c r="M21" s="136" t="s">
        <v>1715</v>
      </c>
      <c r="N21" s="136"/>
      <c r="O21" s="136" t="s">
        <v>49</v>
      </c>
      <c r="P21" s="136"/>
      <c r="Q21" s="136" t="s">
        <v>61</v>
      </c>
      <c r="R21" s="136"/>
      <c r="S21" s="22" t="s">
        <v>51</v>
      </c>
      <c r="T21" s="22" t="s">
        <v>51</v>
      </c>
      <c r="U21" s="22" t="s">
        <v>51</v>
      </c>
      <c r="V21" s="22">
        <f>+IF(ISERR(U21/T21*100),"N/A",ROUND(U21/T21*100,2))</f>
        <v>100</v>
      </c>
      <c r="W21" s="23">
        <f>+IF(ISERR(U21/S21*100),"N/A",ROUND(U21/S21*100,2))</f>
        <v>100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1714</v>
      </c>
      <c r="F25" s="28"/>
      <c r="G25" s="28"/>
      <c r="H25" s="29"/>
      <c r="I25" s="29"/>
      <c r="J25" s="29"/>
      <c r="K25" s="29"/>
      <c r="L25" s="29"/>
      <c r="M25" s="29"/>
      <c r="N25" s="29"/>
      <c r="O25" s="29"/>
      <c r="P25" s="30"/>
      <c r="Q25" s="30"/>
      <c r="R25" s="31" t="s">
        <v>1713</v>
      </c>
      <c r="S25" s="31" t="s">
        <v>10</v>
      </c>
      <c r="T25" s="30"/>
      <c r="U25" s="31" t="s">
        <v>1712</v>
      </c>
      <c r="V25" s="30"/>
      <c r="W25" s="32">
        <f>+IF(ISERR(U25/R25*100),"N/A",ROUND(U25/R25*100,2))</f>
        <v>96.3</v>
      </c>
    </row>
    <row r="26" spans="2:27" ht="26.25" customHeight="1" thickBot="1" x14ac:dyDescent="0.25">
      <c r="B26" s="129" t="s">
        <v>65</v>
      </c>
      <c r="C26" s="130"/>
      <c r="D26" s="130"/>
      <c r="E26" s="33" t="s">
        <v>1714</v>
      </c>
      <c r="F26" s="33"/>
      <c r="G26" s="33"/>
      <c r="H26" s="34"/>
      <c r="I26" s="34"/>
      <c r="J26" s="34"/>
      <c r="K26" s="34"/>
      <c r="L26" s="34"/>
      <c r="M26" s="34"/>
      <c r="N26" s="34"/>
      <c r="O26" s="34"/>
      <c r="P26" s="35"/>
      <c r="Q26" s="35"/>
      <c r="R26" s="36" t="s">
        <v>1713</v>
      </c>
      <c r="S26" s="36" t="s">
        <v>1713</v>
      </c>
      <c r="T26" s="36">
        <f>+IF(ISERR(S26/R26*100),"N/A",ROUND(S26/R26*100,2))</f>
        <v>100</v>
      </c>
      <c r="U26" s="36" t="s">
        <v>1712</v>
      </c>
      <c r="V26" s="36">
        <f>+IF(ISERR(U26/S26*100),"N/A",ROUND(U26/S26*100,2))</f>
        <v>96.3</v>
      </c>
      <c r="W26" s="37">
        <f>+IF(ISERR(U26/R26*100),"N/A",ROUND(U26/R26*100,2))</f>
        <v>96.3</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2405</v>
      </c>
      <c r="C28" s="113"/>
      <c r="D28" s="113"/>
      <c r="E28" s="113"/>
      <c r="F28" s="113"/>
      <c r="G28" s="113"/>
      <c r="H28" s="113"/>
      <c r="I28" s="113"/>
      <c r="J28" s="113"/>
      <c r="K28" s="113"/>
      <c r="L28" s="113"/>
      <c r="M28" s="113"/>
      <c r="N28" s="113"/>
      <c r="O28" s="113"/>
      <c r="P28" s="113"/>
      <c r="Q28" s="113"/>
      <c r="R28" s="113"/>
      <c r="S28" s="113"/>
      <c r="T28" s="113"/>
      <c r="U28" s="113"/>
      <c r="V28" s="113"/>
      <c r="W28" s="114"/>
    </row>
    <row r="29" spans="2:27" ht="66.7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2406</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2407</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1626</v>
      </c>
      <c r="D4" s="164" t="s">
        <v>1625</v>
      </c>
      <c r="E4" s="164"/>
      <c r="F4" s="164"/>
      <c r="G4" s="164"/>
      <c r="H4" s="165"/>
      <c r="J4" s="166" t="s">
        <v>6</v>
      </c>
      <c r="K4" s="164"/>
      <c r="L4" s="7" t="s">
        <v>1730</v>
      </c>
      <c r="M4" s="167" t="s">
        <v>1729</v>
      </c>
      <c r="N4" s="167"/>
      <c r="O4" s="167"/>
      <c r="P4" s="167"/>
      <c r="Q4" s="168"/>
      <c r="R4" s="8"/>
      <c r="S4" s="169" t="s">
        <v>2311</v>
      </c>
      <c r="T4" s="170"/>
      <c r="U4" s="170"/>
      <c r="V4" s="157" t="s">
        <v>1728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1715</v>
      </c>
      <c r="D6" s="153" t="s">
        <v>1718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1698</v>
      </c>
      <c r="D7" s="155" t="s">
        <v>1708</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1707</v>
      </c>
      <c r="K8" s="14" t="s">
        <v>1706</v>
      </c>
      <c r="L8" s="14" t="s">
        <v>1705</v>
      </c>
      <c r="M8" s="14" t="s">
        <v>1704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1727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1617</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1726</v>
      </c>
      <c r="C21" s="135"/>
      <c r="D21" s="135"/>
      <c r="E21" s="135"/>
      <c r="F21" s="135"/>
      <c r="G21" s="135"/>
      <c r="H21" s="135"/>
      <c r="I21" s="135"/>
      <c r="J21" s="135"/>
      <c r="K21" s="135"/>
      <c r="L21" s="135"/>
      <c r="M21" s="136" t="s">
        <v>1715</v>
      </c>
      <c r="N21" s="136"/>
      <c r="O21" s="136" t="s">
        <v>49</v>
      </c>
      <c r="P21" s="136"/>
      <c r="Q21" s="136" t="s">
        <v>155</v>
      </c>
      <c r="R21" s="136"/>
      <c r="S21" s="22" t="s">
        <v>51</v>
      </c>
      <c r="T21" s="22" t="s">
        <v>149</v>
      </c>
      <c r="U21" s="22" t="s">
        <v>149</v>
      </c>
      <c r="V21" s="22" t="str">
        <f>+IF(ISERR(U21/T21*100),"N/A",ROUND(U21/T21*100,2))</f>
        <v>N/A</v>
      </c>
      <c r="W21" s="23">
        <f>+IF(ISERR(U21/S21*100),"N/A",ROUND(U21/S21*100,2))</f>
        <v>0</v>
      </c>
    </row>
    <row r="22" spans="2:27" ht="56.25" customHeight="1" thickBot="1" x14ac:dyDescent="0.25">
      <c r="B22" s="134" t="s">
        <v>1725</v>
      </c>
      <c r="C22" s="135"/>
      <c r="D22" s="135"/>
      <c r="E22" s="135"/>
      <c r="F22" s="135"/>
      <c r="G22" s="135"/>
      <c r="H22" s="135"/>
      <c r="I22" s="135"/>
      <c r="J22" s="135"/>
      <c r="K22" s="135"/>
      <c r="L22" s="135"/>
      <c r="M22" s="136" t="s">
        <v>1698</v>
      </c>
      <c r="N22" s="136"/>
      <c r="O22" s="136" t="s">
        <v>49</v>
      </c>
      <c r="P22" s="136"/>
      <c r="Q22" s="136" t="s">
        <v>61</v>
      </c>
      <c r="R22" s="136"/>
      <c r="S22" s="22" t="s">
        <v>519</v>
      </c>
      <c r="T22" s="22" t="s">
        <v>519</v>
      </c>
      <c r="U22" s="22" t="s">
        <v>1724</v>
      </c>
      <c r="V22" s="22">
        <f>+IF(ISERR(U22/T22*100),"N/A",ROUND(U22/T22*100,2))</f>
        <v>91.14</v>
      </c>
      <c r="W22" s="23">
        <f>+IF(ISERR(U22/S22*100),"N/A",ROUND(U22/S22*100,2))</f>
        <v>91.14</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1714</v>
      </c>
      <c r="F26" s="28"/>
      <c r="G26" s="28"/>
      <c r="H26" s="29"/>
      <c r="I26" s="29"/>
      <c r="J26" s="29"/>
      <c r="K26" s="29"/>
      <c r="L26" s="29"/>
      <c r="M26" s="29"/>
      <c r="N26" s="29"/>
      <c r="O26" s="29"/>
      <c r="P26" s="30"/>
      <c r="Q26" s="30"/>
      <c r="R26" s="31" t="s">
        <v>1723</v>
      </c>
      <c r="S26" s="31" t="s">
        <v>10</v>
      </c>
      <c r="T26" s="30"/>
      <c r="U26" s="31" t="s">
        <v>1723</v>
      </c>
      <c r="V26" s="30"/>
      <c r="W26" s="32">
        <f>+IF(ISERR(U26/R26*100),"N/A",ROUND(U26/R26*100,2))</f>
        <v>100</v>
      </c>
    </row>
    <row r="27" spans="2:27" ht="26.25" customHeight="1" x14ac:dyDescent="0.2">
      <c r="B27" s="129" t="s">
        <v>65</v>
      </c>
      <c r="C27" s="130"/>
      <c r="D27" s="130"/>
      <c r="E27" s="33" t="s">
        <v>1714</v>
      </c>
      <c r="F27" s="33"/>
      <c r="G27" s="33"/>
      <c r="H27" s="34"/>
      <c r="I27" s="34"/>
      <c r="J27" s="34"/>
      <c r="K27" s="34"/>
      <c r="L27" s="34"/>
      <c r="M27" s="34"/>
      <c r="N27" s="34"/>
      <c r="O27" s="34"/>
      <c r="P27" s="35"/>
      <c r="Q27" s="35"/>
      <c r="R27" s="36" t="s">
        <v>1723</v>
      </c>
      <c r="S27" s="36" t="s">
        <v>1723</v>
      </c>
      <c r="T27" s="36">
        <f>+IF(ISERR(S27/R27*100),"N/A",ROUND(S27/R27*100,2))</f>
        <v>100</v>
      </c>
      <c r="U27" s="36" t="s">
        <v>1723</v>
      </c>
      <c r="V27" s="36">
        <f>+IF(ISERR(U27/S27*100),"N/A",ROUND(U27/S27*100,2))</f>
        <v>100</v>
      </c>
      <c r="W27" s="37">
        <f>+IF(ISERR(U27/R27*100),"N/A",ROUND(U27/R27*100,2))</f>
        <v>100</v>
      </c>
    </row>
    <row r="28" spans="2:27" ht="23.25" customHeight="1" thickBot="1" x14ac:dyDescent="0.25">
      <c r="B28" s="127" t="s">
        <v>62</v>
      </c>
      <c r="C28" s="128"/>
      <c r="D28" s="128"/>
      <c r="E28" s="28" t="s">
        <v>1696</v>
      </c>
      <c r="F28" s="28"/>
      <c r="G28" s="28"/>
      <c r="H28" s="29"/>
      <c r="I28" s="29"/>
      <c r="J28" s="29"/>
      <c r="K28" s="29"/>
      <c r="L28" s="29"/>
      <c r="M28" s="29"/>
      <c r="N28" s="29"/>
      <c r="O28" s="29"/>
      <c r="P28" s="30"/>
      <c r="Q28" s="30"/>
      <c r="R28" s="31" t="s">
        <v>1722</v>
      </c>
      <c r="S28" s="31" t="s">
        <v>10</v>
      </c>
      <c r="T28" s="30"/>
      <c r="U28" s="31" t="s">
        <v>1721</v>
      </c>
      <c r="V28" s="30"/>
      <c r="W28" s="32">
        <f>+IF(ISERR(U28/R28*100),"N/A",ROUND(U28/R28*100,2))</f>
        <v>91.84</v>
      </c>
    </row>
    <row r="29" spans="2:27" ht="26.25" customHeight="1" thickBot="1" x14ac:dyDescent="0.25">
      <c r="B29" s="129" t="s">
        <v>65</v>
      </c>
      <c r="C29" s="130"/>
      <c r="D29" s="130"/>
      <c r="E29" s="33" t="s">
        <v>1696</v>
      </c>
      <c r="F29" s="33"/>
      <c r="G29" s="33"/>
      <c r="H29" s="34"/>
      <c r="I29" s="34"/>
      <c r="J29" s="34"/>
      <c r="K29" s="34"/>
      <c r="L29" s="34"/>
      <c r="M29" s="34"/>
      <c r="N29" s="34"/>
      <c r="O29" s="34"/>
      <c r="P29" s="35"/>
      <c r="Q29" s="35"/>
      <c r="R29" s="36" t="s">
        <v>1722</v>
      </c>
      <c r="S29" s="36" t="s">
        <v>1722</v>
      </c>
      <c r="T29" s="36">
        <f>+IF(ISERR(S29/R29*100),"N/A",ROUND(S29/R29*100,2))</f>
        <v>100</v>
      </c>
      <c r="U29" s="36" t="s">
        <v>1721</v>
      </c>
      <c r="V29" s="36">
        <f>+IF(ISERR(U29/S29*100),"N/A",ROUND(U29/S29*100,2))</f>
        <v>91.84</v>
      </c>
      <c r="W29" s="37">
        <f>+IF(ISERR(U29/R29*100),"N/A",ROUND(U29/R29*100,2))</f>
        <v>91.84</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2402</v>
      </c>
      <c r="C31" s="113"/>
      <c r="D31" s="113"/>
      <c r="E31" s="113"/>
      <c r="F31" s="113"/>
      <c r="G31" s="113"/>
      <c r="H31" s="113"/>
      <c r="I31" s="113"/>
      <c r="J31" s="113"/>
      <c r="K31" s="113"/>
      <c r="L31" s="113"/>
      <c r="M31" s="113"/>
      <c r="N31" s="113"/>
      <c r="O31" s="113"/>
      <c r="P31" s="113"/>
      <c r="Q31" s="113"/>
      <c r="R31" s="113"/>
      <c r="S31" s="113"/>
      <c r="T31" s="113"/>
      <c r="U31" s="113"/>
      <c r="V31" s="113"/>
      <c r="W31" s="114"/>
    </row>
    <row r="32" spans="2:27" ht="132"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2403</v>
      </c>
      <c r="C33" s="113"/>
      <c r="D33" s="113"/>
      <c r="E33" s="113"/>
      <c r="F33" s="113"/>
      <c r="G33" s="113"/>
      <c r="H33" s="113"/>
      <c r="I33" s="113"/>
      <c r="J33" s="113"/>
      <c r="K33" s="113"/>
      <c r="L33" s="113"/>
      <c r="M33" s="113"/>
      <c r="N33" s="113"/>
      <c r="O33" s="113"/>
      <c r="P33" s="113"/>
      <c r="Q33" s="113"/>
      <c r="R33" s="113"/>
      <c r="S33" s="113"/>
      <c r="T33" s="113"/>
      <c r="U33" s="113"/>
      <c r="V33" s="113"/>
      <c r="W33" s="114"/>
    </row>
    <row r="34" spans="2:23" ht="96"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2404</v>
      </c>
      <c r="C35" s="113"/>
      <c r="D35" s="113"/>
      <c r="E35" s="113"/>
      <c r="F35" s="113"/>
      <c r="G35" s="113"/>
      <c r="H35" s="113"/>
      <c r="I35" s="113"/>
      <c r="J35" s="113"/>
      <c r="K35" s="113"/>
      <c r="L35" s="113"/>
      <c r="M35" s="113"/>
      <c r="N35" s="113"/>
      <c r="O35" s="113"/>
      <c r="P35" s="113"/>
      <c r="Q35" s="113"/>
      <c r="R35" s="113"/>
      <c r="S35" s="113"/>
      <c r="T35" s="113"/>
      <c r="U35" s="113"/>
      <c r="V35" s="113"/>
      <c r="W35" s="114"/>
    </row>
    <row r="36" spans="2:23" ht="125.25"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75" customHeight="1" thickTop="1" thickBot="1" x14ac:dyDescent="0.25">
      <c r="B4" s="6" t="s">
        <v>3</v>
      </c>
      <c r="C4" s="7" t="s">
        <v>1761</v>
      </c>
      <c r="D4" s="164" t="s">
        <v>1760</v>
      </c>
      <c r="E4" s="164"/>
      <c r="F4" s="164"/>
      <c r="G4" s="164"/>
      <c r="H4" s="165"/>
      <c r="J4" s="166" t="s">
        <v>6</v>
      </c>
      <c r="K4" s="164"/>
      <c r="L4" s="7" t="s">
        <v>1759</v>
      </c>
      <c r="M4" s="167" t="s">
        <v>1758</v>
      </c>
      <c r="N4" s="167"/>
      <c r="O4" s="167"/>
      <c r="P4" s="167"/>
      <c r="Q4" s="168"/>
      <c r="R4" s="8"/>
      <c r="S4" s="169" t="s">
        <v>2311</v>
      </c>
      <c r="T4" s="170"/>
      <c r="U4" s="170"/>
      <c r="V4" s="157" t="s">
        <v>1757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1715</v>
      </c>
      <c r="D6" s="153" t="s">
        <v>1756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1755</v>
      </c>
      <c r="M8" s="14" t="s">
        <v>1754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19.25" customHeight="1" thickTop="1" thickBot="1" x14ac:dyDescent="0.25">
      <c r="B10" s="15" t="s">
        <v>22</v>
      </c>
      <c r="C10" s="157" t="s">
        <v>1753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1752</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1751</v>
      </c>
      <c r="C21" s="135"/>
      <c r="D21" s="135"/>
      <c r="E21" s="135"/>
      <c r="F21" s="135"/>
      <c r="G21" s="135"/>
      <c r="H21" s="135"/>
      <c r="I21" s="135"/>
      <c r="J21" s="135"/>
      <c r="K21" s="135"/>
      <c r="L21" s="135"/>
      <c r="M21" s="136" t="s">
        <v>1715</v>
      </c>
      <c r="N21" s="136"/>
      <c r="O21" s="136" t="s">
        <v>49</v>
      </c>
      <c r="P21" s="136"/>
      <c r="Q21" s="136" t="s">
        <v>61</v>
      </c>
      <c r="R21" s="136"/>
      <c r="S21" s="22" t="s">
        <v>51</v>
      </c>
      <c r="T21" s="22" t="s">
        <v>51</v>
      </c>
      <c r="U21" s="22" t="s">
        <v>1750</v>
      </c>
      <c r="V21" s="22">
        <f t="shared" ref="V21:V32" si="0">+IF(ISERR(U21/T21*100),"N/A",ROUND(U21/T21*100,2))</f>
        <v>140</v>
      </c>
      <c r="W21" s="23">
        <f t="shared" ref="W21:W32" si="1">+IF(ISERR(U21/S21*100),"N/A",ROUND(U21/S21*100,2))</f>
        <v>140</v>
      </c>
    </row>
    <row r="22" spans="2:27" ht="56.25" customHeight="1" x14ac:dyDescent="0.2">
      <c r="B22" s="134" t="s">
        <v>1749</v>
      </c>
      <c r="C22" s="135"/>
      <c r="D22" s="135"/>
      <c r="E22" s="135"/>
      <c r="F22" s="135"/>
      <c r="G22" s="135"/>
      <c r="H22" s="135"/>
      <c r="I22" s="135"/>
      <c r="J22" s="135"/>
      <c r="K22" s="135"/>
      <c r="L22" s="135"/>
      <c r="M22" s="136" t="s">
        <v>1715</v>
      </c>
      <c r="N22" s="136"/>
      <c r="O22" s="136" t="s">
        <v>49</v>
      </c>
      <c r="P22" s="136"/>
      <c r="Q22" s="136" t="s">
        <v>61</v>
      </c>
      <c r="R22" s="136"/>
      <c r="S22" s="22" t="s">
        <v>51</v>
      </c>
      <c r="T22" s="22" t="s">
        <v>51</v>
      </c>
      <c r="U22" s="22" t="s">
        <v>51</v>
      </c>
      <c r="V22" s="22">
        <f t="shared" si="0"/>
        <v>100</v>
      </c>
      <c r="W22" s="23">
        <f t="shared" si="1"/>
        <v>100</v>
      </c>
    </row>
    <row r="23" spans="2:27" ht="56.25" customHeight="1" x14ac:dyDescent="0.2">
      <c r="B23" s="134" t="s">
        <v>1748</v>
      </c>
      <c r="C23" s="135"/>
      <c r="D23" s="135"/>
      <c r="E23" s="135"/>
      <c r="F23" s="135"/>
      <c r="G23" s="135"/>
      <c r="H23" s="135"/>
      <c r="I23" s="135"/>
      <c r="J23" s="135"/>
      <c r="K23" s="135"/>
      <c r="L23" s="135"/>
      <c r="M23" s="136" t="s">
        <v>1715</v>
      </c>
      <c r="N23" s="136"/>
      <c r="O23" s="136" t="s">
        <v>49</v>
      </c>
      <c r="P23" s="136"/>
      <c r="Q23" s="136" t="s">
        <v>155</v>
      </c>
      <c r="R23" s="136"/>
      <c r="S23" s="22" t="s">
        <v>51</v>
      </c>
      <c r="T23" s="22" t="s">
        <v>51</v>
      </c>
      <c r="U23" s="22" t="s">
        <v>51</v>
      </c>
      <c r="V23" s="22">
        <f t="shared" si="0"/>
        <v>100</v>
      </c>
      <c r="W23" s="23">
        <f t="shared" si="1"/>
        <v>100</v>
      </c>
    </row>
    <row r="24" spans="2:27" ht="56.25" customHeight="1" x14ac:dyDescent="0.2">
      <c r="B24" s="134" t="s">
        <v>1747</v>
      </c>
      <c r="C24" s="135"/>
      <c r="D24" s="135"/>
      <c r="E24" s="135"/>
      <c r="F24" s="135"/>
      <c r="G24" s="135"/>
      <c r="H24" s="135"/>
      <c r="I24" s="135"/>
      <c r="J24" s="135"/>
      <c r="K24" s="135"/>
      <c r="L24" s="135"/>
      <c r="M24" s="136" t="s">
        <v>1715</v>
      </c>
      <c r="N24" s="136"/>
      <c r="O24" s="136" t="s">
        <v>49</v>
      </c>
      <c r="P24" s="136"/>
      <c r="Q24" s="136" t="s">
        <v>50</v>
      </c>
      <c r="R24" s="136"/>
      <c r="S24" s="22" t="s">
        <v>51</v>
      </c>
      <c r="T24" s="22" t="s">
        <v>51</v>
      </c>
      <c r="U24" s="22" t="s">
        <v>1740</v>
      </c>
      <c r="V24" s="22">
        <f t="shared" si="0"/>
        <v>98.97</v>
      </c>
      <c r="W24" s="23">
        <f t="shared" si="1"/>
        <v>98.97</v>
      </c>
    </row>
    <row r="25" spans="2:27" ht="56.25" customHeight="1" x14ac:dyDescent="0.2">
      <c r="B25" s="134" t="s">
        <v>1746</v>
      </c>
      <c r="C25" s="135"/>
      <c r="D25" s="135"/>
      <c r="E25" s="135"/>
      <c r="F25" s="135"/>
      <c r="G25" s="135"/>
      <c r="H25" s="135"/>
      <c r="I25" s="135"/>
      <c r="J25" s="135"/>
      <c r="K25" s="135"/>
      <c r="L25" s="135"/>
      <c r="M25" s="136" t="s">
        <v>1715</v>
      </c>
      <c r="N25" s="136"/>
      <c r="O25" s="136" t="s">
        <v>49</v>
      </c>
      <c r="P25" s="136"/>
      <c r="Q25" s="136" t="s">
        <v>155</v>
      </c>
      <c r="R25" s="136"/>
      <c r="S25" s="22" t="s">
        <v>51</v>
      </c>
      <c r="T25" s="22" t="s">
        <v>1736</v>
      </c>
      <c r="U25" s="22" t="s">
        <v>1745</v>
      </c>
      <c r="V25" s="22">
        <f t="shared" si="0"/>
        <v>103.26</v>
      </c>
      <c r="W25" s="23">
        <f t="shared" si="1"/>
        <v>98.2</v>
      </c>
    </row>
    <row r="26" spans="2:27" ht="56.25" customHeight="1" x14ac:dyDescent="0.2">
      <c r="B26" s="134" t="s">
        <v>1744</v>
      </c>
      <c r="C26" s="135"/>
      <c r="D26" s="135"/>
      <c r="E26" s="135"/>
      <c r="F26" s="135"/>
      <c r="G26" s="135"/>
      <c r="H26" s="135"/>
      <c r="I26" s="135"/>
      <c r="J26" s="135"/>
      <c r="K26" s="135"/>
      <c r="L26" s="135"/>
      <c r="M26" s="136" t="s">
        <v>1715</v>
      </c>
      <c r="N26" s="136"/>
      <c r="O26" s="136" t="s">
        <v>49</v>
      </c>
      <c r="P26" s="136"/>
      <c r="Q26" s="136" t="s">
        <v>50</v>
      </c>
      <c r="R26" s="136"/>
      <c r="S26" s="22" t="s">
        <v>51</v>
      </c>
      <c r="T26" s="22" t="s">
        <v>51</v>
      </c>
      <c r="U26" s="22" t="s">
        <v>51</v>
      </c>
      <c r="V26" s="22">
        <f t="shared" si="0"/>
        <v>100</v>
      </c>
      <c r="W26" s="23">
        <f t="shared" si="1"/>
        <v>100</v>
      </c>
    </row>
    <row r="27" spans="2:27" ht="56.25" customHeight="1" x14ac:dyDescent="0.2">
      <c r="B27" s="134" t="s">
        <v>1743</v>
      </c>
      <c r="C27" s="135"/>
      <c r="D27" s="135"/>
      <c r="E27" s="135"/>
      <c r="F27" s="135"/>
      <c r="G27" s="135"/>
      <c r="H27" s="135"/>
      <c r="I27" s="135"/>
      <c r="J27" s="135"/>
      <c r="K27" s="135"/>
      <c r="L27" s="135"/>
      <c r="M27" s="136" t="s">
        <v>1715</v>
      </c>
      <c r="N27" s="136"/>
      <c r="O27" s="136" t="s">
        <v>49</v>
      </c>
      <c r="P27" s="136"/>
      <c r="Q27" s="136" t="s">
        <v>50</v>
      </c>
      <c r="R27" s="136"/>
      <c r="S27" s="22" t="s">
        <v>51</v>
      </c>
      <c r="T27" s="22" t="s">
        <v>51</v>
      </c>
      <c r="U27" s="22" t="s">
        <v>51</v>
      </c>
      <c r="V27" s="22">
        <f t="shared" si="0"/>
        <v>100</v>
      </c>
      <c r="W27" s="23">
        <f t="shared" si="1"/>
        <v>100</v>
      </c>
    </row>
    <row r="28" spans="2:27" ht="56.25" customHeight="1" x14ac:dyDescent="0.2">
      <c r="B28" s="134" t="s">
        <v>1742</v>
      </c>
      <c r="C28" s="135"/>
      <c r="D28" s="135"/>
      <c r="E28" s="135"/>
      <c r="F28" s="135"/>
      <c r="G28" s="135"/>
      <c r="H28" s="135"/>
      <c r="I28" s="135"/>
      <c r="J28" s="135"/>
      <c r="K28" s="135"/>
      <c r="L28" s="135"/>
      <c r="M28" s="136" t="s">
        <v>1715</v>
      </c>
      <c r="N28" s="136"/>
      <c r="O28" s="136" t="s">
        <v>49</v>
      </c>
      <c r="P28" s="136"/>
      <c r="Q28" s="136" t="s">
        <v>61</v>
      </c>
      <c r="R28" s="136"/>
      <c r="S28" s="22" t="s">
        <v>51</v>
      </c>
      <c r="T28" s="22" t="s">
        <v>51</v>
      </c>
      <c r="U28" s="22" t="s">
        <v>51</v>
      </c>
      <c r="V28" s="22">
        <f t="shared" si="0"/>
        <v>100</v>
      </c>
      <c r="W28" s="23">
        <f t="shared" si="1"/>
        <v>100</v>
      </c>
    </row>
    <row r="29" spans="2:27" ht="56.25" customHeight="1" x14ac:dyDescent="0.2">
      <c r="B29" s="134" t="s">
        <v>1741</v>
      </c>
      <c r="C29" s="135"/>
      <c r="D29" s="135"/>
      <c r="E29" s="135"/>
      <c r="F29" s="135"/>
      <c r="G29" s="135"/>
      <c r="H29" s="135"/>
      <c r="I29" s="135"/>
      <c r="J29" s="135"/>
      <c r="K29" s="135"/>
      <c r="L29" s="135"/>
      <c r="M29" s="136" t="s">
        <v>1715</v>
      </c>
      <c r="N29" s="136"/>
      <c r="O29" s="136" t="s">
        <v>49</v>
      </c>
      <c r="P29" s="136"/>
      <c r="Q29" s="136" t="s">
        <v>50</v>
      </c>
      <c r="R29" s="136"/>
      <c r="S29" s="22" t="s">
        <v>51</v>
      </c>
      <c r="T29" s="22" t="s">
        <v>51</v>
      </c>
      <c r="U29" s="22" t="s">
        <v>1740</v>
      </c>
      <c r="V29" s="22">
        <f t="shared" si="0"/>
        <v>98.97</v>
      </c>
      <c r="W29" s="23">
        <f t="shared" si="1"/>
        <v>98.97</v>
      </c>
    </row>
    <row r="30" spans="2:27" ht="56.25" customHeight="1" x14ac:dyDescent="0.2">
      <c r="B30" s="134" t="s">
        <v>1739</v>
      </c>
      <c r="C30" s="135"/>
      <c r="D30" s="135"/>
      <c r="E30" s="135"/>
      <c r="F30" s="135"/>
      <c r="G30" s="135"/>
      <c r="H30" s="135"/>
      <c r="I30" s="135"/>
      <c r="J30" s="135"/>
      <c r="K30" s="135"/>
      <c r="L30" s="135"/>
      <c r="M30" s="136" t="s">
        <v>1715</v>
      </c>
      <c r="N30" s="136"/>
      <c r="O30" s="136" t="s">
        <v>49</v>
      </c>
      <c r="P30" s="136"/>
      <c r="Q30" s="136" t="s">
        <v>50</v>
      </c>
      <c r="R30" s="136"/>
      <c r="S30" s="22" t="s">
        <v>51</v>
      </c>
      <c r="T30" s="22" t="s">
        <v>51</v>
      </c>
      <c r="U30" s="22" t="s">
        <v>51</v>
      </c>
      <c r="V30" s="22">
        <f t="shared" si="0"/>
        <v>100</v>
      </c>
      <c r="W30" s="23">
        <f t="shared" si="1"/>
        <v>100</v>
      </c>
    </row>
    <row r="31" spans="2:27" ht="56.25" customHeight="1" x14ac:dyDescent="0.2">
      <c r="B31" s="134" t="s">
        <v>1738</v>
      </c>
      <c r="C31" s="135"/>
      <c r="D31" s="135"/>
      <c r="E31" s="135"/>
      <c r="F31" s="135"/>
      <c r="G31" s="135"/>
      <c r="H31" s="135"/>
      <c r="I31" s="135"/>
      <c r="J31" s="135"/>
      <c r="K31" s="135"/>
      <c r="L31" s="135"/>
      <c r="M31" s="136" t="s">
        <v>1715</v>
      </c>
      <c r="N31" s="136"/>
      <c r="O31" s="136" t="s">
        <v>49</v>
      </c>
      <c r="P31" s="136"/>
      <c r="Q31" s="136" t="s">
        <v>50</v>
      </c>
      <c r="R31" s="136"/>
      <c r="S31" s="22" t="s">
        <v>51</v>
      </c>
      <c r="T31" s="22" t="s">
        <v>51</v>
      </c>
      <c r="U31" s="22" t="s">
        <v>51</v>
      </c>
      <c r="V31" s="22">
        <f t="shared" si="0"/>
        <v>100</v>
      </c>
      <c r="W31" s="23">
        <f t="shared" si="1"/>
        <v>100</v>
      </c>
    </row>
    <row r="32" spans="2:27" ht="56.25" customHeight="1" thickBot="1" x14ac:dyDescent="0.25">
      <c r="B32" s="134" t="s">
        <v>1737</v>
      </c>
      <c r="C32" s="135"/>
      <c r="D32" s="135"/>
      <c r="E32" s="135"/>
      <c r="F32" s="135"/>
      <c r="G32" s="135"/>
      <c r="H32" s="135"/>
      <c r="I32" s="135"/>
      <c r="J32" s="135"/>
      <c r="K32" s="135"/>
      <c r="L32" s="135"/>
      <c r="M32" s="136" t="s">
        <v>1715</v>
      </c>
      <c r="N32" s="136"/>
      <c r="O32" s="136" t="s">
        <v>49</v>
      </c>
      <c r="P32" s="136"/>
      <c r="Q32" s="136" t="s">
        <v>50</v>
      </c>
      <c r="R32" s="136"/>
      <c r="S32" s="22" t="s">
        <v>1736</v>
      </c>
      <c r="T32" s="22" t="s">
        <v>1735</v>
      </c>
      <c r="U32" s="22" t="s">
        <v>1734</v>
      </c>
      <c r="V32" s="22">
        <f t="shared" si="0"/>
        <v>85.48</v>
      </c>
      <c r="W32" s="23">
        <f t="shared" si="1"/>
        <v>85.52</v>
      </c>
    </row>
    <row r="33" spans="2:25" ht="21.75" customHeight="1" thickTop="1" thickBot="1" x14ac:dyDescent="0.25">
      <c r="B33" s="2" t="s">
        <v>56</v>
      </c>
      <c r="C33" s="3"/>
      <c r="D33" s="3"/>
      <c r="E33" s="3"/>
      <c r="F33" s="3"/>
      <c r="G33" s="3"/>
      <c r="H33" s="4"/>
      <c r="I33" s="4"/>
      <c r="J33" s="4"/>
      <c r="K33" s="4"/>
      <c r="L33" s="4"/>
      <c r="M33" s="4"/>
      <c r="N33" s="4"/>
      <c r="O33" s="4"/>
      <c r="P33" s="4"/>
      <c r="Q33" s="4"/>
      <c r="R33" s="4"/>
      <c r="S33" s="4"/>
      <c r="T33" s="4"/>
      <c r="U33" s="4"/>
      <c r="V33" s="4"/>
      <c r="W33" s="5"/>
      <c r="X33" s="13"/>
    </row>
    <row r="34" spans="2:25" ht="29.25" customHeight="1" thickTop="1" thickBot="1" x14ac:dyDescent="0.25">
      <c r="B34" s="118" t="s">
        <v>2611</v>
      </c>
      <c r="C34" s="119"/>
      <c r="D34" s="119"/>
      <c r="E34" s="119"/>
      <c r="F34" s="119"/>
      <c r="G34" s="119"/>
      <c r="H34" s="119"/>
      <c r="I34" s="119"/>
      <c r="J34" s="119"/>
      <c r="K34" s="119"/>
      <c r="L34" s="119"/>
      <c r="M34" s="119"/>
      <c r="N34" s="119"/>
      <c r="O34" s="119"/>
      <c r="P34" s="119"/>
      <c r="Q34" s="120"/>
      <c r="R34" s="24" t="s">
        <v>42</v>
      </c>
      <c r="S34" s="124" t="s">
        <v>43</v>
      </c>
      <c r="T34" s="124"/>
      <c r="U34" s="25" t="s">
        <v>57</v>
      </c>
      <c r="V34" s="125" t="s">
        <v>58</v>
      </c>
      <c r="W34" s="126"/>
    </row>
    <row r="35" spans="2:25" ht="30.75" customHeight="1" thickBot="1" x14ac:dyDescent="0.25">
      <c r="B35" s="121"/>
      <c r="C35" s="122"/>
      <c r="D35" s="122"/>
      <c r="E35" s="122"/>
      <c r="F35" s="122"/>
      <c r="G35" s="122"/>
      <c r="H35" s="122"/>
      <c r="I35" s="122"/>
      <c r="J35" s="122"/>
      <c r="K35" s="122"/>
      <c r="L35" s="122"/>
      <c r="M35" s="122"/>
      <c r="N35" s="122"/>
      <c r="O35" s="122"/>
      <c r="P35" s="122"/>
      <c r="Q35" s="123"/>
      <c r="R35" s="26" t="s">
        <v>59</v>
      </c>
      <c r="S35" s="26" t="s">
        <v>59</v>
      </c>
      <c r="T35" s="26" t="s">
        <v>49</v>
      </c>
      <c r="U35" s="26" t="s">
        <v>59</v>
      </c>
      <c r="V35" s="26" t="s">
        <v>60</v>
      </c>
      <c r="W35" s="27" t="s">
        <v>61</v>
      </c>
      <c r="Y35" s="13"/>
    </row>
    <row r="36" spans="2:25" ht="23.25" customHeight="1" thickBot="1" x14ac:dyDescent="0.25">
      <c r="B36" s="127" t="s">
        <v>62</v>
      </c>
      <c r="C36" s="128"/>
      <c r="D36" s="128"/>
      <c r="E36" s="28" t="s">
        <v>1714</v>
      </c>
      <c r="F36" s="28"/>
      <c r="G36" s="28"/>
      <c r="H36" s="29"/>
      <c r="I36" s="29"/>
      <c r="J36" s="29"/>
      <c r="K36" s="29"/>
      <c r="L36" s="29"/>
      <c r="M36" s="29"/>
      <c r="N36" s="29"/>
      <c r="O36" s="29"/>
      <c r="P36" s="30"/>
      <c r="Q36" s="30"/>
      <c r="R36" s="31" t="s">
        <v>1733</v>
      </c>
      <c r="S36" s="31" t="s">
        <v>10</v>
      </c>
      <c r="T36" s="30"/>
      <c r="U36" s="31" t="s">
        <v>1731</v>
      </c>
      <c r="V36" s="30"/>
      <c r="W36" s="32">
        <f>+IF(ISERR(U36/R36*100),"N/A",ROUND(U36/R36*100,2))</f>
        <v>73.84</v>
      </c>
    </row>
    <row r="37" spans="2:25" ht="26.25" customHeight="1" thickBot="1" x14ac:dyDescent="0.25">
      <c r="B37" s="129" t="s">
        <v>65</v>
      </c>
      <c r="C37" s="130"/>
      <c r="D37" s="130"/>
      <c r="E37" s="33" t="s">
        <v>1714</v>
      </c>
      <c r="F37" s="33"/>
      <c r="G37" s="33"/>
      <c r="H37" s="34"/>
      <c r="I37" s="34"/>
      <c r="J37" s="34"/>
      <c r="K37" s="34"/>
      <c r="L37" s="34"/>
      <c r="M37" s="34"/>
      <c r="N37" s="34"/>
      <c r="O37" s="34"/>
      <c r="P37" s="35"/>
      <c r="Q37" s="35"/>
      <c r="R37" s="36" t="s">
        <v>1732</v>
      </c>
      <c r="S37" s="36" t="s">
        <v>1732</v>
      </c>
      <c r="T37" s="36">
        <f>+IF(ISERR(S37/R37*100),"N/A",ROUND(S37/R37*100,2))</f>
        <v>100</v>
      </c>
      <c r="U37" s="36" t="s">
        <v>1731</v>
      </c>
      <c r="V37" s="36">
        <f>+IF(ISERR(U37/S37*100),"N/A",ROUND(U37/S37*100,2))</f>
        <v>71.290000000000006</v>
      </c>
      <c r="W37" s="37">
        <f>+IF(ISERR(U37/R37*100),"N/A",ROUND(U37/R37*100,2))</f>
        <v>71.290000000000006</v>
      </c>
    </row>
    <row r="38" spans="2:25" ht="22.5" customHeight="1" thickTop="1" thickBot="1" x14ac:dyDescent="0.25">
      <c r="B38" s="2" t="s">
        <v>66</v>
      </c>
      <c r="C38" s="3"/>
      <c r="D38" s="3"/>
      <c r="E38" s="3"/>
      <c r="F38" s="3"/>
      <c r="G38" s="3"/>
      <c r="H38" s="4"/>
      <c r="I38" s="4"/>
      <c r="J38" s="4"/>
      <c r="K38" s="4"/>
      <c r="L38" s="4"/>
      <c r="M38" s="4"/>
      <c r="N38" s="4"/>
      <c r="O38" s="4"/>
      <c r="P38" s="4"/>
      <c r="Q38" s="4"/>
      <c r="R38" s="4"/>
      <c r="S38" s="4"/>
      <c r="T38" s="4"/>
      <c r="U38" s="4"/>
      <c r="V38" s="4"/>
      <c r="W38" s="5"/>
    </row>
    <row r="39" spans="2:25" ht="37.5" customHeight="1" thickTop="1" x14ac:dyDescent="0.2">
      <c r="B39" s="112" t="s">
        <v>2399</v>
      </c>
      <c r="C39" s="113"/>
      <c r="D39" s="113"/>
      <c r="E39" s="113"/>
      <c r="F39" s="113"/>
      <c r="G39" s="113"/>
      <c r="H39" s="113"/>
      <c r="I39" s="113"/>
      <c r="J39" s="113"/>
      <c r="K39" s="113"/>
      <c r="L39" s="113"/>
      <c r="M39" s="113"/>
      <c r="N39" s="113"/>
      <c r="O39" s="113"/>
      <c r="P39" s="113"/>
      <c r="Q39" s="113"/>
      <c r="R39" s="113"/>
      <c r="S39" s="113"/>
      <c r="T39" s="113"/>
      <c r="U39" s="113"/>
      <c r="V39" s="113"/>
      <c r="W39" s="114"/>
    </row>
    <row r="40" spans="2:25" ht="107.25" customHeight="1" thickBot="1" x14ac:dyDescent="0.25">
      <c r="B40" s="131"/>
      <c r="C40" s="132"/>
      <c r="D40" s="132"/>
      <c r="E40" s="132"/>
      <c r="F40" s="132"/>
      <c r="G40" s="132"/>
      <c r="H40" s="132"/>
      <c r="I40" s="132"/>
      <c r="J40" s="132"/>
      <c r="K40" s="132"/>
      <c r="L40" s="132"/>
      <c r="M40" s="132"/>
      <c r="N40" s="132"/>
      <c r="O40" s="132"/>
      <c r="P40" s="132"/>
      <c r="Q40" s="132"/>
      <c r="R40" s="132"/>
      <c r="S40" s="132"/>
      <c r="T40" s="132"/>
      <c r="U40" s="132"/>
      <c r="V40" s="132"/>
      <c r="W40" s="133"/>
    </row>
    <row r="41" spans="2:25" ht="37.5" customHeight="1" thickTop="1" x14ac:dyDescent="0.2">
      <c r="B41" s="112" t="s">
        <v>2400</v>
      </c>
      <c r="C41" s="113"/>
      <c r="D41" s="113"/>
      <c r="E41" s="113"/>
      <c r="F41" s="113"/>
      <c r="G41" s="113"/>
      <c r="H41" s="113"/>
      <c r="I41" s="113"/>
      <c r="J41" s="113"/>
      <c r="K41" s="113"/>
      <c r="L41" s="113"/>
      <c r="M41" s="113"/>
      <c r="N41" s="113"/>
      <c r="O41" s="113"/>
      <c r="P41" s="113"/>
      <c r="Q41" s="113"/>
      <c r="R41" s="113"/>
      <c r="S41" s="113"/>
      <c r="T41" s="113"/>
      <c r="U41" s="113"/>
      <c r="V41" s="113"/>
      <c r="W41" s="114"/>
    </row>
    <row r="42" spans="2:25" ht="106.5" customHeight="1" thickBot="1" x14ac:dyDescent="0.25">
      <c r="B42" s="131"/>
      <c r="C42" s="132"/>
      <c r="D42" s="132"/>
      <c r="E42" s="132"/>
      <c r="F42" s="132"/>
      <c r="G42" s="132"/>
      <c r="H42" s="132"/>
      <c r="I42" s="132"/>
      <c r="J42" s="132"/>
      <c r="K42" s="132"/>
      <c r="L42" s="132"/>
      <c r="M42" s="132"/>
      <c r="N42" s="132"/>
      <c r="O42" s="132"/>
      <c r="P42" s="132"/>
      <c r="Q42" s="132"/>
      <c r="R42" s="132"/>
      <c r="S42" s="132"/>
      <c r="T42" s="132"/>
      <c r="U42" s="132"/>
      <c r="V42" s="132"/>
      <c r="W42" s="133"/>
    </row>
    <row r="43" spans="2:25" ht="37.5" customHeight="1" thickTop="1" x14ac:dyDescent="0.2">
      <c r="B43" s="112" t="s">
        <v>2401</v>
      </c>
      <c r="C43" s="113"/>
      <c r="D43" s="113"/>
      <c r="E43" s="113"/>
      <c r="F43" s="113"/>
      <c r="G43" s="113"/>
      <c r="H43" s="113"/>
      <c r="I43" s="113"/>
      <c r="J43" s="113"/>
      <c r="K43" s="113"/>
      <c r="L43" s="113"/>
      <c r="M43" s="113"/>
      <c r="N43" s="113"/>
      <c r="O43" s="113"/>
      <c r="P43" s="113"/>
      <c r="Q43" s="113"/>
      <c r="R43" s="113"/>
      <c r="S43" s="113"/>
      <c r="T43" s="113"/>
      <c r="U43" s="113"/>
      <c r="V43" s="113"/>
      <c r="W43" s="114"/>
    </row>
    <row r="44" spans="2:25" ht="30.75" customHeight="1" thickBot="1" x14ac:dyDescent="0.25">
      <c r="B44" s="115"/>
      <c r="C44" s="116"/>
      <c r="D44" s="116"/>
      <c r="E44" s="116"/>
      <c r="F44" s="116"/>
      <c r="G44" s="116"/>
      <c r="H44" s="116"/>
      <c r="I44" s="116"/>
      <c r="J44" s="116"/>
      <c r="K44" s="116"/>
      <c r="L44" s="116"/>
      <c r="M44" s="116"/>
      <c r="N44" s="116"/>
      <c r="O44" s="116"/>
      <c r="P44" s="116"/>
      <c r="Q44" s="116"/>
      <c r="R44" s="116"/>
      <c r="S44" s="116"/>
      <c r="T44" s="116"/>
      <c r="U44" s="116"/>
      <c r="V44" s="116"/>
      <c r="W44" s="117"/>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1761</v>
      </c>
      <c r="D4" s="164" t="s">
        <v>1760</v>
      </c>
      <c r="E4" s="164"/>
      <c r="F4" s="164"/>
      <c r="G4" s="164"/>
      <c r="H4" s="165"/>
      <c r="J4" s="166" t="s">
        <v>6</v>
      </c>
      <c r="K4" s="164"/>
      <c r="L4" s="7" t="s">
        <v>1785</v>
      </c>
      <c r="M4" s="167" t="s">
        <v>1784</v>
      </c>
      <c r="N4" s="167"/>
      <c r="O4" s="167"/>
      <c r="P4" s="167"/>
      <c r="Q4" s="168"/>
      <c r="R4" s="8"/>
      <c r="S4" s="169" t="s">
        <v>2311</v>
      </c>
      <c r="T4" s="170"/>
      <c r="U4" s="170"/>
      <c r="V4" s="157" t="s">
        <v>1783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1768</v>
      </c>
      <c r="D6" s="153" t="s">
        <v>1782</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1781</v>
      </c>
      <c r="K8" s="14" t="s">
        <v>1780</v>
      </c>
      <c r="L8" s="14" t="s">
        <v>1779</v>
      </c>
      <c r="M8" s="14" t="s">
        <v>1778</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2.25" customHeight="1" thickTop="1" thickBot="1" x14ac:dyDescent="0.25">
      <c r="B10" s="15" t="s">
        <v>22</v>
      </c>
      <c r="C10" s="157" t="s">
        <v>1777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1776</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1775</v>
      </c>
      <c r="C21" s="135"/>
      <c r="D21" s="135"/>
      <c r="E21" s="135"/>
      <c r="F21" s="135"/>
      <c r="G21" s="135"/>
      <c r="H21" s="135"/>
      <c r="I21" s="135"/>
      <c r="J21" s="135"/>
      <c r="K21" s="135"/>
      <c r="L21" s="135"/>
      <c r="M21" s="136" t="s">
        <v>1768</v>
      </c>
      <c r="N21" s="136"/>
      <c r="O21" s="136" t="s">
        <v>49</v>
      </c>
      <c r="P21" s="136"/>
      <c r="Q21" s="136" t="s">
        <v>61</v>
      </c>
      <c r="R21" s="136"/>
      <c r="S21" s="22" t="s">
        <v>51</v>
      </c>
      <c r="T21" s="22" t="s">
        <v>51</v>
      </c>
      <c r="U21" s="22" t="s">
        <v>51</v>
      </c>
      <c r="V21" s="22">
        <f t="shared" ref="V21:V27" si="0">+IF(ISERR(U21/T21*100),"N/A",ROUND(U21/T21*100,2))</f>
        <v>100</v>
      </c>
      <c r="W21" s="23">
        <f t="shared" ref="W21:W27" si="1">+IF(ISERR(U21/S21*100),"N/A",ROUND(U21/S21*100,2))</f>
        <v>100</v>
      </c>
    </row>
    <row r="22" spans="2:27" ht="56.25" customHeight="1" x14ac:dyDescent="0.2">
      <c r="B22" s="134" t="s">
        <v>1774</v>
      </c>
      <c r="C22" s="135"/>
      <c r="D22" s="135"/>
      <c r="E22" s="135"/>
      <c r="F22" s="135"/>
      <c r="G22" s="135"/>
      <c r="H22" s="135"/>
      <c r="I22" s="135"/>
      <c r="J22" s="135"/>
      <c r="K22" s="135"/>
      <c r="L22" s="135"/>
      <c r="M22" s="136" t="s">
        <v>1768</v>
      </c>
      <c r="N22" s="136"/>
      <c r="O22" s="136" t="s">
        <v>49</v>
      </c>
      <c r="P22" s="136"/>
      <c r="Q22" s="136" t="s">
        <v>61</v>
      </c>
      <c r="R22" s="136"/>
      <c r="S22" s="22" t="s">
        <v>51</v>
      </c>
      <c r="T22" s="22" t="s">
        <v>51</v>
      </c>
      <c r="U22" s="22" t="s">
        <v>51</v>
      </c>
      <c r="V22" s="22">
        <f t="shared" si="0"/>
        <v>100</v>
      </c>
      <c r="W22" s="23">
        <f t="shared" si="1"/>
        <v>100</v>
      </c>
    </row>
    <row r="23" spans="2:27" ht="56.25" customHeight="1" x14ac:dyDescent="0.2">
      <c r="B23" s="134" t="s">
        <v>1773</v>
      </c>
      <c r="C23" s="135"/>
      <c r="D23" s="135"/>
      <c r="E23" s="135"/>
      <c r="F23" s="135"/>
      <c r="G23" s="135"/>
      <c r="H23" s="135"/>
      <c r="I23" s="135"/>
      <c r="J23" s="135"/>
      <c r="K23" s="135"/>
      <c r="L23" s="135"/>
      <c r="M23" s="136" t="s">
        <v>1768</v>
      </c>
      <c r="N23" s="136"/>
      <c r="O23" s="136" t="s">
        <v>49</v>
      </c>
      <c r="P23" s="136"/>
      <c r="Q23" s="136" t="s">
        <v>50</v>
      </c>
      <c r="R23" s="136"/>
      <c r="S23" s="22" t="s">
        <v>51</v>
      </c>
      <c r="T23" s="22" t="s">
        <v>51</v>
      </c>
      <c r="U23" s="22" t="s">
        <v>51</v>
      </c>
      <c r="V23" s="22">
        <f t="shared" si="0"/>
        <v>100</v>
      </c>
      <c r="W23" s="23">
        <f t="shared" si="1"/>
        <v>100</v>
      </c>
    </row>
    <row r="24" spans="2:27" ht="56.25" customHeight="1" x14ac:dyDescent="0.2">
      <c r="B24" s="134" t="s">
        <v>1772</v>
      </c>
      <c r="C24" s="135"/>
      <c r="D24" s="135"/>
      <c r="E24" s="135"/>
      <c r="F24" s="135"/>
      <c r="G24" s="135"/>
      <c r="H24" s="135"/>
      <c r="I24" s="135"/>
      <c r="J24" s="135"/>
      <c r="K24" s="135"/>
      <c r="L24" s="135"/>
      <c r="M24" s="136" t="s">
        <v>1768</v>
      </c>
      <c r="N24" s="136"/>
      <c r="O24" s="136" t="s">
        <v>49</v>
      </c>
      <c r="P24" s="136"/>
      <c r="Q24" s="136" t="s">
        <v>50</v>
      </c>
      <c r="R24" s="136"/>
      <c r="S24" s="22" t="s">
        <v>51</v>
      </c>
      <c r="T24" s="22" t="s">
        <v>51</v>
      </c>
      <c r="U24" s="22" t="s">
        <v>930</v>
      </c>
      <c r="V24" s="22">
        <f t="shared" si="0"/>
        <v>86</v>
      </c>
      <c r="W24" s="23">
        <f t="shared" si="1"/>
        <v>86</v>
      </c>
    </row>
    <row r="25" spans="2:27" ht="56.25" customHeight="1" x14ac:dyDescent="0.2">
      <c r="B25" s="134" t="s">
        <v>1771</v>
      </c>
      <c r="C25" s="135"/>
      <c r="D25" s="135"/>
      <c r="E25" s="135"/>
      <c r="F25" s="135"/>
      <c r="G25" s="135"/>
      <c r="H25" s="135"/>
      <c r="I25" s="135"/>
      <c r="J25" s="135"/>
      <c r="K25" s="135"/>
      <c r="L25" s="135"/>
      <c r="M25" s="136" t="s">
        <v>1768</v>
      </c>
      <c r="N25" s="136"/>
      <c r="O25" s="136" t="s">
        <v>49</v>
      </c>
      <c r="P25" s="136"/>
      <c r="Q25" s="136" t="s">
        <v>61</v>
      </c>
      <c r="R25" s="136"/>
      <c r="S25" s="22" t="s">
        <v>51</v>
      </c>
      <c r="T25" s="22" t="s">
        <v>51</v>
      </c>
      <c r="U25" s="22" t="s">
        <v>224</v>
      </c>
      <c r="V25" s="22">
        <f t="shared" si="0"/>
        <v>125</v>
      </c>
      <c r="W25" s="23">
        <f t="shared" si="1"/>
        <v>125</v>
      </c>
    </row>
    <row r="26" spans="2:27" ht="56.25" customHeight="1" x14ac:dyDescent="0.2">
      <c r="B26" s="134" t="s">
        <v>1770</v>
      </c>
      <c r="C26" s="135"/>
      <c r="D26" s="135"/>
      <c r="E26" s="135"/>
      <c r="F26" s="135"/>
      <c r="G26" s="135"/>
      <c r="H26" s="135"/>
      <c r="I26" s="135"/>
      <c r="J26" s="135"/>
      <c r="K26" s="135"/>
      <c r="L26" s="135"/>
      <c r="M26" s="136" t="s">
        <v>1768</v>
      </c>
      <c r="N26" s="136"/>
      <c r="O26" s="136" t="s">
        <v>49</v>
      </c>
      <c r="P26" s="136"/>
      <c r="Q26" s="136" t="s">
        <v>50</v>
      </c>
      <c r="R26" s="136"/>
      <c r="S26" s="22" t="s">
        <v>51</v>
      </c>
      <c r="T26" s="22" t="s">
        <v>51</v>
      </c>
      <c r="U26" s="22" t="s">
        <v>51</v>
      </c>
      <c r="V26" s="22">
        <f t="shared" si="0"/>
        <v>100</v>
      </c>
      <c r="W26" s="23">
        <f t="shared" si="1"/>
        <v>100</v>
      </c>
    </row>
    <row r="27" spans="2:27" ht="56.25" customHeight="1" thickBot="1" x14ac:dyDescent="0.25">
      <c r="B27" s="134" t="s">
        <v>1769</v>
      </c>
      <c r="C27" s="135"/>
      <c r="D27" s="135"/>
      <c r="E27" s="135"/>
      <c r="F27" s="135"/>
      <c r="G27" s="135"/>
      <c r="H27" s="135"/>
      <c r="I27" s="135"/>
      <c r="J27" s="135"/>
      <c r="K27" s="135"/>
      <c r="L27" s="135"/>
      <c r="M27" s="136" t="s">
        <v>1768</v>
      </c>
      <c r="N27" s="136"/>
      <c r="O27" s="136" t="s">
        <v>49</v>
      </c>
      <c r="P27" s="136"/>
      <c r="Q27" s="136" t="s">
        <v>1767</v>
      </c>
      <c r="R27" s="136"/>
      <c r="S27" s="22" t="s">
        <v>51</v>
      </c>
      <c r="T27" s="22" t="s">
        <v>51</v>
      </c>
      <c r="U27" s="22" t="s">
        <v>1766</v>
      </c>
      <c r="V27" s="22">
        <f t="shared" si="0"/>
        <v>128.13</v>
      </c>
      <c r="W27" s="23">
        <f t="shared" si="1"/>
        <v>128.13</v>
      </c>
    </row>
    <row r="28" spans="2:27" ht="21.75" customHeight="1" thickTop="1" thickBot="1" x14ac:dyDescent="0.25">
      <c r="B28" s="2" t="s">
        <v>56</v>
      </c>
      <c r="C28" s="3"/>
      <c r="D28" s="3"/>
      <c r="E28" s="3"/>
      <c r="F28" s="3"/>
      <c r="G28" s="3"/>
      <c r="H28" s="4"/>
      <c r="I28" s="4"/>
      <c r="J28" s="4"/>
      <c r="K28" s="4"/>
      <c r="L28" s="4"/>
      <c r="M28" s="4"/>
      <c r="N28" s="4"/>
      <c r="O28" s="4"/>
      <c r="P28" s="4"/>
      <c r="Q28" s="4"/>
      <c r="R28" s="4"/>
      <c r="S28" s="4"/>
      <c r="T28" s="4"/>
      <c r="U28" s="4"/>
      <c r="V28" s="4"/>
      <c r="W28" s="5"/>
      <c r="X28" s="13"/>
    </row>
    <row r="29" spans="2:27" ht="29.25" customHeight="1" thickTop="1" thickBot="1" x14ac:dyDescent="0.25">
      <c r="B29" s="118" t="s">
        <v>2611</v>
      </c>
      <c r="C29" s="119"/>
      <c r="D29" s="119"/>
      <c r="E29" s="119"/>
      <c r="F29" s="119"/>
      <c r="G29" s="119"/>
      <c r="H29" s="119"/>
      <c r="I29" s="119"/>
      <c r="J29" s="119"/>
      <c r="K29" s="119"/>
      <c r="L29" s="119"/>
      <c r="M29" s="119"/>
      <c r="N29" s="119"/>
      <c r="O29" s="119"/>
      <c r="P29" s="119"/>
      <c r="Q29" s="120"/>
      <c r="R29" s="24" t="s">
        <v>42</v>
      </c>
      <c r="S29" s="124" t="s">
        <v>43</v>
      </c>
      <c r="T29" s="124"/>
      <c r="U29" s="25" t="s">
        <v>57</v>
      </c>
      <c r="V29" s="125" t="s">
        <v>58</v>
      </c>
      <c r="W29" s="126"/>
    </row>
    <row r="30" spans="2:27" ht="30.75" customHeight="1" thickBot="1" x14ac:dyDescent="0.25">
      <c r="B30" s="121"/>
      <c r="C30" s="122"/>
      <c r="D30" s="122"/>
      <c r="E30" s="122"/>
      <c r="F30" s="122"/>
      <c r="G30" s="122"/>
      <c r="H30" s="122"/>
      <c r="I30" s="122"/>
      <c r="J30" s="122"/>
      <c r="K30" s="122"/>
      <c r="L30" s="122"/>
      <c r="M30" s="122"/>
      <c r="N30" s="122"/>
      <c r="O30" s="122"/>
      <c r="P30" s="122"/>
      <c r="Q30" s="123"/>
      <c r="R30" s="26" t="s">
        <v>59</v>
      </c>
      <c r="S30" s="26" t="s">
        <v>59</v>
      </c>
      <c r="T30" s="26" t="s">
        <v>49</v>
      </c>
      <c r="U30" s="26" t="s">
        <v>59</v>
      </c>
      <c r="V30" s="26" t="s">
        <v>60</v>
      </c>
      <c r="W30" s="27" t="s">
        <v>61</v>
      </c>
      <c r="Y30" s="13"/>
    </row>
    <row r="31" spans="2:27" ht="23.25" customHeight="1" thickBot="1" x14ac:dyDescent="0.25">
      <c r="B31" s="127" t="s">
        <v>62</v>
      </c>
      <c r="C31" s="128"/>
      <c r="D31" s="128"/>
      <c r="E31" s="28" t="s">
        <v>1764</v>
      </c>
      <c r="F31" s="28"/>
      <c r="G31" s="28"/>
      <c r="H31" s="29"/>
      <c r="I31" s="29"/>
      <c r="J31" s="29"/>
      <c r="K31" s="29"/>
      <c r="L31" s="29"/>
      <c r="M31" s="29"/>
      <c r="N31" s="29"/>
      <c r="O31" s="29"/>
      <c r="P31" s="30"/>
      <c r="Q31" s="30"/>
      <c r="R31" s="31" t="s">
        <v>1765</v>
      </c>
      <c r="S31" s="31" t="s">
        <v>10</v>
      </c>
      <c r="T31" s="30"/>
      <c r="U31" s="31" t="s">
        <v>1762</v>
      </c>
      <c r="V31" s="30"/>
      <c r="W31" s="32">
        <f>+IF(ISERR(U31/R31*100),"N/A",ROUND(U31/R31*100,2))</f>
        <v>71.7</v>
      </c>
    </row>
    <row r="32" spans="2:27" ht="26.25" customHeight="1" thickBot="1" x14ac:dyDescent="0.25">
      <c r="B32" s="129" t="s">
        <v>65</v>
      </c>
      <c r="C32" s="130"/>
      <c r="D32" s="130"/>
      <c r="E32" s="33" t="s">
        <v>1764</v>
      </c>
      <c r="F32" s="33"/>
      <c r="G32" s="33"/>
      <c r="H32" s="34"/>
      <c r="I32" s="34"/>
      <c r="J32" s="34"/>
      <c r="K32" s="34"/>
      <c r="L32" s="34"/>
      <c r="M32" s="34"/>
      <c r="N32" s="34"/>
      <c r="O32" s="34"/>
      <c r="P32" s="35"/>
      <c r="Q32" s="35"/>
      <c r="R32" s="36" t="s">
        <v>1763</v>
      </c>
      <c r="S32" s="36" t="s">
        <v>1763</v>
      </c>
      <c r="T32" s="36">
        <f>+IF(ISERR(S32/R32*100),"N/A",ROUND(S32/R32*100,2))</f>
        <v>100</v>
      </c>
      <c r="U32" s="36" t="s">
        <v>1762</v>
      </c>
      <c r="V32" s="36">
        <f>+IF(ISERR(U32/S32*100),"N/A",ROUND(U32/S32*100,2))</f>
        <v>70.95</v>
      </c>
      <c r="W32" s="37">
        <f>+IF(ISERR(U32/R32*100),"N/A",ROUND(U32/R32*100,2))</f>
        <v>70.95</v>
      </c>
    </row>
    <row r="33" spans="2:23" ht="22.5" customHeight="1" thickTop="1" thickBot="1" x14ac:dyDescent="0.25">
      <c r="B33" s="2" t="s">
        <v>66</v>
      </c>
      <c r="C33" s="3"/>
      <c r="D33" s="3"/>
      <c r="E33" s="3"/>
      <c r="F33" s="3"/>
      <c r="G33" s="3"/>
      <c r="H33" s="4"/>
      <c r="I33" s="4"/>
      <c r="J33" s="4"/>
      <c r="K33" s="4"/>
      <c r="L33" s="4"/>
      <c r="M33" s="4"/>
      <c r="N33" s="4"/>
      <c r="O33" s="4"/>
      <c r="P33" s="4"/>
      <c r="Q33" s="4"/>
      <c r="R33" s="4"/>
      <c r="S33" s="4"/>
      <c r="T33" s="4"/>
      <c r="U33" s="4"/>
      <c r="V33" s="4"/>
      <c r="W33" s="5"/>
    </row>
    <row r="34" spans="2:23" ht="37.5" customHeight="1" thickTop="1" x14ac:dyDescent="0.2">
      <c r="B34" s="112" t="s">
        <v>2396</v>
      </c>
      <c r="C34" s="113"/>
      <c r="D34" s="113"/>
      <c r="E34" s="113"/>
      <c r="F34" s="113"/>
      <c r="G34" s="113"/>
      <c r="H34" s="113"/>
      <c r="I34" s="113"/>
      <c r="J34" s="113"/>
      <c r="K34" s="113"/>
      <c r="L34" s="113"/>
      <c r="M34" s="113"/>
      <c r="N34" s="113"/>
      <c r="O34" s="113"/>
      <c r="P34" s="113"/>
      <c r="Q34" s="113"/>
      <c r="R34" s="113"/>
      <c r="S34" s="113"/>
      <c r="T34" s="113"/>
      <c r="U34" s="113"/>
      <c r="V34" s="113"/>
      <c r="W34" s="114"/>
    </row>
    <row r="35" spans="2:23" ht="96.75"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2397</v>
      </c>
      <c r="C36" s="113"/>
      <c r="D36" s="113"/>
      <c r="E36" s="113"/>
      <c r="F36" s="113"/>
      <c r="G36" s="113"/>
      <c r="H36" s="113"/>
      <c r="I36" s="113"/>
      <c r="J36" s="113"/>
      <c r="K36" s="113"/>
      <c r="L36" s="113"/>
      <c r="M36" s="113"/>
      <c r="N36" s="113"/>
      <c r="O36" s="113"/>
      <c r="P36" s="113"/>
      <c r="Q36" s="113"/>
      <c r="R36" s="113"/>
      <c r="S36" s="113"/>
      <c r="T36" s="113"/>
      <c r="U36" s="113"/>
      <c r="V36" s="113"/>
      <c r="W36" s="114"/>
    </row>
    <row r="37" spans="2:23" ht="93" customHeight="1" thickBot="1" x14ac:dyDescent="0.25">
      <c r="B37" s="131"/>
      <c r="C37" s="132"/>
      <c r="D37" s="132"/>
      <c r="E37" s="132"/>
      <c r="F37" s="132"/>
      <c r="G37" s="132"/>
      <c r="H37" s="132"/>
      <c r="I37" s="132"/>
      <c r="J37" s="132"/>
      <c r="K37" s="132"/>
      <c r="L37" s="132"/>
      <c r="M37" s="132"/>
      <c r="N37" s="132"/>
      <c r="O37" s="132"/>
      <c r="P37" s="132"/>
      <c r="Q37" s="132"/>
      <c r="R37" s="132"/>
      <c r="S37" s="132"/>
      <c r="T37" s="132"/>
      <c r="U37" s="132"/>
      <c r="V37" s="132"/>
      <c r="W37" s="133"/>
    </row>
    <row r="38" spans="2:23" ht="37.5" customHeight="1" thickTop="1" x14ac:dyDescent="0.2">
      <c r="B38" s="112" t="s">
        <v>2398</v>
      </c>
      <c r="C38" s="113"/>
      <c r="D38" s="113"/>
      <c r="E38" s="113"/>
      <c r="F38" s="113"/>
      <c r="G38" s="113"/>
      <c r="H38" s="113"/>
      <c r="I38" s="113"/>
      <c r="J38" s="113"/>
      <c r="K38" s="113"/>
      <c r="L38" s="113"/>
      <c r="M38" s="113"/>
      <c r="N38" s="113"/>
      <c r="O38" s="113"/>
      <c r="P38" s="113"/>
      <c r="Q38" s="113"/>
      <c r="R38" s="113"/>
      <c r="S38" s="113"/>
      <c r="T38" s="113"/>
      <c r="U38" s="113"/>
      <c r="V38" s="113"/>
      <c r="W38" s="114"/>
    </row>
    <row r="39" spans="2:23" ht="93.75" customHeight="1" thickBot="1" x14ac:dyDescent="0.25">
      <c r="B39" s="115"/>
      <c r="C39" s="116"/>
      <c r="D39" s="116"/>
      <c r="E39" s="116"/>
      <c r="F39" s="116"/>
      <c r="G39" s="116"/>
      <c r="H39" s="116"/>
      <c r="I39" s="116"/>
      <c r="J39" s="116"/>
      <c r="K39" s="116"/>
      <c r="L39" s="116"/>
      <c r="M39" s="116"/>
      <c r="N39" s="116"/>
      <c r="O39" s="116"/>
      <c r="P39" s="116"/>
      <c r="Q39" s="116"/>
      <c r="R39" s="116"/>
      <c r="S39" s="116"/>
      <c r="T39" s="116"/>
      <c r="U39" s="116"/>
      <c r="V39" s="116"/>
      <c r="W39" s="117"/>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9.25" customHeight="1" thickTop="1" thickBot="1" x14ac:dyDescent="0.25">
      <c r="B4" s="6" t="s">
        <v>3</v>
      </c>
      <c r="C4" s="7" t="s">
        <v>1804</v>
      </c>
      <c r="D4" s="164" t="s">
        <v>1803</v>
      </c>
      <c r="E4" s="164"/>
      <c r="F4" s="164"/>
      <c r="G4" s="164"/>
      <c r="H4" s="165"/>
      <c r="J4" s="166" t="s">
        <v>6</v>
      </c>
      <c r="K4" s="164"/>
      <c r="L4" s="7" t="s">
        <v>410</v>
      </c>
      <c r="M4" s="167" t="s">
        <v>1802</v>
      </c>
      <c r="N4" s="167"/>
      <c r="O4" s="167"/>
      <c r="P4" s="167"/>
      <c r="Q4" s="168"/>
      <c r="R4" s="8"/>
      <c r="S4" s="169" t="s">
        <v>2311</v>
      </c>
      <c r="T4" s="170"/>
      <c r="U4" s="170"/>
      <c r="V4" s="157" t="s">
        <v>191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1793</v>
      </c>
      <c r="D6" s="153" t="s">
        <v>1801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1264</v>
      </c>
      <c r="D7" s="155" t="s">
        <v>1800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1799</v>
      </c>
      <c r="K8" s="14" t="s">
        <v>1476</v>
      </c>
      <c r="L8" s="14" t="s">
        <v>1798</v>
      </c>
      <c r="M8" s="14" t="s">
        <v>1476</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228" customHeight="1" thickTop="1" thickBot="1" x14ac:dyDescent="0.25">
      <c r="B10" s="15" t="s">
        <v>22</v>
      </c>
      <c r="C10" s="157" t="s">
        <v>1797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1796</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1795</v>
      </c>
      <c r="C21" s="135"/>
      <c r="D21" s="135"/>
      <c r="E21" s="135"/>
      <c r="F21" s="135"/>
      <c r="G21" s="135"/>
      <c r="H21" s="135"/>
      <c r="I21" s="135"/>
      <c r="J21" s="135"/>
      <c r="K21" s="135"/>
      <c r="L21" s="135"/>
      <c r="M21" s="136" t="s">
        <v>1793</v>
      </c>
      <c r="N21" s="136"/>
      <c r="O21" s="136" t="s">
        <v>49</v>
      </c>
      <c r="P21" s="136"/>
      <c r="Q21" s="136" t="s">
        <v>61</v>
      </c>
      <c r="R21" s="136"/>
      <c r="S21" s="22" t="s">
        <v>648</v>
      </c>
      <c r="T21" s="22" t="s">
        <v>648</v>
      </c>
      <c r="U21" s="22" t="s">
        <v>1791</v>
      </c>
      <c r="V21" s="22">
        <f>+IF(ISERR(U21/T21*100),"N/A",ROUND(U21/T21*100,2))</f>
        <v>7.09</v>
      </c>
      <c r="W21" s="23">
        <f>+IF(ISERR(U21/S21*100),"N/A",ROUND(U21/S21*100,2))</f>
        <v>7.09</v>
      </c>
    </row>
    <row r="22" spans="2:27" ht="56.25" customHeight="1" x14ac:dyDescent="0.2">
      <c r="B22" s="134" t="s">
        <v>1794</v>
      </c>
      <c r="C22" s="135"/>
      <c r="D22" s="135"/>
      <c r="E22" s="135"/>
      <c r="F22" s="135"/>
      <c r="G22" s="135"/>
      <c r="H22" s="135"/>
      <c r="I22" s="135"/>
      <c r="J22" s="135"/>
      <c r="K22" s="135"/>
      <c r="L22" s="135"/>
      <c r="M22" s="136" t="s">
        <v>1793</v>
      </c>
      <c r="N22" s="136"/>
      <c r="O22" s="136" t="s">
        <v>49</v>
      </c>
      <c r="P22" s="136"/>
      <c r="Q22" s="136" t="s">
        <v>61</v>
      </c>
      <c r="R22" s="136"/>
      <c r="S22" s="22" t="s">
        <v>1792</v>
      </c>
      <c r="T22" s="22" t="s">
        <v>1792</v>
      </c>
      <c r="U22" s="22" t="s">
        <v>1791</v>
      </c>
      <c r="V22" s="22">
        <f>+IF(ISERR(U22/T22*100),"N/A",ROUND(U22/T22*100,2))</f>
        <v>6.39</v>
      </c>
      <c r="W22" s="23">
        <f>+IF(ISERR(U22/S22*100),"N/A",ROUND(U22/S22*100,2))</f>
        <v>6.39</v>
      </c>
    </row>
    <row r="23" spans="2:27" ht="56.25" customHeight="1" thickBot="1" x14ac:dyDescent="0.25">
      <c r="B23" s="134" t="s">
        <v>1790</v>
      </c>
      <c r="C23" s="135"/>
      <c r="D23" s="135"/>
      <c r="E23" s="135"/>
      <c r="F23" s="135"/>
      <c r="G23" s="135"/>
      <c r="H23" s="135"/>
      <c r="I23" s="135"/>
      <c r="J23" s="135"/>
      <c r="K23" s="135"/>
      <c r="L23" s="135"/>
      <c r="M23" s="136" t="s">
        <v>1264</v>
      </c>
      <c r="N23" s="136"/>
      <c r="O23" s="136" t="s">
        <v>49</v>
      </c>
      <c r="P23" s="136"/>
      <c r="Q23" s="136" t="s">
        <v>50</v>
      </c>
      <c r="R23" s="136"/>
      <c r="S23" s="22" t="s">
        <v>51</v>
      </c>
      <c r="T23" s="22" t="s">
        <v>51</v>
      </c>
      <c r="U23" s="22" t="s">
        <v>1789</v>
      </c>
      <c r="V23" s="22">
        <f>+IF(ISERR(U23/T23*100),"N/A",ROUND(U23/T23*100,2))</f>
        <v>240</v>
      </c>
      <c r="W23" s="23">
        <f>+IF(ISERR(U23/S23*100),"N/A",ROUND(U23/S23*100,2))</f>
        <v>240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1788</v>
      </c>
      <c r="F27" s="28"/>
      <c r="G27" s="28"/>
      <c r="H27" s="29"/>
      <c r="I27" s="29"/>
      <c r="J27" s="29"/>
      <c r="K27" s="29"/>
      <c r="L27" s="29"/>
      <c r="M27" s="29"/>
      <c r="N27" s="29"/>
      <c r="O27" s="29"/>
      <c r="P27" s="30"/>
      <c r="Q27" s="30"/>
      <c r="R27" s="31" t="s">
        <v>189</v>
      </c>
      <c r="S27" s="31" t="s">
        <v>10</v>
      </c>
      <c r="T27" s="30"/>
      <c r="U27" s="31" t="s">
        <v>1787</v>
      </c>
      <c r="V27" s="30"/>
      <c r="W27" s="32">
        <f>+IF(ISERR(U27/R27*100),"N/A",ROUND(U27/R27*100,2))</f>
        <v>20.36</v>
      </c>
    </row>
    <row r="28" spans="2:27" ht="26.25" customHeight="1" x14ac:dyDescent="0.2">
      <c r="B28" s="129" t="s">
        <v>65</v>
      </c>
      <c r="C28" s="130"/>
      <c r="D28" s="130"/>
      <c r="E28" s="33" t="s">
        <v>1788</v>
      </c>
      <c r="F28" s="33"/>
      <c r="G28" s="33"/>
      <c r="H28" s="34"/>
      <c r="I28" s="34"/>
      <c r="J28" s="34"/>
      <c r="K28" s="34"/>
      <c r="L28" s="34"/>
      <c r="M28" s="34"/>
      <c r="N28" s="34"/>
      <c r="O28" s="34"/>
      <c r="P28" s="35"/>
      <c r="Q28" s="35"/>
      <c r="R28" s="36" t="s">
        <v>1787</v>
      </c>
      <c r="S28" s="36" t="s">
        <v>1787</v>
      </c>
      <c r="T28" s="36">
        <f>+IF(ISERR(S28/R28*100),"N/A",ROUND(S28/R28*100,2))</f>
        <v>100</v>
      </c>
      <c r="U28" s="36" t="s">
        <v>1787</v>
      </c>
      <c r="V28" s="36">
        <f>+IF(ISERR(U28/S28*100),"N/A",ROUND(U28/S28*100,2))</f>
        <v>100</v>
      </c>
      <c r="W28" s="37">
        <f>+IF(ISERR(U28/R28*100),"N/A",ROUND(U28/R28*100,2))</f>
        <v>100</v>
      </c>
    </row>
    <row r="29" spans="2:27" ht="23.25" customHeight="1" thickBot="1" x14ac:dyDescent="0.25">
      <c r="B29" s="127" t="s">
        <v>62</v>
      </c>
      <c r="C29" s="128"/>
      <c r="D29" s="128"/>
      <c r="E29" s="28" t="s">
        <v>1262</v>
      </c>
      <c r="F29" s="28"/>
      <c r="G29" s="28"/>
      <c r="H29" s="29"/>
      <c r="I29" s="29"/>
      <c r="J29" s="29"/>
      <c r="K29" s="29"/>
      <c r="L29" s="29"/>
      <c r="M29" s="29"/>
      <c r="N29" s="29"/>
      <c r="O29" s="29"/>
      <c r="P29" s="30"/>
      <c r="Q29" s="30"/>
      <c r="R29" s="31" t="s">
        <v>1786</v>
      </c>
      <c r="S29" s="31" t="s">
        <v>10</v>
      </c>
      <c r="T29" s="30"/>
      <c r="U29" s="31" t="s">
        <v>149</v>
      </c>
      <c r="V29" s="30"/>
      <c r="W29" s="32">
        <f>+IF(ISERR(U29/R29*100),"N/A",ROUND(U29/R29*100,2))</f>
        <v>0</v>
      </c>
    </row>
    <row r="30" spans="2:27" ht="26.25" customHeight="1" thickBot="1" x14ac:dyDescent="0.25">
      <c r="B30" s="129" t="s">
        <v>65</v>
      </c>
      <c r="C30" s="130"/>
      <c r="D30" s="130"/>
      <c r="E30" s="33" t="s">
        <v>1262</v>
      </c>
      <c r="F30" s="33"/>
      <c r="G30" s="33"/>
      <c r="H30" s="34"/>
      <c r="I30" s="34"/>
      <c r="J30" s="34"/>
      <c r="K30" s="34"/>
      <c r="L30" s="34"/>
      <c r="M30" s="34"/>
      <c r="N30" s="34"/>
      <c r="O30" s="34"/>
      <c r="P30" s="35"/>
      <c r="Q30" s="35"/>
      <c r="R30" s="36" t="s">
        <v>149</v>
      </c>
      <c r="S30" s="36" t="s">
        <v>149</v>
      </c>
      <c r="T30" s="36" t="str">
        <f>+IF(ISERR(S30/R30*100),"N/A",ROUND(S30/R30*100,2))</f>
        <v>N/A</v>
      </c>
      <c r="U30" s="36" t="s">
        <v>149</v>
      </c>
      <c r="V30" s="36" t="str">
        <f>+IF(ISERR(U30/S30*100),"N/A",ROUND(U30/S30*100,2))</f>
        <v>N/A</v>
      </c>
      <c r="W30" s="37" t="str">
        <f>+IF(ISERR(U30/R30*100),"N/A",ROUND(U30/R30*100,2))</f>
        <v>N/A</v>
      </c>
    </row>
    <row r="31" spans="2:27" ht="22.5" customHeight="1" thickTop="1" thickBot="1" x14ac:dyDescent="0.25">
      <c r="B31" s="2" t="s">
        <v>66</v>
      </c>
      <c r="C31" s="3"/>
      <c r="D31" s="3"/>
      <c r="E31" s="3"/>
      <c r="F31" s="3"/>
      <c r="G31" s="3"/>
      <c r="H31" s="4"/>
      <c r="I31" s="4"/>
      <c r="J31" s="4"/>
      <c r="K31" s="4"/>
      <c r="L31" s="4"/>
      <c r="M31" s="4"/>
      <c r="N31" s="4"/>
      <c r="O31" s="4"/>
      <c r="P31" s="4"/>
      <c r="Q31" s="4"/>
      <c r="R31" s="4"/>
      <c r="S31" s="4"/>
      <c r="T31" s="4"/>
      <c r="U31" s="4"/>
      <c r="V31" s="4"/>
      <c r="W31" s="5"/>
    </row>
    <row r="32" spans="2:27" ht="37.5" customHeight="1" thickTop="1" x14ac:dyDescent="0.2">
      <c r="B32" s="112" t="s">
        <v>2332</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2333</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5"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2334</v>
      </c>
      <c r="C36" s="113"/>
      <c r="D36" s="113"/>
      <c r="E36" s="113"/>
      <c r="F36" s="113"/>
      <c r="G36" s="113"/>
      <c r="H36" s="113"/>
      <c r="I36" s="113"/>
      <c r="J36" s="113"/>
      <c r="K36" s="113"/>
      <c r="L36" s="113"/>
      <c r="M36" s="113"/>
      <c r="N36" s="113"/>
      <c r="O36" s="113"/>
      <c r="P36" s="113"/>
      <c r="Q36" s="113"/>
      <c r="R36" s="113"/>
      <c r="S36" s="113"/>
      <c r="T36" s="113"/>
      <c r="U36" s="113"/>
      <c r="V36" s="113"/>
      <c r="W36" s="114"/>
    </row>
    <row r="37" spans="2:23" ht="13.5" thickBot="1" x14ac:dyDescent="0.25">
      <c r="B37" s="115"/>
      <c r="C37" s="116"/>
      <c r="D37" s="116"/>
      <c r="E37" s="116"/>
      <c r="F37" s="116"/>
      <c r="G37" s="116"/>
      <c r="H37" s="116"/>
      <c r="I37" s="116"/>
      <c r="J37" s="116"/>
      <c r="K37" s="116"/>
      <c r="L37" s="116"/>
      <c r="M37" s="116"/>
      <c r="N37" s="116"/>
      <c r="O37" s="116"/>
      <c r="P37" s="116"/>
      <c r="Q37" s="116"/>
      <c r="R37" s="116"/>
      <c r="S37" s="116"/>
      <c r="T37" s="116"/>
      <c r="U37" s="116"/>
      <c r="V37" s="116"/>
      <c r="W37" s="117"/>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1831</v>
      </c>
      <c r="D4" s="164" t="s">
        <v>1830</v>
      </c>
      <c r="E4" s="164"/>
      <c r="F4" s="164"/>
      <c r="G4" s="164"/>
      <c r="H4" s="165"/>
      <c r="J4" s="166" t="s">
        <v>6</v>
      </c>
      <c r="K4" s="164"/>
      <c r="L4" s="7" t="s">
        <v>1829</v>
      </c>
      <c r="M4" s="167" t="s">
        <v>1828</v>
      </c>
      <c r="N4" s="167"/>
      <c r="O4" s="167"/>
      <c r="P4" s="167"/>
      <c r="Q4" s="168"/>
      <c r="R4" s="8"/>
      <c r="S4" s="169" t="s">
        <v>2311</v>
      </c>
      <c r="T4" s="170"/>
      <c r="U4" s="170"/>
      <c r="V4" s="157" t="s">
        <v>1827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1810</v>
      </c>
      <c r="D6" s="153" t="s">
        <v>1826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1825</v>
      </c>
      <c r="K8" s="14" t="s">
        <v>1824</v>
      </c>
      <c r="L8" s="14" t="s">
        <v>1823</v>
      </c>
      <c r="M8" s="14" t="s">
        <v>1822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90.75" customHeight="1" thickTop="1" thickBot="1" x14ac:dyDescent="0.25">
      <c r="B10" s="15" t="s">
        <v>22</v>
      </c>
      <c r="C10" s="157" t="s">
        <v>1821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1820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1819</v>
      </c>
      <c r="C21" s="135"/>
      <c r="D21" s="135"/>
      <c r="E21" s="135"/>
      <c r="F21" s="135"/>
      <c r="G21" s="135"/>
      <c r="H21" s="135"/>
      <c r="I21" s="135"/>
      <c r="J21" s="135"/>
      <c r="K21" s="135"/>
      <c r="L21" s="135"/>
      <c r="M21" s="136" t="s">
        <v>1810</v>
      </c>
      <c r="N21" s="136"/>
      <c r="O21" s="136" t="s">
        <v>49</v>
      </c>
      <c r="P21" s="136"/>
      <c r="Q21" s="136" t="s">
        <v>61</v>
      </c>
      <c r="R21" s="136"/>
      <c r="S21" s="22" t="s">
        <v>930</v>
      </c>
      <c r="T21" s="22" t="s">
        <v>930</v>
      </c>
      <c r="U21" s="22" t="s">
        <v>1122</v>
      </c>
      <c r="V21" s="22">
        <f t="shared" ref="V21:V28" si="0">+IF(ISERR(U21/T21*100),"N/A",ROUND(U21/T21*100,2))</f>
        <v>109.77</v>
      </c>
      <c r="W21" s="23">
        <f t="shared" ref="W21:W28" si="1">+IF(ISERR(U21/S21*100),"N/A",ROUND(U21/S21*100,2))</f>
        <v>109.77</v>
      </c>
    </row>
    <row r="22" spans="2:27" ht="56.25" customHeight="1" x14ac:dyDescent="0.2">
      <c r="B22" s="134" t="s">
        <v>1818</v>
      </c>
      <c r="C22" s="135"/>
      <c r="D22" s="135"/>
      <c r="E22" s="135"/>
      <c r="F22" s="135"/>
      <c r="G22" s="135"/>
      <c r="H22" s="135"/>
      <c r="I22" s="135"/>
      <c r="J22" s="135"/>
      <c r="K22" s="135"/>
      <c r="L22" s="135"/>
      <c r="M22" s="136" t="s">
        <v>1810</v>
      </c>
      <c r="N22" s="136"/>
      <c r="O22" s="136" t="s">
        <v>49</v>
      </c>
      <c r="P22" s="136"/>
      <c r="Q22" s="136" t="s">
        <v>61</v>
      </c>
      <c r="R22" s="136"/>
      <c r="S22" s="22" t="s">
        <v>51</v>
      </c>
      <c r="T22" s="22" t="s">
        <v>51</v>
      </c>
      <c r="U22" s="22" t="s">
        <v>51</v>
      </c>
      <c r="V22" s="22">
        <f t="shared" si="0"/>
        <v>100</v>
      </c>
      <c r="W22" s="23">
        <f t="shared" si="1"/>
        <v>100</v>
      </c>
    </row>
    <row r="23" spans="2:27" ht="56.25" customHeight="1" x14ac:dyDescent="0.2">
      <c r="B23" s="134" t="s">
        <v>1817</v>
      </c>
      <c r="C23" s="135"/>
      <c r="D23" s="135"/>
      <c r="E23" s="135"/>
      <c r="F23" s="135"/>
      <c r="G23" s="135"/>
      <c r="H23" s="135"/>
      <c r="I23" s="135"/>
      <c r="J23" s="135"/>
      <c r="K23" s="135"/>
      <c r="L23" s="135"/>
      <c r="M23" s="136" t="s">
        <v>1810</v>
      </c>
      <c r="N23" s="136"/>
      <c r="O23" s="136" t="s">
        <v>49</v>
      </c>
      <c r="P23" s="136"/>
      <c r="Q23" s="136" t="s">
        <v>61</v>
      </c>
      <c r="R23" s="136"/>
      <c r="S23" s="22" t="s">
        <v>51</v>
      </c>
      <c r="T23" s="22" t="s">
        <v>51</v>
      </c>
      <c r="U23" s="22" t="s">
        <v>51</v>
      </c>
      <c r="V23" s="22">
        <f t="shared" si="0"/>
        <v>100</v>
      </c>
      <c r="W23" s="23">
        <f t="shared" si="1"/>
        <v>100</v>
      </c>
    </row>
    <row r="24" spans="2:27" ht="56.25" customHeight="1" x14ac:dyDescent="0.2">
      <c r="B24" s="134" t="s">
        <v>1816</v>
      </c>
      <c r="C24" s="135"/>
      <c r="D24" s="135"/>
      <c r="E24" s="135"/>
      <c r="F24" s="135"/>
      <c r="G24" s="135"/>
      <c r="H24" s="135"/>
      <c r="I24" s="135"/>
      <c r="J24" s="135"/>
      <c r="K24" s="135"/>
      <c r="L24" s="135"/>
      <c r="M24" s="136" t="s">
        <v>1810</v>
      </c>
      <c r="N24" s="136"/>
      <c r="O24" s="136" t="s">
        <v>49</v>
      </c>
      <c r="P24" s="136"/>
      <c r="Q24" s="136" t="s">
        <v>61</v>
      </c>
      <c r="R24" s="136"/>
      <c r="S24" s="22" t="s">
        <v>51</v>
      </c>
      <c r="T24" s="22" t="s">
        <v>51</v>
      </c>
      <c r="U24" s="22" t="s">
        <v>51</v>
      </c>
      <c r="V24" s="22">
        <f t="shared" si="0"/>
        <v>100</v>
      </c>
      <c r="W24" s="23">
        <f t="shared" si="1"/>
        <v>100</v>
      </c>
    </row>
    <row r="25" spans="2:27" ht="56.25" customHeight="1" x14ac:dyDescent="0.2">
      <c r="B25" s="134" t="s">
        <v>1815</v>
      </c>
      <c r="C25" s="135"/>
      <c r="D25" s="135"/>
      <c r="E25" s="135"/>
      <c r="F25" s="135"/>
      <c r="G25" s="135"/>
      <c r="H25" s="135"/>
      <c r="I25" s="135"/>
      <c r="J25" s="135"/>
      <c r="K25" s="135"/>
      <c r="L25" s="135"/>
      <c r="M25" s="136" t="s">
        <v>1810</v>
      </c>
      <c r="N25" s="136"/>
      <c r="O25" s="136" t="s">
        <v>49</v>
      </c>
      <c r="P25" s="136"/>
      <c r="Q25" s="136" t="s">
        <v>61</v>
      </c>
      <c r="R25" s="136"/>
      <c r="S25" s="22" t="s">
        <v>1814</v>
      </c>
      <c r="T25" s="22" t="s">
        <v>1814</v>
      </c>
      <c r="U25" s="22" t="s">
        <v>870</v>
      </c>
      <c r="V25" s="22">
        <f t="shared" si="0"/>
        <v>88.68</v>
      </c>
      <c r="W25" s="23">
        <f t="shared" si="1"/>
        <v>88.68</v>
      </c>
    </row>
    <row r="26" spans="2:27" ht="56.25" customHeight="1" x14ac:dyDescent="0.2">
      <c r="B26" s="134" t="s">
        <v>1813</v>
      </c>
      <c r="C26" s="135"/>
      <c r="D26" s="135"/>
      <c r="E26" s="135"/>
      <c r="F26" s="135"/>
      <c r="G26" s="135"/>
      <c r="H26" s="135"/>
      <c r="I26" s="135"/>
      <c r="J26" s="135"/>
      <c r="K26" s="135"/>
      <c r="L26" s="135"/>
      <c r="M26" s="136" t="s">
        <v>1810</v>
      </c>
      <c r="N26" s="136"/>
      <c r="O26" s="136" t="s">
        <v>49</v>
      </c>
      <c r="P26" s="136"/>
      <c r="Q26" s="136" t="s">
        <v>50</v>
      </c>
      <c r="R26" s="136"/>
      <c r="S26" s="22" t="s">
        <v>442</v>
      </c>
      <c r="T26" s="22" t="s">
        <v>442</v>
      </c>
      <c r="U26" s="22" t="s">
        <v>524</v>
      </c>
      <c r="V26" s="22">
        <f t="shared" si="0"/>
        <v>98.04</v>
      </c>
      <c r="W26" s="23">
        <f t="shared" si="1"/>
        <v>98.04</v>
      </c>
    </row>
    <row r="27" spans="2:27" ht="56.25" customHeight="1" x14ac:dyDescent="0.2">
      <c r="B27" s="134" t="s">
        <v>1812</v>
      </c>
      <c r="C27" s="135"/>
      <c r="D27" s="135"/>
      <c r="E27" s="135"/>
      <c r="F27" s="135"/>
      <c r="G27" s="135"/>
      <c r="H27" s="135"/>
      <c r="I27" s="135"/>
      <c r="J27" s="135"/>
      <c r="K27" s="135"/>
      <c r="L27" s="135"/>
      <c r="M27" s="136" t="s">
        <v>1810</v>
      </c>
      <c r="N27" s="136"/>
      <c r="O27" s="136" t="s">
        <v>49</v>
      </c>
      <c r="P27" s="136"/>
      <c r="Q27" s="136" t="s">
        <v>50</v>
      </c>
      <c r="R27" s="136"/>
      <c r="S27" s="22" t="s">
        <v>488</v>
      </c>
      <c r="T27" s="22" t="s">
        <v>488</v>
      </c>
      <c r="U27" s="22" t="s">
        <v>529</v>
      </c>
      <c r="V27" s="22">
        <f t="shared" si="0"/>
        <v>103.79</v>
      </c>
      <c r="W27" s="23">
        <f t="shared" si="1"/>
        <v>103.79</v>
      </c>
    </row>
    <row r="28" spans="2:27" ht="56.25" customHeight="1" thickBot="1" x14ac:dyDescent="0.25">
      <c r="B28" s="134" t="s">
        <v>1811</v>
      </c>
      <c r="C28" s="135"/>
      <c r="D28" s="135"/>
      <c r="E28" s="135"/>
      <c r="F28" s="135"/>
      <c r="G28" s="135"/>
      <c r="H28" s="135"/>
      <c r="I28" s="135"/>
      <c r="J28" s="135"/>
      <c r="K28" s="135"/>
      <c r="L28" s="135"/>
      <c r="M28" s="136" t="s">
        <v>1810</v>
      </c>
      <c r="N28" s="136"/>
      <c r="O28" s="136" t="s">
        <v>49</v>
      </c>
      <c r="P28" s="136"/>
      <c r="Q28" s="136" t="s">
        <v>50</v>
      </c>
      <c r="R28" s="136"/>
      <c r="S28" s="22" t="s">
        <v>441</v>
      </c>
      <c r="T28" s="22" t="s">
        <v>441</v>
      </c>
      <c r="U28" s="22" t="s">
        <v>441</v>
      </c>
      <c r="V28" s="22">
        <f t="shared" si="0"/>
        <v>100</v>
      </c>
      <c r="W28" s="23">
        <f t="shared" si="1"/>
        <v>100</v>
      </c>
    </row>
    <row r="29" spans="2:27" ht="21.75" customHeight="1" thickTop="1" thickBot="1" x14ac:dyDescent="0.25">
      <c r="B29" s="2" t="s">
        <v>56</v>
      </c>
      <c r="C29" s="3"/>
      <c r="D29" s="3"/>
      <c r="E29" s="3"/>
      <c r="F29" s="3"/>
      <c r="G29" s="3"/>
      <c r="H29" s="4"/>
      <c r="I29" s="4"/>
      <c r="J29" s="4"/>
      <c r="K29" s="4"/>
      <c r="L29" s="4"/>
      <c r="M29" s="4"/>
      <c r="N29" s="4"/>
      <c r="O29" s="4"/>
      <c r="P29" s="4"/>
      <c r="Q29" s="4"/>
      <c r="R29" s="4"/>
      <c r="S29" s="4"/>
      <c r="T29" s="4"/>
      <c r="U29" s="4"/>
      <c r="V29" s="4"/>
      <c r="W29" s="5"/>
      <c r="X29" s="13"/>
    </row>
    <row r="30" spans="2:27" ht="29.25" customHeight="1" thickTop="1" thickBot="1" x14ac:dyDescent="0.25">
      <c r="B30" s="118" t="s">
        <v>2611</v>
      </c>
      <c r="C30" s="119"/>
      <c r="D30" s="119"/>
      <c r="E30" s="119"/>
      <c r="F30" s="119"/>
      <c r="G30" s="119"/>
      <c r="H30" s="119"/>
      <c r="I30" s="119"/>
      <c r="J30" s="119"/>
      <c r="K30" s="119"/>
      <c r="L30" s="119"/>
      <c r="M30" s="119"/>
      <c r="N30" s="119"/>
      <c r="O30" s="119"/>
      <c r="P30" s="119"/>
      <c r="Q30" s="120"/>
      <c r="R30" s="24" t="s">
        <v>42</v>
      </c>
      <c r="S30" s="124" t="s">
        <v>43</v>
      </c>
      <c r="T30" s="124"/>
      <c r="U30" s="25" t="s">
        <v>57</v>
      </c>
      <c r="V30" s="125" t="s">
        <v>58</v>
      </c>
      <c r="W30" s="126"/>
    </row>
    <row r="31" spans="2:27" ht="30.75" customHeight="1" thickBot="1" x14ac:dyDescent="0.25">
      <c r="B31" s="121"/>
      <c r="C31" s="122"/>
      <c r="D31" s="122"/>
      <c r="E31" s="122"/>
      <c r="F31" s="122"/>
      <c r="G31" s="122"/>
      <c r="H31" s="122"/>
      <c r="I31" s="122"/>
      <c r="J31" s="122"/>
      <c r="K31" s="122"/>
      <c r="L31" s="122"/>
      <c r="M31" s="122"/>
      <c r="N31" s="122"/>
      <c r="O31" s="122"/>
      <c r="P31" s="122"/>
      <c r="Q31" s="123"/>
      <c r="R31" s="26" t="s">
        <v>59</v>
      </c>
      <c r="S31" s="26" t="s">
        <v>59</v>
      </c>
      <c r="T31" s="26" t="s">
        <v>49</v>
      </c>
      <c r="U31" s="26" t="s">
        <v>59</v>
      </c>
      <c r="V31" s="26" t="s">
        <v>60</v>
      </c>
      <c r="W31" s="27" t="s">
        <v>61</v>
      </c>
      <c r="Y31" s="13"/>
    </row>
    <row r="32" spans="2:27" ht="23.25" customHeight="1" thickBot="1" x14ac:dyDescent="0.25">
      <c r="B32" s="127" t="s">
        <v>62</v>
      </c>
      <c r="C32" s="128"/>
      <c r="D32" s="128"/>
      <c r="E32" s="28" t="s">
        <v>1808</v>
      </c>
      <c r="F32" s="28"/>
      <c r="G32" s="28"/>
      <c r="H32" s="29"/>
      <c r="I32" s="29"/>
      <c r="J32" s="29"/>
      <c r="K32" s="29"/>
      <c r="L32" s="29"/>
      <c r="M32" s="29"/>
      <c r="N32" s="29"/>
      <c r="O32" s="29"/>
      <c r="P32" s="30"/>
      <c r="Q32" s="30"/>
      <c r="R32" s="31" t="s">
        <v>1809</v>
      </c>
      <c r="S32" s="31" t="s">
        <v>10</v>
      </c>
      <c r="T32" s="30"/>
      <c r="U32" s="31" t="s">
        <v>1805</v>
      </c>
      <c r="V32" s="30"/>
      <c r="W32" s="32">
        <f>+IF(ISERR(U32/R32*100),"N/A",ROUND(U32/R32*100,2))</f>
        <v>98.84</v>
      </c>
    </row>
    <row r="33" spans="2:23" ht="26.25" customHeight="1" thickBot="1" x14ac:dyDescent="0.25">
      <c r="B33" s="129" t="s">
        <v>65</v>
      </c>
      <c r="C33" s="130"/>
      <c r="D33" s="130"/>
      <c r="E33" s="33" t="s">
        <v>1808</v>
      </c>
      <c r="F33" s="33"/>
      <c r="G33" s="33"/>
      <c r="H33" s="34"/>
      <c r="I33" s="34"/>
      <c r="J33" s="34"/>
      <c r="K33" s="34"/>
      <c r="L33" s="34"/>
      <c r="M33" s="34"/>
      <c r="N33" s="34"/>
      <c r="O33" s="34"/>
      <c r="P33" s="35"/>
      <c r="Q33" s="35"/>
      <c r="R33" s="36" t="s">
        <v>1807</v>
      </c>
      <c r="S33" s="36" t="s">
        <v>1806</v>
      </c>
      <c r="T33" s="36">
        <f>+IF(ISERR(S33/R33*100),"N/A",ROUND(S33/R33*100,2))</f>
        <v>100</v>
      </c>
      <c r="U33" s="36" t="s">
        <v>1805</v>
      </c>
      <c r="V33" s="36">
        <f>+IF(ISERR(U33/S33*100),"N/A",ROUND(U33/S33*100,2))</f>
        <v>99.74</v>
      </c>
      <c r="W33" s="37">
        <f>+IF(ISERR(U33/R33*100),"N/A",ROUND(U33/R33*100,2))</f>
        <v>99.74</v>
      </c>
    </row>
    <row r="34" spans="2:23" ht="22.5" customHeight="1" thickTop="1" thickBot="1" x14ac:dyDescent="0.25">
      <c r="B34" s="2" t="s">
        <v>66</v>
      </c>
      <c r="C34" s="3"/>
      <c r="D34" s="3"/>
      <c r="E34" s="3"/>
      <c r="F34" s="3"/>
      <c r="G34" s="3"/>
      <c r="H34" s="4"/>
      <c r="I34" s="4"/>
      <c r="J34" s="4"/>
      <c r="K34" s="4"/>
      <c r="L34" s="4"/>
      <c r="M34" s="4"/>
      <c r="N34" s="4"/>
      <c r="O34" s="4"/>
      <c r="P34" s="4"/>
      <c r="Q34" s="4"/>
      <c r="R34" s="4"/>
      <c r="S34" s="4"/>
      <c r="T34" s="4"/>
      <c r="U34" s="4"/>
      <c r="V34" s="4"/>
      <c r="W34" s="5"/>
    </row>
    <row r="35" spans="2:23" ht="37.5" customHeight="1" thickTop="1" x14ac:dyDescent="0.2">
      <c r="B35" s="112" t="s">
        <v>2393</v>
      </c>
      <c r="C35" s="113"/>
      <c r="D35" s="113"/>
      <c r="E35" s="113"/>
      <c r="F35" s="113"/>
      <c r="G35" s="113"/>
      <c r="H35" s="113"/>
      <c r="I35" s="113"/>
      <c r="J35" s="113"/>
      <c r="K35" s="113"/>
      <c r="L35" s="113"/>
      <c r="M35" s="113"/>
      <c r="N35" s="113"/>
      <c r="O35" s="113"/>
      <c r="P35" s="113"/>
      <c r="Q35" s="113"/>
      <c r="R35" s="113"/>
      <c r="S35" s="113"/>
      <c r="T35" s="113"/>
      <c r="U35" s="113"/>
      <c r="V35" s="113"/>
      <c r="W35" s="114"/>
    </row>
    <row r="36" spans="2:23" ht="104.25" customHeight="1" thickBot="1" x14ac:dyDescent="0.25">
      <c r="B36" s="131"/>
      <c r="C36" s="132"/>
      <c r="D36" s="132"/>
      <c r="E36" s="132"/>
      <c r="F36" s="132"/>
      <c r="G36" s="132"/>
      <c r="H36" s="132"/>
      <c r="I36" s="132"/>
      <c r="J36" s="132"/>
      <c r="K36" s="132"/>
      <c r="L36" s="132"/>
      <c r="M36" s="132"/>
      <c r="N36" s="132"/>
      <c r="O36" s="132"/>
      <c r="P36" s="132"/>
      <c r="Q36" s="132"/>
      <c r="R36" s="132"/>
      <c r="S36" s="132"/>
      <c r="T36" s="132"/>
      <c r="U36" s="132"/>
      <c r="V36" s="132"/>
      <c r="W36" s="133"/>
    </row>
    <row r="37" spans="2:23" ht="37.5" customHeight="1" thickTop="1" x14ac:dyDescent="0.2">
      <c r="B37" s="112" t="s">
        <v>2394</v>
      </c>
      <c r="C37" s="113"/>
      <c r="D37" s="113"/>
      <c r="E37" s="113"/>
      <c r="F37" s="113"/>
      <c r="G37" s="113"/>
      <c r="H37" s="113"/>
      <c r="I37" s="113"/>
      <c r="J37" s="113"/>
      <c r="K37" s="113"/>
      <c r="L37" s="113"/>
      <c r="M37" s="113"/>
      <c r="N37" s="113"/>
      <c r="O37" s="113"/>
      <c r="P37" s="113"/>
      <c r="Q37" s="113"/>
      <c r="R37" s="113"/>
      <c r="S37" s="113"/>
      <c r="T37" s="113"/>
      <c r="U37" s="113"/>
      <c r="V37" s="113"/>
      <c r="W37" s="114"/>
    </row>
    <row r="38" spans="2:23" ht="78.75" customHeight="1" thickBot="1" x14ac:dyDescent="0.25">
      <c r="B38" s="131"/>
      <c r="C38" s="132"/>
      <c r="D38" s="132"/>
      <c r="E38" s="132"/>
      <c r="F38" s="132"/>
      <c r="G38" s="132"/>
      <c r="H38" s="132"/>
      <c r="I38" s="132"/>
      <c r="J38" s="132"/>
      <c r="K38" s="132"/>
      <c r="L38" s="132"/>
      <c r="M38" s="132"/>
      <c r="N38" s="132"/>
      <c r="O38" s="132"/>
      <c r="P38" s="132"/>
      <c r="Q38" s="132"/>
      <c r="R38" s="132"/>
      <c r="S38" s="132"/>
      <c r="T38" s="132"/>
      <c r="U38" s="132"/>
      <c r="V38" s="132"/>
      <c r="W38" s="133"/>
    </row>
    <row r="39" spans="2:23" ht="37.5" customHeight="1" thickTop="1" x14ac:dyDescent="0.2">
      <c r="B39" s="112" t="s">
        <v>2395</v>
      </c>
      <c r="C39" s="113"/>
      <c r="D39" s="113"/>
      <c r="E39" s="113"/>
      <c r="F39" s="113"/>
      <c r="G39" s="113"/>
      <c r="H39" s="113"/>
      <c r="I39" s="113"/>
      <c r="J39" s="113"/>
      <c r="K39" s="113"/>
      <c r="L39" s="113"/>
      <c r="M39" s="113"/>
      <c r="N39" s="113"/>
      <c r="O39" s="113"/>
      <c r="P39" s="113"/>
      <c r="Q39" s="113"/>
      <c r="R39" s="113"/>
      <c r="S39" s="113"/>
      <c r="T39" s="113"/>
      <c r="U39" s="113"/>
      <c r="V39" s="113"/>
      <c r="W39" s="114"/>
    </row>
    <row r="40" spans="2:23" ht="78" customHeight="1" thickBot="1" x14ac:dyDescent="0.25">
      <c r="B40" s="115"/>
      <c r="C40" s="116"/>
      <c r="D40" s="116"/>
      <c r="E40" s="116"/>
      <c r="F40" s="116"/>
      <c r="G40" s="116"/>
      <c r="H40" s="116"/>
      <c r="I40" s="116"/>
      <c r="J40" s="116"/>
      <c r="K40" s="116"/>
      <c r="L40" s="116"/>
      <c r="M40" s="116"/>
      <c r="N40" s="116"/>
      <c r="O40" s="116"/>
      <c r="P40" s="116"/>
      <c r="Q40" s="116"/>
      <c r="R40" s="116"/>
      <c r="S40" s="116"/>
      <c r="T40" s="116"/>
      <c r="U40" s="116"/>
      <c r="V40" s="116"/>
      <c r="W40" s="117"/>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1851</v>
      </c>
      <c r="D4" s="164" t="s">
        <v>1850</v>
      </c>
      <c r="E4" s="164"/>
      <c r="F4" s="164"/>
      <c r="G4" s="164"/>
      <c r="H4" s="165"/>
      <c r="J4" s="166" t="s">
        <v>6</v>
      </c>
      <c r="K4" s="164"/>
      <c r="L4" s="7" t="s">
        <v>1398</v>
      </c>
      <c r="M4" s="167" t="s">
        <v>1849</v>
      </c>
      <c r="N4" s="167"/>
      <c r="O4" s="167"/>
      <c r="P4" s="167"/>
      <c r="Q4" s="168"/>
      <c r="R4" s="8"/>
      <c r="S4" s="169" t="s">
        <v>2311</v>
      </c>
      <c r="T4" s="170"/>
      <c r="U4" s="170"/>
      <c r="V4" s="157" t="s">
        <v>1848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114</v>
      </c>
      <c r="D6" s="153" t="s">
        <v>1847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1846</v>
      </c>
      <c r="K8" s="14" t="s">
        <v>1845</v>
      </c>
      <c r="L8" s="14" t="s">
        <v>1846</v>
      </c>
      <c r="M8" s="14" t="s">
        <v>1845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1844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1843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1842</v>
      </c>
      <c r="C21" s="135"/>
      <c r="D21" s="135"/>
      <c r="E21" s="135"/>
      <c r="F21" s="135"/>
      <c r="G21" s="135"/>
      <c r="H21" s="135"/>
      <c r="I21" s="135"/>
      <c r="J21" s="135"/>
      <c r="K21" s="135"/>
      <c r="L21" s="135"/>
      <c r="M21" s="136" t="s">
        <v>114</v>
      </c>
      <c r="N21" s="136"/>
      <c r="O21" s="136" t="s">
        <v>49</v>
      </c>
      <c r="P21" s="136"/>
      <c r="Q21" s="136" t="s">
        <v>50</v>
      </c>
      <c r="R21" s="136"/>
      <c r="S21" s="22" t="s">
        <v>51</v>
      </c>
      <c r="T21" s="22" t="s">
        <v>51</v>
      </c>
      <c r="U21" s="22" t="s">
        <v>51</v>
      </c>
      <c r="V21" s="22">
        <f t="shared" ref="V21:V29" si="0">+IF(ISERR(U21/T21*100),"N/A",ROUND(U21/T21*100,2))</f>
        <v>100</v>
      </c>
      <c r="W21" s="23">
        <f t="shared" ref="W21:W29" si="1">+IF(ISERR(U21/S21*100),"N/A",ROUND(U21/S21*100,2))</f>
        <v>100</v>
      </c>
    </row>
    <row r="22" spans="2:27" ht="56.25" customHeight="1" x14ac:dyDescent="0.2">
      <c r="B22" s="134" t="s">
        <v>1841</v>
      </c>
      <c r="C22" s="135"/>
      <c r="D22" s="135"/>
      <c r="E22" s="135"/>
      <c r="F22" s="135"/>
      <c r="G22" s="135"/>
      <c r="H22" s="135"/>
      <c r="I22" s="135"/>
      <c r="J22" s="135"/>
      <c r="K22" s="135"/>
      <c r="L22" s="135"/>
      <c r="M22" s="136" t="s">
        <v>114</v>
      </c>
      <c r="N22" s="136"/>
      <c r="O22" s="136" t="s">
        <v>49</v>
      </c>
      <c r="P22" s="136"/>
      <c r="Q22" s="136" t="s">
        <v>50</v>
      </c>
      <c r="R22" s="136"/>
      <c r="S22" s="22" t="s">
        <v>51</v>
      </c>
      <c r="T22" s="22" t="s">
        <v>51</v>
      </c>
      <c r="U22" s="22" t="s">
        <v>51</v>
      </c>
      <c r="V22" s="22">
        <f t="shared" si="0"/>
        <v>100</v>
      </c>
      <c r="W22" s="23">
        <f t="shared" si="1"/>
        <v>100</v>
      </c>
    </row>
    <row r="23" spans="2:27" ht="56.25" customHeight="1" x14ac:dyDescent="0.2">
      <c r="B23" s="134" t="s">
        <v>1840</v>
      </c>
      <c r="C23" s="135"/>
      <c r="D23" s="135"/>
      <c r="E23" s="135"/>
      <c r="F23" s="135"/>
      <c r="G23" s="135"/>
      <c r="H23" s="135"/>
      <c r="I23" s="135"/>
      <c r="J23" s="135"/>
      <c r="K23" s="135"/>
      <c r="L23" s="135"/>
      <c r="M23" s="136" t="s">
        <v>114</v>
      </c>
      <c r="N23" s="136"/>
      <c r="O23" s="136" t="s">
        <v>49</v>
      </c>
      <c r="P23" s="136"/>
      <c r="Q23" s="136" t="s">
        <v>50</v>
      </c>
      <c r="R23" s="136"/>
      <c r="S23" s="22" t="s">
        <v>51</v>
      </c>
      <c r="T23" s="22" t="s">
        <v>51</v>
      </c>
      <c r="U23" s="22" t="s">
        <v>51</v>
      </c>
      <c r="V23" s="22">
        <f t="shared" si="0"/>
        <v>100</v>
      </c>
      <c r="W23" s="23">
        <f t="shared" si="1"/>
        <v>100</v>
      </c>
    </row>
    <row r="24" spans="2:27" ht="56.25" customHeight="1" x14ac:dyDescent="0.2">
      <c r="B24" s="134" t="s">
        <v>1839</v>
      </c>
      <c r="C24" s="135"/>
      <c r="D24" s="135"/>
      <c r="E24" s="135"/>
      <c r="F24" s="135"/>
      <c r="G24" s="135"/>
      <c r="H24" s="135"/>
      <c r="I24" s="135"/>
      <c r="J24" s="135"/>
      <c r="K24" s="135"/>
      <c r="L24" s="135"/>
      <c r="M24" s="136" t="s">
        <v>114</v>
      </c>
      <c r="N24" s="136"/>
      <c r="O24" s="136" t="s">
        <v>49</v>
      </c>
      <c r="P24" s="136"/>
      <c r="Q24" s="136" t="s">
        <v>50</v>
      </c>
      <c r="R24" s="136"/>
      <c r="S24" s="22" t="s">
        <v>51</v>
      </c>
      <c r="T24" s="22" t="s">
        <v>51</v>
      </c>
      <c r="U24" s="22" t="s">
        <v>51</v>
      </c>
      <c r="V24" s="22">
        <f t="shared" si="0"/>
        <v>100</v>
      </c>
      <c r="W24" s="23">
        <f t="shared" si="1"/>
        <v>100</v>
      </c>
    </row>
    <row r="25" spans="2:27" ht="56.25" customHeight="1" x14ac:dyDescent="0.2">
      <c r="B25" s="134" t="s">
        <v>1838</v>
      </c>
      <c r="C25" s="135"/>
      <c r="D25" s="135"/>
      <c r="E25" s="135"/>
      <c r="F25" s="135"/>
      <c r="G25" s="135"/>
      <c r="H25" s="135"/>
      <c r="I25" s="135"/>
      <c r="J25" s="135"/>
      <c r="K25" s="135"/>
      <c r="L25" s="135"/>
      <c r="M25" s="136" t="s">
        <v>114</v>
      </c>
      <c r="N25" s="136"/>
      <c r="O25" s="136" t="s">
        <v>49</v>
      </c>
      <c r="P25" s="136"/>
      <c r="Q25" s="136" t="s">
        <v>50</v>
      </c>
      <c r="R25" s="136"/>
      <c r="S25" s="22" t="s">
        <v>51</v>
      </c>
      <c r="T25" s="22" t="s">
        <v>51</v>
      </c>
      <c r="U25" s="22" t="s">
        <v>51</v>
      </c>
      <c r="V25" s="22">
        <f t="shared" si="0"/>
        <v>100</v>
      </c>
      <c r="W25" s="23">
        <f t="shared" si="1"/>
        <v>100</v>
      </c>
    </row>
    <row r="26" spans="2:27" ht="56.25" customHeight="1" x14ac:dyDescent="0.2">
      <c r="B26" s="134" t="s">
        <v>1837</v>
      </c>
      <c r="C26" s="135"/>
      <c r="D26" s="135"/>
      <c r="E26" s="135"/>
      <c r="F26" s="135"/>
      <c r="G26" s="135"/>
      <c r="H26" s="135"/>
      <c r="I26" s="135"/>
      <c r="J26" s="135"/>
      <c r="K26" s="135"/>
      <c r="L26" s="135"/>
      <c r="M26" s="136" t="s">
        <v>114</v>
      </c>
      <c r="N26" s="136"/>
      <c r="O26" s="136" t="s">
        <v>49</v>
      </c>
      <c r="P26" s="136"/>
      <c r="Q26" s="136" t="s">
        <v>50</v>
      </c>
      <c r="R26" s="136"/>
      <c r="S26" s="22" t="s">
        <v>51</v>
      </c>
      <c r="T26" s="22" t="s">
        <v>51</v>
      </c>
      <c r="U26" s="22" t="s">
        <v>51</v>
      </c>
      <c r="V26" s="22">
        <f t="shared" si="0"/>
        <v>100</v>
      </c>
      <c r="W26" s="23">
        <f t="shared" si="1"/>
        <v>100</v>
      </c>
    </row>
    <row r="27" spans="2:27" ht="56.25" customHeight="1" x14ac:dyDescent="0.2">
      <c r="B27" s="134" t="s">
        <v>1836</v>
      </c>
      <c r="C27" s="135"/>
      <c r="D27" s="135"/>
      <c r="E27" s="135"/>
      <c r="F27" s="135"/>
      <c r="G27" s="135"/>
      <c r="H27" s="135"/>
      <c r="I27" s="135"/>
      <c r="J27" s="135"/>
      <c r="K27" s="135"/>
      <c r="L27" s="135"/>
      <c r="M27" s="136" t="s">
        <v>114</v>
      </c>
      <c r="N27" s="136"/>
      <c r="O27" s="136" t="s">
        <v>49</v>
      </c>
      <c r="P27" s="136"/>
      <c r="Q27" s="136" t="s">
        <v>50</v>
      </c>
      <c r="R27" s="136"/>
      <c r="S27" s="22" t="s">
        <v>51</v>
      </c>
      <c r="T27" s="22" t="s">
        <v>51</v>
      </c>
      <c r="U27" s="22" t="s">
        <v>51</v>
      </c>
      <c r="V27" s="22">
        <f t="shared" si="0"/>
        <v>100</v>
      </c>
      <c r="W27" s="23">
        <f t="shared" si="1"/>
        <v>100</v>
      </c>
    </row>
    <row r="28" spans="2:27" ht="56.25" customHeight="1" x14ac:dyDescent="0.2">
      <c r="B28" s="134" t="s">
        <v>1835</v>
      </c>
      <c r="C28" s="135"/>
      <c r="D28" s="135"/>
      <c r="E28" s="135"/>
      <c r="F28" s="135"/>
      <c r="G28" s="135"/>
      <c r="H28" s="135"/>
      <c r="I28" s="135"/>
      <c r="J28" s="135"/>
      <c r="K28" s="135"/>
      <c r="L28" s="135"/>
      <c r="M28" s="136" t="s">
        <v>114</v>
      </c>
      <c r="N28" s="136"/>
      <c r="O28" s="136" t="s">
        <v>49</v>
      </c>
      <c r="P28" s="136"/>
      <c r="Q28" s="136" t="s">
        <v>50</v>
      </c>
      <c r="R28" s="136"/>
      <c r="S28" s="22" t="s">
        <v>51</v>
      </c>
      <c r="T28" s="22" t="s">
        <v>51</v>
      </c>
      <c r="U28" s="22" t="s">
        <v>51</v>
      </c>
      <c r="V28" s="22">
        <f t="shared" si="0"/>
        <v>100</v>
      </c>
      <c r="W28" s="23">
        <f t="shared" si="1"/>
        <v>100</v>
      </c>
    </row>
    <row r="29" spans="2:27" ht="56.25" customHeight="1" thickBot="1" x14ac:dyDescent="0.25">
      <c r="B29" s="134" t="s">
        <v>1834</v>
      </c>
      <c r="C29" s="135"/>
      <c r="D29" s="135"/>
      <c r="E29" s="135"/>
      <c r="F29" s="135"/>
      <c r="G29" s="135"/>
      <c r="H29" s="135"/>
      <c r="I29" s="135"/>
      <c r="J29" s="135"/>
      <c r="K29" s="135"/>
      <c r="L29" s="135"/>
      <c r="M29" s="136" t="s">
        <v>114</v>
      </c>
      <c r="N29" s="136"/>
      <c r="O29" s="136" t="s">
        <v>49</v>
      </c>
      <c r="P29" s="136"/>
      <c r="Q29" s="136" t="s">
        <v>50</v>
      </c>
      <c r="R29" s="136"/>
      <c r="S29" s="22" t="s">
        <v>51</v>
      </c>
      <c r="T29" s="22" t="s">
        <v>51</v>
      </c>
      <c r="U29" s="22" t="s">
        <v>51</v>
      </c>
      <c r="V29" s="22">
        <f t="shared" si="0"/>
        <v>100</v>
      </c>
      <c r="W29" s="23">
        <f t="shared" si="1"/>
        <v>100</v>
      </c>
    </row>
    <row r="30" spans="2:27" ht="21.75" customHeight="1" thickTop="1" thickBot="1" x14ac:dyDescent="0.25">
      <c r="B30" s="2" t="s">
        <v>56</v>
      </c>
      <c r="C30" s="3"/>
      <c r="D30" s="3"/>
      <c r="E30" s="3"/>
      <c r="F30" s="3"/>
      <c r="G30" s="3"/>
      <c r="H30" s="4"/>
      <c r="I30" s="4"/>
      <c r="J30" s="4"/>
      <c r="K30" s="4"/>
      <c r="L30" s="4"/>
      <c r="M30" s="4"/>
      <c r="N30" s="4"/>
      <c r="O30" s="4"/>
      <c r="P30" s="4"/>
      <c r="Q30" s="4"/>
      <c r="R30" s="4"/>
      <c r="S30" s="4"/>
      <c r="T30" s="4"/>
      <c r="U30" s="4"/>
      <c r="V30" s="4"/>
      <c r="W30" s="5"/>
      <c r="X30" s="13"/>
    </row>
    <row r="31" spans="2:27" ht="29.25" customHeight="1" thickTop="1" thickBot="1" x14ac:dyDescent="0.25">
      <c r="B31" s="118" t="s">
        <v>2611</v>
      </c>
      <c r="C31" s="119"/>
      <c r="D31" s="119"/>
      <c r="E31" s="119"/>
      <c r="F31" s="119"/>
      <c r="G31" s="119"/>
      <c r="H31" s="119"/>
      <c r="I31" s="119"/>
      <c r="J31" s="119"/>
      <c r="K31" s="119"/>
      <c r="L31" s="119"/>
      <c r="M31" s="119"/>
      <c r="N31" s="119"/>
      <c r="O31" s="119"/>
      <c r="P31" s="119"/>
      <c r="Q31" s="120"/>
      <c r="R31" s="24" t="s">
        <v>42</v>
      </c>
      <c r="S31" s="124" t="s">
        <v>43</v>
      </c>
      <c r="T31" s="124"/>
      <c r="U31" s="25" t="s">
        <v>57</v>
      </c>
      <c r="V31" s="125" t="s">
        <v>58</v>
      </c>
      <c r="W31" s="126"/>
    </row>
    <row r="32" spans="2:27" ht="30.75" customHeight="1" thickBot="1" x14ac:dyDescent="0.25">
      <c r="B32" s="121"/>
      <c r="C32" s="122"/>
      <c r="D32" s="122"/>
      <c r="E32" s="122"/>
      <c r="F32" s="122"/>
      <c r="G32" s="122"/>
      <c r="H32" s="122"/>
      <c r="I32" s="122"/>
      <c r="J32" s="122"/>
      <c r="K32" s="122"/>
      <c r="L32" s="122"/>
      <c r="M32" s="122"/>
      <c r="N32" s="122"/>
      <c r="O32" s="122"/>
      <c r="P32" s="122"/>
      <c r="Q32" s="123"/>
      <c r="R32" s="26" t="s">
        <v>59</v>
      </c>
      <c r="S32" s="26" t="s">
        <v>59</v>
      </c>
      <c r="T32" s="26" t="s">
        <v>49</v>
      </c>
      <c r="U32" s="26" t="s">
        <v>59</v>
      </c>
      <c r="V32" s="26" t="s">
        <v>60</v>
      </c>
      <c r="W32" s="27" t="s">
        <v>61</v>
      </c>
      <c r="Y32" s="13"/>
    </row>
    <row r="33" spans="2:23" ht="23.25" customHeight="1" thickBot="1" x14ac:dyDescent="0.25">
      <c r="B33" s="127" t="s">
        <v>62</v>
      </c>
      <c r="C33" s="128"/>
      <c r="D33" s="128"/>
      <c r="E33" s="28" t="s">
        <v>1833</v>
      </c>
      <c r="F33" s="28"/>
      <c r="G33" s="28"/>
      <c r="H33" s="29"/>
      <c r="I33" s="29"/>
      <c r="J33" s="29"/>
      <c r="K33" s="29"/>
      <c r="L33" s="29"/>
      <c r="M33" s="29"/>
      <c r="N33" s="29"/>
      <c r="O33" s="29"/>
      <c r="P33" s="30"/>
      <c r="Q33" s="30"/>
      <c r="R33" s="31" t="s">
        <v>1832</v>
      </c>
      <c r="S33" s="31" t="s">
        <v>10</v>
      </c>
      <c r="T33" s="30"/>
      <c r="U33" s="31" t="s">
        <v>1832</v>
      </c>
      <c r="V33" s="30"/>
      <c r="W33" s="32">
        <f>+IF(ISERR(U33/R33*100),"N/A",ROUND(U33/R33*100,2))</f>
        <v>100</v>
      </c>
    </row>
    <row r="34" spans="2:23" ht="26.25" customHeight="1" thickBot="1" x14ac:dyDescent="0.25">
      <c r="B34" s="129" t="s">
        <v>65</v>
      </c>
      <c r="C34" s="130"/>
      <c r="D34" s="130"/>
      <c r="E34" s="33" t="s">
        <v>1833</v>
      </c>
      <c r="F34" s="33"/>
      <c r="G34" s="33"/>
      <c r="H34" s="34"/>
      <c r="I34" s="34"/>
      <c r="J34" s="34"/>
      <c r="K34" s="34"/>
      <c r="L34" s="34"/>
      <c r="M34" s="34"/>
      <c r="N34" s="34"/>
      <c r="O34" s="34"/>
      <c r="P34" s="35"/>
      <c r="Q34" s="35"/>
      <c r="R34" s="36" t="s">
        <v>1832</v>
      </c>
      <c r="S34" s="36" t="s">
        <v>1832</v>
      </c>
      <c r="T34" s="36">
        <f>+IF(ISERR(S34/R34*100),"N/A",ROUND(S34/R34*100,2))</f>
        <v>100</v>
      </c>
      <c r="U34" s="36" t="s">
        <v>1832</v>
      </c>
      <c r="V34" s="36">
        <f>+IF(ISERR(U34/S34*100),"N/A",ROUND(U34/S34*100,2))</f>
        <v>100</v>
      </c>
      <c r="W34" s="37">
        <f>+IF(ISERR(U34/R34*100),"N/A",ROUND(U34/R34*100,2))</f>
        <v>100</v>
      </c>
    </row>
    <row r="35" spans="2:23" ht="22.5" customHeight="1" thickTop="1" thickBot="1" x14ac:dyDescent="0.25">
      <c r="B35" s="2" t="s">
        <v>66</v>
      </c>
      <c r="C35" s="3"/>
      <c r="D35" s="3"/>
      <c r="E35" s="3"/>
      <c r="F35" s="3"/>
      <c r="G35" s="3"/>
      <c r="H35" s="4"/>
      <c r="I35" s="4"/>
      <c r="J35" s="4"/>
      <c r="K35" s="4"/>
      <c r="L35" s="4"/>
      <c r="M35" s="4"/>
      <c r="N35" s="4"/>
      <c r="O35" s="4"/>
      <c r="P35" s="4"/>
      <c r="Q35" s="4"/>
      <c r="R35" s="4"/>
      <c r="S35" s="4"/>
      <c r="T35" s="4"/>
      <c r="U35" s="4"/>
      <c r="V35" s="4"/>
      <c r="W35" s="5"/>
    </row>
    <row r="36" spans="2:23" ht="37.5" customHeight="1" thickTop="1" x14ac:dyDescent="0.2">
      <c r="B36" s="112" t="s">
        <v>2390</v>
      </c>
      <c r="C36" s="113"/>
      <c r="D36" s="113"/>
      <c r="E36" s="113"/>
      <c r="F36" s="113"/>
      <c r="G36" s="113"/>
      <c r="H36" s="113"/>
      <c r="I36" s="113"/>
      <c r="J36" s="113"/>
      <c r="K36" s="113"/>
      <c r="L36" s="113"/>
      <c r="M36" s="113"/>
      <c r="N36" s="113"/>
      <c r="O36" s="113"/>
      <c r="P36" s="113"/>
      <c r="Q36" s="113"/>
      <c r="R36" s="113"/>
      <c r="S36" s="113"/>
      <c r="T36" s="113"/>
      <c r="U36" s="113"/>
      <c r="V36" s="113"/>
      <c r="W36" s="114"/>
    </row>
    <row r="37" spans="2:23" ht="108.75" customHeight="1" thickBot="1" x14ac:dyDescent="0.25">
      <c r="B37" s="131"/>
      <c r="C37" s="132"/>
      <c r="D37" s="132"/>
      <c r="E37" s="132"/>
      <c r="F37" s="132"/>
      <c r="G37" s="132"/>
      <c r="H37" s="132"/>
      <c r="I37" s="132"/>
      <c r="J37" s="132"/>
      <c r="K37" s="132"/>
      <c r="L37" s="132"/>
      <c r="M37" s="132"/>
      <c r="N37" s="132"/>
      <c r="O37" s="132"/>
      <c r="P37" s="132"/>
      <c r="Q37" s="132"/>
      <c r="R37" s="132"/>
      <c r="S37" s="132"/>
      <c r="T37" s="132"/>
      <c r="U37" s="132"/>
      <c r="V37" s="132"/>
      <c r="W37" s="133"/>
    </row>
    <row r="38" spans="2:23" ht="37.5" customHeight="1" thickTop="1" x14ac:dyDescent="0.2">
      <c r="B38" s="112" t="s">
        <v>2391</v>
      </c>
      <c r="C38" s="113"/>
      <c r="D38" s="113"/>
      <c r="E38" s="113"/>
      <c r="F38" s="113"/>
      <c r="G38" s="113"/>
      <c r="H38" s="113"/>
      <c r="I38" s="113"/>
      <c r="J38" s="113"/>
      <c r="K38" s="113"/>
      <c r="L38" s="113"/>
      <c r="M38" s="113"/>
      <c r="N38" s="113"/>
      <c r="O38" s="113"/>
      <c r="P38" s="113"/>
      <c r="Q38" s="113"/>
      <c r="R38" s="113"/>
      <c r="S38" s="113"/>
      <c r="T38" s="113"/>
      <c r="U38" s="113"/>
      <c r="V38" s="113"/>
      <c r="W38" s="114"/>
    </row>
    <row r="39" spans="2:23" ht="15" customHeight="1" thickBot="1" x14ac:dyDescent="0.25">
      <c r="B39" s="131"/>
      <c r="C39" s="132"/>
      <c r="D39" s="132"/>
      <c r="E39" s="132"/>
      <c r="F39" s="132"/>
      <c r="G39" s="132"/>
      <c r="H39" s="132"/>
      <c r="I39" s="132"/>
      <c r="J39" s="132"/>
      <c r="K39" s="132"/>
      <c r="L39" s="132"/>
      <c r="M39" s="132"/>
      <c r="N39" s="132"/>
      <c r="O39" s="132"/>
      <c r="P39" s="132"/>
      <c r="Q39" s="132"/>
      <c r="R39" s="132"/>
      <c r="S39" s="132"/>
      <c r="T39" s="132"/>
      <c r="U39" s="132"/>
      <c r="V39" s="132"/>
      <c r="W39" s="133"/>
    </row>
    <row r="40" spans="2:23" ht="37.5" customHeight="1" thickTop="1" x14ac:dyDescent="0.2">
      <c r="B40" s="112" t="s">
        <v>2392</v>
      </c>
      <c r="C40" s="113"/>
      <c r="D40" s="113"/>
      <c r="E40" s="113"/>
      <c r="F40" s="113"/>
      <c r="G40" s="113"/>
      <c r="H40" s="113"/>
      <c r="I40" s="113"/>
      <c r="J40" s="113"/>
      <c r="K40" s="113"/>
      <c r="L40" s="113"/>
      <c r="M40" s="113"/>
      <c r="N40" s="113"/>
      <c r="O40" s="113"/>
      <c r="P40" s="113"/>
      <c r="Q40" s="113"/>
      <c r="R40" s="113"/>
      <c r="S40" s="113"/>
      <c r="T40" s="113"/>
      <c r="U40" s="113"/>
      <c r="V40" s="113"/>
      <c r="W40" s="114"/>
    </row>
    <row r="41" spans="2:23" ht="13.5" thickBot="1" x14ac:dyDescent="0.25">
      <c r="B41" s="115"/>
      <c r="C41" s="116"/>
      <c r="D41" s="116"/>
      <c r="E41" s="116"/>
      <c r="F41" s="116"/>
      <c r="G41" s="116"/>
      <c r="H41" s="116"/>
      <c r="I41" s="116"/>
      <c r="J41" s="116"/>
      <c r="K41" s="116"/>
      <c r="L41" s="116"/>
      <c r="M41" s="116"/>
      <c r="N41" s="116"/>
      <c r="O41" s="116"/>
      <c r="P41" s="116"/>
      <c r="Q41" s="116"/>
      <c r="R41" s="116"/>
      <c r="S41" s="116"/>
      <c r="T41" s="116"/>
      <c r="U41" s="116"/>
      <c r="V41" s="116"/>
      <c r="W41" s="117"/>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1874</v>
      </c>
      <c r="D4" s="164" t="s">
        <v>1873</v>
      </c>
      <c r="E4" s="164"/>
      <c r="F4" s="164"/>
      <c r="G4" s="164"/>
      <c r="H4" s="165"/>
      <c r="J4" s="166" t="s">
        <v>6</v>
      </c>
      <c r="K4" s="164"/>
      <c r="L4" s="7" t="s">
        <v>203</v>
      </c>
      <c r="M4" s="167" t="s">
        <v>1872</v>
      </c>
      <c r="N4" s="167"/>
      <c r="O4" s="167"/>
      <c r="P4" s="167"/>
      <c r="Q4" s="168"/>
      <c r="R4" s="8"/>
      <c r="S4" s="169" t="s">
        <v>2311</v>
      </c>
      <c r="T4" s="170"/>
      <c r="U4" s="170"/>
      <c r="V4" s="157" t="s">
        <v>207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114</v>
      </c>
      <c r="D6" s="153" t="s">
        <v>1871</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1870</v>
      </c>
      <c r="K8" s="14" t="s">
        <v>1869</v>
      </c>
      <c r="L8" s="14" t="s">
        <v>1868</v>
      </c>
      <c r="M8" s="14" t="s">
        <v>1867</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1866</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1865</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1864</v>
      </c>
      <c r="C21" s="135"/>
      <c r="D21" s="135"/>
      <c r="E21" s="135"/>
      <c r="F21" s="135"/>
      <c r="G21" s="135"/>
      <c r="H21" s="135"/>
      <c r="I21" s="135"/>
      <c r="J21" s="135"/>
      <c r="K21" s="135"/>
      <c r="L21" s="135"/>
      <c r="M21" s="136" t="s">
        <v>114</v>
      </c>
      <c r="N21" s="136"/>
      <c r="O21" s="136" t="s">
        <v>49</v>
      </c>
      <c r="P21" s="136"/>
      <c r="Q21" s="136" t="s">
        <v>50</v>
      </c>
      <c r="R21" s="136"/>
      <c r="S21" s="22" t="s">
        <v>51</v>
      </c>
      <c r="T21" s="22" t="s">
        <v>51</v>
      </c>
      <c r="U21" s="22" t="s">
        <v>1863</v>
      </c>
      <c r="V21" s="22">
        <f t="shared" ref="V21:V31" si="0">+IF(ISERR(U21/T21*100),"N/A",ROUND(U21/T21*100,2))</f>
        <v>175</v>
      </c>
      <c r="W21" s="23">
        <f t="shared" ref="W21:W31" si="1">+IF(ISERR(U21/S21*100),"N/A",ROUND(U21/S21*100,2))</f>
        <v>175</v>
      </c>
    </row>
    <row r="22" spans="2:27" ht="56.25" customHeight="1" x14ac:dyDescent="0.2">
      <c r="B22" s="134" t="s">
        <v>1862</v>
      </c>
      <c r="C22" s="135"/>
      <c r="D22" s="135"/>
      <c r="E22" s="135"/>
      <c r="F22" s="135"/>
      <c r="G22" s="135"/>
      <c r="H22" s="135"/>
      <c r="I22" s="135"/>
      <c r="J22" s="135"/>
      <c r="K22" s="135"/>
      <c r="L22" s="135"/>
      <c r="M22" s="136" t="s">
        <v>114</v>
      </c>
      <c r="N22" s="136"/>
      <c r="O22" s="136" t="s">
        <v>49</v>
      </c>
      <c r="P22" s="136"/>
      <c r="Q22" s="136" t="s">
        <v>61</v>
      </c>
      <c r="R22" s="136"/>
      <c r="S22" s="22" t="s">
        <v>51</v>
      </c>
      <c r="T22" s="22" t="s">
        <v>524</v>
      </c>
      <c r="U22" s="22" t="s">
        <v>310</v>
      </c>
      <c r="V22" s="22">
        <f t="shared" si="0"/>
        <v>130</v>
      </c>
      <c r="W22" s="23">
        <f t="shared" si="1"/>
        <v>65</v>
      </c>
    </row>
    <row r="23" spans="2:27" ht="56.25" customHeight="1" x14ac:dyDescent="0.2">
      <c r="B23" s="134" t="s">
        <v>1861</v>
      </c>
      <c r="C23" s="135"/>
      <c r="D23" s="135"/>
      <c r="E23" s="135"/>
      <c r="F23" s="135"/>
      <c r="G23" s="135"/>
      <c r="H23" s="135"/>
      <c r="I23" s="135"/>
      <c r="J23" s="135"/>
      <c r="K23" s="135"/>
      <c r="L23" s="135"/>
      <c r="M23" s="136" t="s">
        <v>114</v>
      </c>
      <c r="N23" s="136"/>
      <c r="O23" s="136" t="s">
        <v>49</v>
      </c>
      <c r="P23" s="136"/>
      <c r="Q23" s="136" t="s">
        <v>61</v>
      </c>
      <c r="R23" s="136"/>
      <c r="S23" s="22" t="s">
        <v>51</v>
      </c>
      <c r="T23" s="22" t="s">
        <v>524</v>
      </c>
      <c r="U23" s="22" t="s">
        <v>1582</v>
      </c>
      <c r="V23" s="22">
        <f t="shared" si="0"/>
        <v>64</v>
      </c>
      <c r="W23" s="23">
        <f t="shared" si="1"/>
        <v>32</v>
      </c>
    </row>
    <row r="24" spans="2:27" ht="56.25" customHeight="1" x14ac:dyDescent="0.2">
      <c r="B24" s="134" t="s">
        <v>1860</v>
      </c>
      <c r="C24" s="135"/>
      <c r="D24" s="135"/>
      <c r="E24" s="135"/>
      <c r="F24" s="135"/>
      <c r="G24" s="135"/>
      <c r="H24" s="135"/>
      <c r="I24" s="135"/>
      <c r="J24" s="135"/>
      <c r="K24" s="135"/>
      <c r="L24" s="135"/>
      <c r="M24" s="136" t="s">
        <v>114</v>
      </c>
      <c r="N24" s="136"/>
      <c r="O24" s="136" t="s">
        <v>49</v>
      </c>
      <c r="P24" s="136"/>
      <c r="Q24" s="136" t="s">
        <v>61</v>
      </c>
      <c r="R24" s="136"/>
      <c r="S24" s="22" t="s">
        <v>51</v>
      </c>
      <c r="T24" s="22" t="s">
        <v>524</v>
      </c>
      <c r="U24" s="22" t="s">
        <v>441</v>
      </c>
      <c r="V24" s="22">
        <f t="shared" si="0"/>
        <v>96</v>
      </c>
      <c r="W24" s="23">
        <f t="shared" si="1"/>
        <v>48</v>
      </c>
    </row>
    <row r="25" spans="2:27" ht="56.25" customHeight="1" x14ac:dyDescent="0.2">
      <c r="B25" s="134" t="s">
        <v>1859</v>
      </c>
      <c r="C25" s="135"/>
      <c r="D25" s="135"/>
      <c r="E25" s="135"/>
      <c r="F25" s="135"/>
      <c r="G25" s="135"/>
      <c r="H25" s="135"/>
      <c r="I25" s="135"/>
      <c r="J25" s="135"/>
      <c r="K25" s="135"/>
      <c r="L25" s="135"/>
      <c r="M25" s="136" t="s">
        <v>114</v>
      </c>
      <c r="N25" s="136"/>
      <c r="O25" s="136" t="s">
        <v>49</v>
      </c>
      <c r="P25" s="136"/>
      <c r="Q25" s="136" t="s">
        <v>61</v>
      </c>
      <c r="R25" s="136"/>
      <c r="S25" s="22" t="s">
        <v>51</v>
      </c>
      <c r="T25" s="22" t="s">
        <v>377</v>
      </c>
      <c r="U25" s="22" t="s">
        <v>149</v>
      </c>
      <c r="V25" s="22">
        <f t="shared" si="0"/>
        <v>0</v>
      </c>
      <c r="W25" s="23">
        <f t="shared" si="1"/>
        <v>0</v>
      </c>
    </row>
    <row r="26" spans="2:27" ht="56.25" customHeight="1" x14ac:dyDescent="0.2">
      <c r="B26" s="134" t="s">
        <v>1858</v>
      </c>
      <c r="C26" s="135"/>
      <c r="D26" s="135"/>
      <c r="E26" s="135"/>
      <c r="F26" s="135"/>
      <c r="G26" s="135"/>
      <c r="H26" s="135"/>
      <c r="I26" s="135"/>
      <c r="J26" s="135"/>
      <c r="K26" s="135"/>
      <c r="L26" s="135"/>
      <c r="M26" s="136" t="s">
        <v>114</v>
      </c>
      <c r="N26" s="136"/>
      <c r="O26" s="136" t="s">
        <v>49</v>
      </c>
      <c r="P26" s="136"/>
      <c r="Q26" s="136" t="s">
        <v>61</v>
      </c>
      <c r="R26" s="136"/>
      <c r="S26" s="22" t="s">
        <v>51</v>
      </c>
      <c r="T26" s="22" t="s">
        <v>51</v>
      </c>
      <c r="U26" s="22" t="s">
        <v>51</v>
      </c>
      <c r="V26" s="22">
        <f t="shared" si="0"/>
        <v>100</v>
      </c>
      <c r="W26" s="23">
        <f t="shared" si="1"/>
        <v>100</v>
      </c>
    </row>
    <row r="27" spans="2:27" ht="56.25" customHeight="1" x14ac:dyDescent="0.2">
      <c r="B27" s="134" t="s">
        <v>1857</v>
      </c>
      <c r="C27" s="135"/>
      <c r="D27" s="135"/>
      <c r="E27" s="135"/>
      <c r="F27" s="135"/>
      <c r="G27" s="135"/>
      <c r="H27" s="135"/>
      <c r="I27" s="135"/>
      <c r="J27" s="135"/>
      <c r="K27" s="135"/>
      <c r="L27" s="135"/>
      <c r="M27" s="136" t="s">
        <v>114</v>
      </c>
      <c r="N27" s="136"/>
      <c r="O27" s="136" t="s">
        <v>49</v>
      </c>
      <c r="P27" s="136"/>
      <c r="Q27" s="136" t="s">
        <v>61</v>
      </c>
      <c r="R27" s="136"/>
      <c r="S27" s="22" t="s">
        <v>51</v>
      </c>
      <c r="T27" s="22" t="s">
        <v>519</v>
      </c>
      <c r="U27" s="22" t="s">
        <v>1856</v>
      </c>
      <c r="V27" s="22">
        <f t="shared" si="0"/>
        <v>8.57</v>
      </c>
      <c r="W27" s="23">
        <f t="shared" si="1"/>
        <v>6</v>
      </c>
    </row>
    <row r="28" spans="2:27" ht="56.25" customHeight="1" x14ac:dyDescent="0.2">
      <c r="B28" s="134" t="s">
        <v>1855</v>
      </c>
      <c r="C28" s="135"/>
      <c r="D28" s="135"/>
      <c r="E28" s="135"/>
      <c r="F28" s="135"/>
      <c r="G28" s="135"/>
      <c r="H28" s="135"/>
      <c r="I28" s="135"/>
      <c r="J28" s="135"/>
      <c r="K28" s="135"/>
      <c r="L28" s="135"/>
      <c r="M28" s="136" t="s">
        <v>114</v>
      </c>
      <c r="N28" s="136"/>
      <c r="O28" s="136" t="s">
        <v>49</v>
      </c>
      <c r="P28" s="136"/>
      <c r="Q28" s="136" t="s">
        <v>50</v>
      </c>
      <c r="R28" s="136"/>
      <c r="S28" s="22" t="s">
        <v>51</v>
      </c>
      <c r="T28" s="22" t="s">
        <v>51</v>
      </c>
      <c r="U28" s="22" t="s">
        <v>149</v>
      </c>
      <c r="V28" s="22">
        <f t="shared" si="0"/>
        <v>0</v>
      </c>
      <c r="W28" s="23">
        <f t="shared" si="1"/>
        <v>0</v>
      </c>
    </row>
    <row r="29" spans="2:27" ht="56.25" customHeight="1" x14ac:dyDescent="0.2">
      <c r="B29" s="134" t="s">
        <v>1854</v>
      </c>
      <c r="C29" s="135"/>
      <c r="D29" s="135"/>
      <c r="E29" s="135"/>
      <c r="F29" s="135"/>
      <c r="G29" s="135"/>
      <c r="H29" s="135"/>
      <c r="I29" s="135"/>
      <c r="J29" s="135"/>
      <c r="K29" s="135"/>
      <c r="L29" s="135"/>
      <c r="M29" s="136" t="s">
        <v>114</v>
      </c>
      <c r="N29" s="136"/>
      <c r="O29" s="136" t="s">
        <v>49</v>
      </c>
      <c r="P29" s="136"/>
      <c r="Q29" s="136" t="s">
        <v>61</v>
      </c>
      <c r="R29" s="136"/>
      <c r="S29" s="22" t="s">
        <v>51</v>
      </c>
      <c r="T29" s="22" t="s">
        <v>297</v>
      </c>
      <c r="U29" s="22" t="s">
        <v>442</v>
      </c>
      <c r="V29" s="22">
        <f t="shared" si="0"/>
        <v>85</v>
      </c>
      <c r="W29" s="23">
        <f t="shared" si="1"/>
        <v>51</v>
      </c>
    </row>
    <row r="30" spans="2:27" ht="56.25" customHeight="1" x14ac:dyDescent="0.2">
      <c r="B30" s="134" t="s">
        <v>1853</v>
      </c>
      <c r="C30" s="135"/>
      <c r="D30" s="135"/>
      <c r="E30" s="135"/>
      <c r="F30" s="135"/>
      <c r="G30" s="135"/>
      <c r="H30" s="135"/>
      <c r="I30" s="135"/>
      <c r="J30" s="135"/>
      <c r="K30" s="135"/>
      <c r="L30" s="135"/>
      <c r="M30" s="136" t="s">
        <v>114</v>
      </c>
      <c r="N30" s="136"/>
      <c r="O30" s="136" t="s">
        <v>49</v>
      </c>
      <c r="P30" s="136"/>
      <c r="Q30" s="136" t="s">
        <v>155</v>
      </c>
      <c r="R30" s="136"/>
      <c r="S30" s="22" t="s">
        <v>51</v>
      </c>
      <c r="T30" s="22" t="s">
        <v>51</v>
      </c>
      <c r="U30" s="22" t="s">
        <v>51</v>
      </c>
      <c r="V30" s="22">
        <f t="shared" si="0"/>
        <v>100</v>
      </c>
      <c r="W30" s="23">
        <f t="shared" si="1"/>
        <v>100</v>
      </c>
    </row>
    <row r="31" spans="2:27" ht="56.25" customHeight="1" thickBot="1" x14ac:dyDescent="0.25">
      <c r="B31" s="134" t="s">
        <v>1852</v>
      </c>
      <c r="C31" s="135"/>
      <c r="D31" s="135"/>
      <c r="E31" s="135"/>
      <c r="F31" s="135"/>
      <c r="G31" s="135"/>
      <c r="H31" s="135"/>
      <c r="I31" s="135"/>
      <c r="J31" s="135"/>
      <c r="K31" s="135"/>
      <c r="L31" s="135"/>
      <c r="M31" s="136" t="s">
        <v>114</v>
      </c>
      <c r="N31" s="136"/>
      <c r="O31" s="136" t="s">
        <v>49</v>
      </c>
      <c r="P31" s="136"/>
      <c r="Q31" s="136" t="s">
        <v>50</v>
      </c>
      <c r="R31" s="136"/>
      <c r="S31" s="22" t="s">
        <v>51</v>
      </c>
      <c r="T31" s="22" t="s">
        <v>51</v>
      </c>
      <c r="U31" s="22" t="s">
        <v>347</v>
      </c>
      <c r="V31" s="22">
        <f t="shared" si="0"/>
        <v>25</v>
      </c>
      <c r="W31" s="23">
        <f t="shared" si="1"/>
        <v>25</v>
      </c>
    </row>
    <row r="32" spans="2:27" ht="21.75" customHeight="1" thickTop="1" thickBot="1" x14ac:dyDescent="0.25">
      <c r="B32" s="2" t="s">
        <v>56</v>
      </c>
      <c r="C32" s="3"/>
      <c r="D32" s="3"/>
      <c r="E32" s="3"/>
      <c r="F32" s="3"/>
      <c r="G32" s="3"/>
      <c r="H32" s="4"/>
      <c r="I32" s="4"/>
      <c r="J32" s="4"/>
      <c r="K32" s="4"/>
      <c r="L32" s="4"/>
      <c r="M32" s="4"/>
      <c r="N32" s="4"/>
      <c r="O32" s="4"/>
      <c r="P32" s="4"/>
      <c r="Q32" s="4"/>
      <c r="R32" s="4"/>
      <c r="S32" s="4"/>
      <c r="T32" s="4"/>
      <c r="U32" s="4"/>
      <c r="V32" s="4"/>
      <c r="W32" s="5"/>
      <c r="X32" s="13"/>
    </row>
    <row r="33" spans="2:25" ht="29.25" customHeight="1" thickTop="1" thickBot="1" x14ac:dyDescent="0.25">
      <c r="B33" s="118" t="s">
        <v>2611</v>
      </c>
      <c r="C33" s="119"/>
      <c r="D33" s="119"/>
      <c r="E33" s="119"/>
      <c r="F33" s="119"/>
      <c r="G33" s="119"/>
      <c r="H33" s="119"/>
      <c r="I33" s="119"/>
      <c r="J33" s="119"/>
      <c r="K33" s="119"/>
      <c r="L33" s="119"/>
      <c r="M33" s="119"/>
      <c r="N33" s="119"/>
      <c r="O33" s="119"/>
      <c r="P33" s="119"/>
      <c r="Q33" s="120"/>
      <c r="R33" s="24" t="s">
        <v>42</v>
      </c>
      <c r="S33" s="124" t="s">
        <v>43</v>
      </c>
      <c r="T33" s="124"/>
      <c r="U33" s="25" t="s">
        <v>57</v>
      </c>
      <c r="V33" s="125" t="s">
        <v>58</v>
      </c>
      <c r="W33" s="126"/>
    </row>
    <row r="34" spans="2:25" ht="30.75" customHeight="1" thickBot="1" x14ac:dyDescent="0.25">
      <c r="B34" s="121"/>
      <c r="C34" s="122"/>
      <c r="D34" s="122"/>
      <c r="E34" s="122"/>
      <c r="F34" s="122"/>
      <c r="G34" s="122"/>
      <c r="H34" s="122"/>
      <c r="I34" s="122"/>
      <c r="J34" s="122"/>
      <c r="K34" s="122"/>
      <c r="L34" s="122"/>
      <c r="M34" s="122"/>
      <c r="N34" s="122"/>
      <c r="O34" s="122"/>
      <c r="P34" s="122"/>
      <c r="Q34" s="123"/>
      <c r="R34" s="26" t="s">
        <v>59</v>
      </c>
      <c r="S34" s="26" t="s">
        <v>59</v>
      </c>
      <c r="T34" s="26" t="s">
        <v>49</v>
      </c>
      <c r="U34" s="26" t="s">
        <v>59</v>
      </c>
      <c r="V34" s="26" t="s">
        <v>60</v>
      </c>
      <c r="W34" s="27" t="s">
        <v>61</v>
      </c>
      <c r="Y34" s="13"/>
    </row>
    <row r="35" spans="2:25" ht="23.25" customHeight="1" thickBot="1" x14ac:dyDescent="0.25">
      <c r="B35" s="127" t="s">
        <v>62</v>
      </c>
      <c r="C35" s="128"/>
      <c r="D35" s="128"/>
      <c r="E35" s="28" t="s">
        <v>1833</v>
      </c>
      <c r="F35" s="28"/>
      <c r="G35" s="28"/>
      <c r="H35" s="29"/>
      <c r="I35" s="29"/>
      <c r="J35" s="29"/>
      <c r="K35" s="29"/>
      <c r="L35" s="29"/>
      <c r="M35" s="29"/>
      <c r="N35" s="29"/>
      <c r="O35" s="29"/>
      <c r="P35" s="30"/>
      <c r="Q35" s="30"/>
      <c r="R35" s="31" t="s">
        <v>207</v>
      </c>
      <c r="S35" s="31" t="s">
        <v>10</v>
      </c>
      <c r="T35" s="30"/>
      <c r="U35" s="31" t="s">
        <v>415</v>
      </c>
      <c r="V35" s="30"/>
      <c r="W35" s="32">
        <f>+IF(ISERR(U35/R35*100),"N/A",ROUND(U35/R35*100,2))</f>
        <v>31</v>
      </c>
    </row>
    <row r="36" spans="2:25" ht="26.25" customHeight="1" thickBot="1" x14ac:dyDescent="0.25">
      <c r="B36" s="129" t="s">
        <v>65</v>
      </c>
      <c r="C36" s="130"/>
      <c r="D36" s="130"/>
      <c r="E36" s="33" t="s">
        <v>1833</v>
      </c>
      <c r="F36" s="33"/>
      <c r="G36" s="33"/>
      <c r="H36" s="34"/>
      <c r="I36" s="34"/>
      <c r="J36" s="34"/>
      <c r="K36" s="34"/>
      <c r="L36" s="34"/>
      <c r="M36" s="34"/>
      <c r="N36" s="34"/>
      <c r="O36" s="34"/>
      <c r="P36" s="35"/>
      <c r="Q36" s="35"/>
      <c r="R36" s="36" t="s">
        <v>207</v>
      </c>
      <c r="S36" s="36" t="s">
        <v>1046</v>
      </c>
      <c r="T36" s="36">
        <f>+IF(ISERR(S36/R36*100),"N/A",ROUND(S36/R36*100,2))</f>
        <v>100</v>
      </c>
      <c r="U36" s="36" t="s">
        <v>415</v>
      </c>
      <c r="V36" s="36">
        <f>+IF(ISERR(U36/S36*100),"N/A",ROUND(U36/S36*100,2))</f>
        <v>31</v>
      </c>
      <c r="W36" s="37">
        <f>+IF(ISERR(U36/R36*100),"N/A",ROUND(U36/R36*100,2))</f>
        <v>31</v>
      </c>
    </row>
    <row r="37" spans="2:25" ht="22.5" customHeight="1" thickTop="1" thickBot="1" x14ac:dyDescent="0.25">
      <c r="B37" s="2" t="s">
        <v>66</v>
      </c>
      <c r="C37" s="3"/>
      <c r="D37" s="3"/>
      <c r="E37" s="3"/>
      <c r="F37" s="3"/>
      <c r="G37" s="3"/>
      <c r="H37" s="4"/>
      <c r="I37" s="4"/>
      <c r="J37" s="4"/>
      <c r="K37" s="4"/>
      <c r="L37" s="4"/>
      <c r="M37" s="4"/>
      <c r="N37" s="4"/>
      <c r="O37" s="4"/>
      <c r="P37" s="4"/>
      <c r="Q37" s="4"/>
      <c r="R37" s="4"/>
      <c r="S37" s="4"/>
      <c r="T37" s="4"/>
      <c r="U37" s="4"/>
      <c r="V37" s="4"/>
      <c r="W37" s="5"/>
    </row>
    <row r="38" spans="2:25" ht="37.5" customHeight="1" thickTop="1" x14ac:dyDescent="0.2">
      <c r="B38" s="112" t="s">
        <v>2387</v>
      </c>
      <c r="C38" s="113"/>
      <c r="D38" s="113"/>
      <c r="E38" s="113"/>
      <c r="F38" s="113"/>
      <c r="G38" s="113"/>
      <c r="H38" s="113"/>
      <c r="I38" s="113"/>
      <c r="J38" s="113"/>
      <c r="K38" s="113"/>
      <c r="L38" s="113"/>
      <c r="M38" s="113"/>
      <c r="N38" s="113"/>
      <c r="O38" s="113"/>
      <c r="P38" s="113"/>
      <c r="Q38" s="113"/>
      <c r="R38" s="113"/>
      <c r="S38" s="113"/>
      <c r="T38" s="113"/>
      <c r="U38" s="113"/>
      <c r="V38" s="113"/>
      <c r="W38" s="114"/>
    </row>
    <row r="39" spans="2:25" ht="45" customHeight="1" thickBot="1" x14ac:dyDescent="0.25">
      <c r="B39" s="131"/>
      <c r="C39" s="132"/>
      <c r="D39" s="132"/>
      <c r="E39" s="132"/>
      <c r="F39" s="132"/>
      <c r="G39" s="132"/>
      <c r="H39" s="132"/>
      <c r="I39" s="132"/>
      <c r="J39" s="132"/>
      <c r="K39" s="132"/>
      <c r="L39" s="132"/>
      <c r="M39" s="132"/>
      <c r="N39" s="132"/>
      <c r="O39" s="132"/>
      <c r="P39" s="132"/>
      <c r="Q39" s="132"/>
      <c r="R39" s="132"/>
      <c r="S39" s="132"/>
      <c r="T39" s="132"/>
      <c r="U39" s="132"/>
      <c r="V39" s="132"/>
      <c r="W39" s="133"/>
    </row>
    <row r="40" spans="2:25" ht="37.5" customHeight="1" thickTop="1" x14ac:dyDescent="0.2">
      <c r="B40" s="112" t="s">
        <v>2388</v>
      </c>
      <c r="C40" s="113"/>
      <c r="D40" s="113"/>
      <c r="E40" s="113"/>
      <c r="F40" s="113"/>
      <c r="G40" s="113"/>
      <c r="H40" s="113"/>
      <c r="I40" s="113"/>
      <c r="J40" s="113"/>
      <c r="K40" s="113"/>
      <c r="L40" s="113"/>
      <c r="M40" s="113"/>
      <c r="N40" s="113"/>
      <c r="O40" s="113"/>
      <c r="P40" s="113"/>
      <c r="Q40" s="113"/>
      <c r="R40" s="113"/>
      <c r="S40" s="113"/>
      <c r="T40" s="113"/>
      <c r="U40" s="113"/>
      <c r="V40" s="113"/>
      <c r="W40" s="114"/>
    </row>
    <row r="41" spans="2:25" ht="97.5" customHeight="1" thickBot="1" x14ac:dyDescent="0.25">
      <c r="B41" s="131"/>
      <c r="C41" s="132"/>
      <c r="D41" s="132"/>
      <c r="E41" s="132"/>
      <c r="F41" s="132"/>
      <c r="G41" s="132"/>
      <c r="H41" s="132"/>
      <c r="I41" s="132"/>
      <c r="J41" s="132"/>
      <c r="K41" s="132"/>
      <c r="L41" s="132"/>
      <c r="M41" s="132"/>
      <c r="N41" s="132"/>
      <c r="O41" s="132"/>
      <c r="P41" s="132"/>
      <c r="Q41" s="132"/>
      <c r="R41" s="132"/>
      <c r="S41" s="132"/>
      <c r="T41" s="132"/>
      <c r="U41" s="132"/>
      <c r="V41" s="132"/>
      <c r="W41" s="133"/>
    </row>
    <row r="42" spans="2:25" ht="37.5" customHeight="1" thickTop="1" x14ac:dyDescent="0.2">
      <c r="B42" s="112" t="s">
        <v>2389</v>
      </c>
      <c r="C42" s="113"/>
      <c r="D42" s="113"/>
      <c r="E42" s="113"/>
      <c r="F42" s="113"/>
      <c r="G42" s="113"/>
      <c r="H42" s="113"/>
      <c r="I42" s="113"/>
      <c r="J42" s="113"/>
      <c r="K42" s="113"/>
      <c r="L42" s="113"/>
      <c r="M42" s="113"/>
      <c r="N42" s="113"/>
      <c r="O42" s="113"/>
      <c r="P42" s="113"/>
      <c r="Q42" s="113"/>
      <c r="R42" s="113"/>
      <c r="S42" s="113"/>
      <c r="T42" s="113"/>
      <c r="U42" s="113"/>
      <c r="V42" s="113"/>
      <c r="W42" s="114"/>
    </row>
    <row r="43" spans="2:25" ht="13.5" thickBot="1" x14ac:dyDescent="0.25">
      <c r="B43" s="115"/>
      <c r="C43" s="116"/>
      <c r="D43" s="116"/>
      <c r="E43" s="116"/>
      <c r="F43" s="116"/>
      <c r="G43" s="116"/>
      <c r="H43" s="116"/>
      <c r="I43" s="116"/>
      <c r="J43" s="116"/>
      <c r="K43" s="116"/>
      <c r="L43" s="116"/>
      <c r="M43" s="116"/>
      <c r="N43" s="116"/>
      <c r="O43" s="116"/>
      <c r="P43" s="116"/>
      <c r="Q43" s="116"/>
      <c r="R43" s="116"/>
      <c r="S43" s="116"/>
      <c r="T43" s="116"/>
      <c r="U43" s="116"/>
      <c r="V43" s="116"/>
      <c r="W43" s="117"/>
    </row>
  </sheetData>
  <mergeCells count="91">
    <mergeCell ref="B40:W41"/>
    <mergeCell ref="B42:W43"/>
    <mergeCell ref="B33:Q34"/>
    <mergeCell ref="S33:T33"/>
    <mergeCell ref="V33:W33"/>
    <mergeCell ref="B35:D35"/>
    <mergeCell ref="B36:D36"/>
    <mergeCell ref="B38:W39"/>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62.25" customHeight="1" thickTop="1" thickBot="1" x14ac:dyDescent="0.25">
      <c r="B4" s="6" t="s">
        <v>3</v>
      </c>
      <c r="C4" s="7" t="s">
        <v>113</v>
      </c>
      <c r="D4" s="164" t="s">
        <v>1891</v>
      </c>
      <c r="E4" s="164"/>
      <c r="F4" s="164"/>
      <c r="G4" s="164"/>
      <c r="H4" s="165"/>
      <c r="J4" s="166" t="s">
        <v>6</v>
      </c>
      <c r="K4" s="164"/>
      <c r="L4" s="7" t="s">
        <v>1890</v>
      </c>
      <c r="M4" s="167" t="s">
        <v>1889</v>
      </c>
      <c r="N4" s="167"/>
      <c r="O4" s="167"/>
      <c r="P4" s="167"/>
      <c r="Q4" s="168"/>
      <c r="R4" s="8"/>
      <c r="S4" s="169" t="s">
        <v>2311</v>
      </c>
      <c r="T4" s="170"/>
      <c r="U4" s="170"/>
      <c r="V4" s="157" t="s">
        <v>1888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1462</v>
      </c>
      <c r="D6" s="153" t="s">
        <v>1887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1886</v>
      </c>
      <c r="K8" s="14" t="s">
        <v>1885</v>
      </c>
      <c r="L8" s="14" t="s">
        <v>1886</v>
      </c>
      <c r="M8" s="14" t="s">
        <v>1885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72" customHeight="1" thickTop="1" thickBot="1" x14ac:dyDescent="0.25">
      <c r="B10" s="15" t="s">
        <v>22</v>
      </c>
      <c r="C10" s="157" t="s">
        <v>1884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1883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1882</v>
      </c>
      <c r="C21" s="135"/>
      <c r="D21" s="135"/>
      <c r="E21" s="135"/>
      <c r="F21" s="135"/>
      <c r="G21" s="135"/>
      <c r="H21" s="135"/>
      <c r="I21" s="135"/>
      <c r="J21" s="135"/>
      <c r="K21" s="135"/>
      <c r="L21" s="135"/>
      <c r="M21" s="136" t="s">
        <v>1462</v>
      </c>
      <c r="N21" s="136"/>
      <c r="O21" s="136" t="s">
        <v>49</v>
      </c>
      <c r="P21" s="136"/>
      <c r="Q21" s="136" t="s">
        <v>50</v>
      </c>
      <c r="R21" s="136"/>
      <c r="S21" s="22" t="s">
        <v>51</v>
      </c>
      <c r="T21" s="22" t="s">
        <v>51</v>
      </c>
      <c r="U21" s="22" t="s">
        <v>1881</v>
      </c>
      <c r="V21" s="22">
        <f>+IF(ISERR(U21/T21*100),"N/A",ROUND(U21/T21*100,2))</f>
        <v>97.55</v>
      </c>
      <c r="W21" s="23">
        <f>+IF(ISERR(U21/S21*100),"N/A",ROUND(U21/S21*100,2))</f>
        <v>97.55</v>
      </c>
    </row>
    <row r="22" spans="2:27" ht="56.25" customHeight="1" x14ac:dyDescent="0.2">
      <c r="B22" s="134" t="s">
        <v>1880</v>
      </c>
      <c r="C22" s="135"/>
      <c r="D22" s="135"/>
      <c r="E22" s="135"/>
      <c r="F22" s="135"/>
      <c r="G22" s="135"/>
      <c r="H22" s="135"/>
      <c r="I22" s="135"/>
      <c r="J22" s="135"/>
      <c r="K22" s="135"/>
      <c r="L22" s="135"/>
      <c r="M22" s="136" t="s">
        <v>1462</v>
      </c>
      <c r="N22" s="136"/>
      <c r="O22" s="136" t="s">
        <v>49</v>
      </c>
      <c r="P22" s="136"/>
      <c r="Q22" s="136" t="s">
        <v>50</v>
      </c>
      <c r="R22" s="136"/>
      <c r="S22" s="22" t="s">
        <v>481</v>
      </c>
      <c r="T22" s="22" t="s">
        <v>481</v>
      </c>
      <c r="U22" s="22" t="s">
        <v>1879</v>
      </c>
      <c r="V22" s="22">
        <f>+IF(ISERR(U22/T22*100),"N/A",ROUND(U22/T22*100,2))</f>
        <v>87.99</v>
      </c>
      <c r="W22" s="23">
        <f>+IF(ISERR(U22/S22*100),"N/A",ROUND(U22/S22*100,2))</f>
        <v>87.99</v>
      </c>
    </row>
    <row r="23" spans="2:27" ht="56.25" customHeight="1" thickBot="1" x14ac:dyDescent="0.25">
      <c r="B23" s="134" t="s">
        <v>1878</v>
      </c>
      <c r="C23" s="135"/>
      <c r="D23" s="135"/>
      <c r="E23" s="135"/>
      <c r="F23" s="135"/>
      <c r="G23" s="135"/>
      <c r="H23" s="135"/>
      <c r="I23" s="135"/>
      <c r="J23" s="135"/>
      <c r="K23" s="135"/>
      <c r="L23" s="135"/>
      <c r="M23" s="136" t="s">
        <v>1462</v>
      </c>
      <c r="N23" s="136"/>
      <c r="O23" s="136" t="s">
        <v>49</v>
      </c>
      <c r="P23" s="136"/>
      <c r="Q23" s="136" t="s">
        <v>50</v>
      </c>
      <c r="R23" s="136"/>
      <c r="S23" s="22" t="s">
        <v>51</v>
      </c>
      <c r="T23" s="22" t="s">
        <v>51</v>
      </c>
      <c r="U23" s="22" t="s">
        <v>51</v>
      </c>
      <c r="V23" s="22">
        <f>+IF(ISERR(U23/T23*100),"N/A",ROUND(U23/T23*100,2))</f>
        <v>100</v>
      </c>
      <c r="W23" s="23">
        <f>+IF(ISERR(U23/S23*100),"N/A",ROUND(U23/S23*100,2))</f>
        <v>100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1877</v>
      </c>
      <c r="F27" s="28"/>
      <c r="G27" s="28"/>
      <c r="H27" s="29"/>
      <c r="I27" s="29"/>
      <c r="J27" s="29"/>
      <c r="K27" s="29"/>
      <c r="L27" s="29"/>
      <c r="M27" s="29"/>
      <c r="N27" s="29"/>
      <c r="O27" s="29"/>
      <c r="P27" s="30"/>
      <c r="Q27" s="30"/>
      <c r="R27" s="31" t="s">
        <v>1876</v>
      </c>
      <c r="S27" s="31" t="s">
        <v>10</v>
      </c>
      <c r="T27" s="30"/>
      <c r="U27" s="31" t="s">
        <v>1875</v>
      </c>
      <c r="V27" s="30"/>
      <c r="W27" s="32">
        <f>+IF(ISERR(U27/R27*100),"N/A",ROUND(U27/R27*100,2))</f>
        <v>97.39</v>
      </c>
    </row>
    <row r="28" spans="2:27" ht="26.25" customHeight="1" thickBot="1" x14ac:dyDescent="0.25">
      <c r="B28" s="129" t="s">
        <v>65</v>
      </c>
      <c r="C28" s="130"/>
      <c r="D28" s="130"/>
      <c r="E28" s="33" t="s">
        <v>1877</v>
      </c>
      <c r="F28" s="33"/>
      <c r="G28" s="33"/>
      <c r="H28" s="34"/>
      <c r="I28" s="34"/>
      <c r="J28" s="34"/>
      <c r="K28" s="34"/>
      <c r="L28" s="34"/>
      <c r="M28" s="34"/>
      <c r="N28" s="34"/>
      <c r="O28" s="34"/>
      <c r="P28" s="35"/>
      <c r="Q28" s="35"/>
      <c r="R28" s="36" t="s">
        <v>1876</v>
      </c>
      <c r="S28" s="36" t="s">
        <v>1876</v>
      </c>
      <c r="T28" s="36">
        <f>+IF(ISERR(S28/R28*100),"N/A",ROUND(S28/R28*100,2))</f>
        <v>100</v>
      </c>
      <c r="U28" s="36" t="s">
        <v>1875</v>
      </c>
      <c r="V28" s="36">
        <f>+IF(ISERR(U28/S28*100),"N/A",ROUND(U28/S28*100,2))</f>
        <v>97.39</v>
      </c>
      <c r="W28" s="37">
        <f>+IF(ISERR(U28/R28*100),"N/A",ROUND(U28/R28*100,2))</f>
        <v>97.39</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2384</v>
      </c>
      <c r="C30" s="113"/>
      <c r="D30" s="113"/>
      <c r="E30" s="113"/>
      <c r="F30" s="113"/>
      <c r="G30" s="113"/>
      <c r="H30" s="113"/>
      <c r="I30" s="113"/>
      <c r="J30" s="113"/>
      <c r="K30" s="113"/>
      <c r="L30" s="113"/>
      <c r="M30" s="113"/>
      <c r="N30" s="113"/>
      <c r="O30" s="113"/>
      <c r="P30" s="113"/>
      <c r="Q30" s="113"/>
      <c r="R30" s="113"/>
      <c r="S30" s="113"/>
      <c r="T30" s="113"/>
      <c r="U30" s="113"/>
      <c r="V30" s="113"/>
      <c r="W30" s="114"/>
    </row>
    <row r="31" spans="2:27" ht="76.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2385</v>
      </c>
      <c r="C32" s="113"/>
      <c r="D32" s="113"/>
      <c r="E32" s="113"/>
      <c r="F32" s="113"/>
      <c r="G32" s="113"/>
      <c r="H32" s="113"/>
      <c r="I32" s="113"/>
      <c r="J32" s="113"/>
      <c r="K32" s="113"/>
      <c r="L32" s="113"/>
      <c r="M32" s="113"/>
      <c r="N32" s="113"/>
      <c r="O32" s="113"/>
      <c r="P32" s="113"/>
      <c r="Q32" s="113"/>
      <c r="R32" s="113"/>
      <c r="S32" s="113"/>
      <c r="T32" s="113"/>
      <c r="U32" s="113"/>
      <c r="V32" s="113"/>
      <c r="W32" s="114"/>
    </row>
    <row r="33" spans="2:23" ht="62.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2386</v>
      </c>
      <c r="C34" s="113"/>
      <c r="D34" s="113"/>
      <c r="E34" s="113"/>
      <c r="F34" s="113"/>
      <c r="G34" s="113"/>
      <c r="H34" s="113"/>
      <c r="I34" s="113"/>
      <c r="J34" s="113"/>
      <c r="K34" s="113"/>
      <c r="L34" s="113"/>
      <c r="M34" s="113"/>
      <c r="N34" s="113"/>
      <c r="O34" s="113"/>
      <c r="P34" s="113"/>
      <c r="Q34" s="113"/>
      <c r="R34" s="113"/>
      <c r="S34" s="113"/>
      <c r="T34" s="113"/>
      <c r="U34" s="113"/>
      <c r="V34" s="113"/>
      <c r="W34" s="114"/>
    </row>
    <row r="35" spans="2:23" ht="9.75"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78" customHeight="1" thickTop="1" thickBot="1" x14ac:dyDescent="0.25">
      <c r="B4" s="6" t="s">
        <v>3</v>
      </c>
      <c r="C4" s="7" t="s">
        <v>113</v>
      </c>
      <c r="D4" s="164" t="s">
        <v>1891</v>
      </c>
      <c r="E4" s="164"/>
      <c r="F4" s="164"/>
      <c r="G4" s="164"/>
      <c r="H4" s="165"/>
      <c r="J4" s="166" t="s">
        <v>6</v>
      </c>
      <c r="K4" s="164"/>
      <c r="L4" s="7" t="s">
        <v>1898</v>
      </c>
      <c r="M4" s="167" t="s">
        <v>1897</v>
      </c>
      <c r="N4" s="167"/>
      <c r="O4" s="167"/>
      <c r="P4" s="167"/>
      <c r="Q4" s="168"/>
      <c r="R4" s="8"/>
      <c r="S4" s="169" t="s">
        <v>2311</v>
      </c>
      <c r="T4" s="170"/>
      <c r="U4" s="170"/>
      <c r="V4" s="157" t="s">
        <v>149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1893</v>
      </c>
      <c r="D6" s="153" t="s">
        <v>1896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1886</v>
      </c>
      <c r="K8" s="14" t="s">
        <v>1885</v>
      </c>
      <c r="L8" s="14" t="s">
        <v>1886</v>
      </c>
      <c r="M8" s="14" t="s">
        <v>1885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73.5" customHeight="1" thickTop="1" thickBot="1" x14ac:dyDescent="0.25">
      <c r="B10" s="15" t="s">
        <v>22</v>
      </c>
      <c r="C10" s="157" t="s">
        <v>1895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1883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1894</v>
      </c>
      <c r="C21" s="135"/>
      <c r="D21" s="135"/>
      <c r="E21" s="135"/>
      <c r="F21" s="135"/>
      <c r="G21" s="135"/>
      <c r="H21" s="135"/>
      <c r="I21" s="135"/>
      <c r="J21" s="135"/>
      <c r="K21" s="135"/>
      <c r="L21" s="135"/>
      <c r="M21" s="136" t="s">
        <v>1893</v>
      </c>
      <c r="N21" s="136"/>
      <c r="O21" s="136" t="s">
        <v>49</v>
      </c>
      <c r="P21" s="136"/>
      <c r="Q21" s="136" t="s">
        <v>50</v>
      </c>
      <c r="R21" s="136"/>
      <c r="S21" s="22" t="s">
        <v>51</v>
      </c>
      <c r="T21" s="22" t="s">
        <v>51</v>
      </c>
      <c r="U21" s="22" t="s">
        <v>51</v>
      </c>
      <c r="V21" s="22">
        <f>+IF(ISERR(U21/T21*100),"N/A",ROUND(U21/T21*100,2))</f>
        <v>100</v>
      </c>
      <c r="W21" s="23">
        <f>+IF(ISERR(U21/S21*100),"N/A",ROUND(U21/S21*100,2))</f>
        <v>100</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1892</v>
      </c>
      <c r="F25" s="28"/>
      <c r="G25" s="28"/>
      <c r="H25" s="29"/>
      <c r="I25" s="29"/>
      <c r="J25" s="29"/>
      <c r="K25" s="29"/>
      <c r="L25" s="29"/>
      <c r="M25" s="29"/>
      <c r="N25" s="29"/>
      <c r="O25" s="29"/>
      <c r="P25" s="30"/>
      <c r="Q25" s="30"/>
      <c r="R25" s="31" t="s">
        <v>1723</v>
      </c>
      <c r="S25" s="31" t="s">
        <v>10</v>
      </c>
      <c r="T25" s="30"/>
      <c r="U25" s="31" t="s">
        <v>149</v>
      </c>
      <c r="V25" s="30"/>
      <c r="W25" s="32">
        <f>+IF(ISERR(U25/R25*100),"N/A",ROUND(U25/R25*100,2))</f>
        <v>0</v>
      </c>
    </row>
    <row r="26" spans="2:27" ht="26.25" customHeight="1" thickBot="1" x14ac:dyDescent="0.25">
      <c r="B26" s="129" t="s">
        <v>65</v>
      </c>
      <c r="C26" s="130"/>
      <c r="D26" s="130"/>
      <c r="E26" s="33" t="s">
        <v>1892</v>
      </c>
      <c r="F26" s="33"/>
      <c r="G26" s="33"/>
      <c r="H26" s="34"/>
      <c r="I26" s="34"/>
      <c r="J26" s="34"/>
      <c r="K26" s="34"/>
      <c r="L26" s="34"/>
      <c r="M26" s="34"/>
      <c r="N26" s="34"/>
      <c r="O26" s="34"/>
      <c r="P26" s="35"/>
      <c r="Q26" s="35"/>
      <c r="R26" s="36" t="s">
        <v>1723</v>
      </c>
      <c r="S26" s="36" t="s">
        <v>1723</v>
      </c>
      <c r="T26" s="36">
        <f>+IF(ISERR(S26/R26*100),"N/A",ROUND(S26/R26*100,2))</f>
        <v>100</v>
      </c>
      <c r="U26" s="36" t="s">
        <v>149</v>
      </c>
      <c r="V26" s="36">
        <f>+IF(ISERR(U26/S26*100),"N/A",ROUND(U26/S26*100,2))</f>
        <v>0</v>
      </c>
      <c r="W26" s="37">
        <f>+IF(ISERR(U26/R26*100),"N/A",ROUND(U26/R26*100,2))</f>
        <v>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2381</v>
      </c>
      <c r="C28" s="113"/>
      <c r="D28" s="113"/>
      <c r="E28" s="113"/>
      <c r="F28" s="113"/>
      <c r="G28" s="113"/>
      <c r="H28" s="113"/>
      <c r="I28" s="113"/>
      <c r="J28" s="113"/>
      <c r="K28" s="113"/>
      <c r="L28" s="113"/>
      <c r="M28" s="113"/>
      <c r="N28" s="113"/>
      <c r="O28" s="113"/>
      <c r="P28" s="113"/>
      <c r="Q28" s="113"/>
      <c r="R28" s="113"/>
      <c r="S28" s="113"/>
      <c r="T28" s="113"/>
      <c r="U28" s="113"/>
      <c r="V28" s="113"/>
      <c r="W28" s="114"/>
    </row>
    <row r="29" spans="2:27" ht="41.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2382</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2383</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113</v>
      </c>
      <c r="D4" s="164" t="s">
        <v>1891</v>
      </c>
      <c r="E4" s="164"/>
      <c r="F4" s="164"/>
      <c r="G4" s="164"/>
      <c r="H4" s="165"/>
      <c r="J4" s="166" t="s">
        <v>6</v>
      </c>
      <c r="K4" s="164"/>
      <c r="L4" s="7" t="s">
        <v>203</v>
      </c>
      <c r="M4" s="167" t="s">
        <v>202</v>
      </c>
      <c r="N4" s="167"/>
      <c r="O4" s="167"/>
      <c r="P4" s="167"/>
      <c r="Q4" s="168"/>
      <c r="R4" s="8"/>
      <c r="S4" s="169" t="s">
        <v>2311</v>
      </c>
      <c r="T4" s="170"/>
      <c r="U4" s="170"/>
      <c r="V4" s="157" t="s">
        <v>1903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1462</v>
      </c>
      <c r="D6" s="153" t="s">
        <v>1887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1886</v>
      </c>
      <c r="K8" s="14" t="s">
        <v>1885</v>
      </c>
      <c r="L8" s="14" t="s">
        <v>1886</v>
      </c>
      <c r="M8" s="14" t="s">
        <v>1885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1884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1883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1902</v>
      </c>
      <c r="C21" s="135"/>
      <c r="D21" s="135"/>
      <c r="E21" s="135"/>
      <c r="F21" s="135"/>
      <c r="G21" s="135"/>
      <c r="H21" s="135"/>
      <c r="I21" s="135"/>
      <c r="J21" s="135"/>
      <c r="K21" s="135"/>
      <c r="L21" s="135"/>
      <c r="M21" s="136" t="s">
        <v>1462</v>
      </c>
      <c r="N21" s="136"/>
      <c r="O21" s="136" t="s">
        <v>49</v>
      </c>
      <c r="P21" s="136"/>
      <c r="Q21" s="136" t="s">
        <v>50</v>
      </c>
      <c r="R21" s="136"/>
      <c r="S21" s="22" t="s">
        <v>51</v>
      </c>
      <c r="T21" s="22" t="s">
        <v>51</v>
      </c>
      <c r="U21" s="22" t="s">
        <v>1881</v>
      </c>
      <c r="V21" s="22">
        <f>+IF(ISERR(U21/T21*100),"N/A",ROUND(U21/T21*100,2))</f>
        <v>97.55</v>
      </c>
      <c r="W21" s="23">
        <f>+IF(ISERR(U21/S21*100),"N/A",ROUND(U21/S21*100,2))</f>
        <v>97.55</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1877</v>
      </c>
      <c r="F25" s="28"/>
      <c r="G25" s="28"/>
      <c r="H25" s="29"/>
      <c r="I25" s="29"/>
      <c r="J25" s="29"/>
      <c r="K25" s="29"/>
      <c r="L25" s="29"/>
      <c r="M25" s="29"/>
      <c r="N25" s="29"/>
      <c r="O25" s="29"/>
      <c r="P25" s="30"/>
      <c r="Q25" s="30"/>
      <c r="R25" s="31" t="s">
        <v>1901</v>
      </c>
      <c r="S25" s="31" t="s">
        <v>10</v>
      </c>
      <c r="T25" s="30"/>
      <c r="U25" s="31" t="s">
        <v>1899</v>
      </c>
      <c r="V25" s="30"/>
      <c r="W25" s="32">
        <f>+IF(ISERR(U25/R25*100),"N/A",ROUND(U25/R25*100,2))</f>
        <v>100.91</v>
      </c>
    </row>
    <row r="26" spans="2:27" ht="26.25" customHeight="1" thickBot="1" x14ac:dyDescent="0.25">
      <c r="B26" s="129" t="s">
        <v>65</v>
      </c>
      <c r="C26" s="130"/>
      <c r="D26" s="130"/>
      <c r="E26" s="33" t="s">
        <v>1877</v>
      </c>
      <c r="F26" s="33"/>
      <c r="G26" s="33"/>
      <c r="H26" s="34"/>
      <c r="I26" s="34"/>
      <c r="J26" s="34"/>
      <c r="K26" s="34"/>
      <c r="L26" s="34"/>
      <c r="M26" s="34"/>
      <c r="N26" s="34"/>
      <c r="O26" s="34"/>
      <c r="P26" s="35"/>
      <c r="Q26" s="35"/>
      <c r="R26" s="36" t="s">
        <v>1900</v>
      </c>
      <c r="S26" s="36" t="s">
        <v>1900</v>
      </c>
      <c r="T26" s="36">
        <f>+IF(ISERR(S26/R26*100),"N/A",ROUND(S26/R26*100,2))</f>
        <v>100</v>
      </c>
      <c r="U26" s="36" t="s">
        <v>1899</v>
      </c>
      <c r="V26" s="36">
        <f>+IF(ISERR(U26/S26*100),"N/A",ROUND(U26/S26*100,2))</f>
        <v>97.79</v>
      </c>
      <c r="W26" s="37">
        <f>+IF(ISERR(U26/R26*100),"N/A",ROUND(U26/R26*100,2))</f>
        <v>97.79</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2378</v>
      </c>
      <c r="C28" s="113"/>
      <c r="D28" s="113"/>
      <c r="E28" s="113"/>
      <c r="F28" s="113"/>
      <c r="G28" s="113"/>
      <c r="H28" s="113"/>
      <c r="I28" s="113"/>
      <c r="J28" s="113"/>
      <c r="K28" s="113"/>
      <c r="L28" s="113"/>
      <c r="M28" s="113"/>
      <c r="N28" s="113"/>
      <c r="O28" s="113"/>
      <c r="P28" s="113"/>
      <c r="Q28" s="113"/>
      <c r="R28" s="113"/>
      <c r="S28" s="113"/>
      <c r="T28" s="113"/>
      <c r="U28" s="113"/>
      <c r="V28" s="113"/>
      <c r="W28" s="114"/>
    </row>
    <row r="29" spans="2:27" ht="41.2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2379</v>
      </c>
      <c r="C30" s="113"/>
      <c r="D30" s="113"/>
      <c r="E30" s="113"/>
      <c r="F30" s="113"/>
      <c r="G30" s="113"/>
      <c r="H30" s="113"/>
      <c r="I30" s="113"/>
      <c r="J30" s="113"/>
      <c r="K30" s="113"/>
      <c r="L30" s="113"/>
      <c r="M30" s="113"/>
      <c r="N30" s="113"/>
      <c r="O30" s="113"/>
      <c r="P30" s="113"/>
      <c r="Q30" s="113"/>
      <c r="R30" s="113"/>
      <c r="S30" s="113"/>
      <c r="T30" s="113"/>
      <c r="U30" s="113"/>
      <c r="V30" s="113"/>
      <c r="W30" s="114"/>
    </row>
    <row r="31" spans="2:27" ht="42"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2380</v>
      </c>
      <c r="C32" s="113"/>
      <c r="D32" s="113"/>
      <c r="E32" s="113"/>
      <c r="F32" s="113"/>
      <c r="G32" s="113"/>
      <c r="H32" s="113"/>
      <c r="I32" s="113"/>
      <c r="J32" s="113"/>
      <c r="K32" s="113"/>
      <c r="L32" s="113"/>
      <c r="M32" s="113"/>
      <c r="N32" s="113"/>
      <c r="O32" s="113"/>
      <c r="P32" s="113"/>
      <c r="Q32" s="113"/>
      <c r="R32" s="113"/>
      <c r="S32" s="113"/>
      <c r="T32" s="113"/>
      <c r="U32" s="113"/>
      <c r="V32" s="113"/>
      <c r="W32" s="114"/>
    </row>
    <row r="33" spans="2:23" ht="30"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1919</v>
      </c>
      <c r="D4" s="164" t="s">
        <v>1918</v>
      </c>
      <c r="E4" s="164"/>
      <c r="F4" s="164"/>
      <c r="G4" s="164"/>
      <c r="H4" s="165"/>
      <c r="J4" s="166" t="s">
        <v>6</v>
      </c>
      <c r="K4" s="164"/>
      <c r="L4" s="7" t="s">
        <v>1917</v>
      </c>
      <c r="M4" s="167" t="s">
        <v>1916</v>
      </c>
      <c r="N4" s="167"/>
      <c r="O4" s="167"/>
      <c r="P4" s="167"/>
      <c r="Q4" s="168"/>
      <c r="R4" s="8"/>
      <c r="S4" s="169" t="s">
        <v>2311</v>
      </c>
      <c r="T4" s="170"/>
      <c r="U4" s="170"/>
      <c r="V4" s="157" t="s">
        <v>1469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1870</v>
      </c>
      <c r="D6" s="153" t="s">
        <v>1915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1914</v>
      </c>
      <c r="K8" s="14" t="s">
        <v>1913</v>
      </c>
      <c r="L8" s="14" t="s">
        <v>1912</v>
      </c>
      <c r="M8" s="14" t="s">
        <v>1911</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1910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1909</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1908</v>
      </c>
      <c r="C21" s="135"/>
      <c r="D21" s="135"/>
      <c r="E21" s="135"/>
      <c r="F21" s="135"/>
      <c r="G21" s="135"/>
      <c r="H21" s="135"/>
      <c r="I21" s="135"/>
      <c r="J21" s="135"/>
      <c r="K21" s="135"/>
      <c r="L21" s="135"/>
      <c r="M21" s="136" t="s">
        <v>1870</v>
      </c>
      <c r="N21" s="136"/>
      <c r="O21" s="136" t="s">
        <v>49</v>
      </c>
      <c r="P21" s="136"/>
      <c r="Q21" s="136" t="s">
        <v>50</v>
      </c>
      <c r="R21" s="136"/>
      <c r="S21" s="22" t="s">
        <v>862</v>
      </c>
      <c r="T21" s="22" t="s">
        <v>862</v>
      </c>
      <c r="U21" s="22" t="s">
        <v>1907</v>
      </c>
      <c r="V21" s="22">
        <f>+IF(ISERR(U21/T21*100),"N/A",ROUND(U21/T21*100,2))</f>
        <v>119.49</v>
      </c>
      <c r="W21" s="23">
        <f>+IF(ISERR(U21/S21*100),"N/A",ROUND(U21/S21*100,2))</f>
        <v>119.49</v>
      </c>
    </row>
    <row r="22" spans="2:27" ht="56.25" customHeight="1" thickBot="1" x14ac:dyDescent="0.25">
      <c r="B22" s="134" t="s">
        <v>1906</v>
      </c>
      <c r="C22" s="135"/>
      <c r="D22" s="135"/>
      <c r="E22" s="135"/>
      <c r="F22" s="135"/>
      <c r="G22" s="135"/>
      <c r="H22" s="135"/>
      <c r="I22" s="135"/>
      <c r="J22" s="135"/>
      <c r="K22" s="135"/>
      <c r="L22" s="135"/>
      <c r="M22" s="136" t="s">
        <v>1870</v>
      </c>
      <c r="N22" s="136"/>
      <c r="O22" s="136" t="s">
        <v>49</v>
      </c>
      <c r="P22" s="136"/>
      <c r="Q22" s="136" t="s">
        <v>50</v>
      </c>
      <c r="R22" s="136"/>
      <c r="S22" s="22" t="s">
        <v>862</v>
      </c>
      <c r="T22" s="22" t="s">
        <v>1905</v>
      </c>
      <c r="U22" s="22" t="s">
        <v>149</v>
      </c>
      <c r="V22" s="22">
        <f>+IF(ISERR(U22/T22*100),"N/A",ROUND(U22/T22*100,2))</f>
        <v>0</v>
      </c>
      <c r="W22" s="23">
        <f>+IF(ISERR(U22/S22*100),"N/A",ROUND(U22/S22*100,2))</f>
        <v>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1904</v>
      </c>
      <c r="F26" s="28"/>
      <c r="G26" s="28"/>
      <c r="H26" s="29"/>
      <c r="I26" s="29"/>
      <c r="J26" s="29"/>
      <c r="K26" s="29"/>
      <c r="L26" s="29"/>
      <c r="M26" s="29"/>
      <c r="N26" s="29"/>
      <c r="O26" s="29"/>
      <c r="P26" s="30"/>
      <c r="Q26" s="30"/>
      <c r="R26" s="31" t="s">
        <v>1469</v>
      </c>
      <c r="S26" s="31" t="s">
        <v>10</v>
      </c>
      <c r="T26" s="30"/>
      <c r="U26" s="31" t="s">
        <v>1723</v>
      </c>
      <c r="V26" s="30"/>
      <c r="W26" s="32">
        <f>+IF(ISERR(U26/R26*100),"N/A",ROUND(U26/R26*100,2))</f>
        <v>10</v>
      </c>
    </row>
    <row r="27" spans="2:27" ht="26.25" customHeight="1" thickBot="1" x14ac:dyDescent="0.25">
      <c r="B27" s="129" t="s">
        <v>65</v>
      </c>
      <c r="C27" s="130"/>
      <c r="D27" s="130"/>
      <c r="E27" s="33" t="s">
        <v>1904</v>
      </c>
      <c r="F27" s="33"/>
      <c r="G27" s="33"/>
      <c r="H27" s="34"/>
      <c r="I27" s="34"/>
      <c r="J27" s="34"/>
      <c r="K27" s="34"/>
      <c r="L27" s="34"/>
      <c r="M27" s="34"/>
      <c r="N27" s="34"/>
      <c r="O27" s="34"/>
      <c r="P27" s="35"/>
      <c r="Q27" s="35"/>
      <c r="R27" s="36" t="s">
        <v>1469</v>
      </c>
      <c r="S27" s="36" t="s">
        <v>1723</v>
      </c>
      <c r="T27" s="36">
        <f>+IF(ISERR(S27/R27*100),"N/A",ROUND(S27/R27*100,2))</f>
        <v>10</v>
      </c>
      <c r="U27" s="36" t="s">
        <v>1723</v>
      </c>
      <c r="V27" s="36">
        <f>+IF(ISERR(U27/S27*100),"N/A",ROUND(U27/S27*100,2))</f>
        <v>100</v>
      </c>
      <c r="W27" s="37">
        <f>+IF(ISERR(U27/R27*100),"N/A",ROUND(U27/R27*100,2))</f>
        <v>10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2374</v>
      </c>
      <c r="C29" s="113"/>
      <c r="D29" s="113"/>
      <c r="E29" s="113"/>
      <c r="F29" s="113"/>
      <c r="G29" s="113"/>
      <c r="H29" s="113"/>
      <c r="I29" s="113"/>
      <c r="J29" s="113"/>
      <c r="K29" s="113"/>
      <c r="L29" s="113"/>
      <c r="M29" s="113"/>
      <c r="N29" s="113"/>
      <c r="O29" s="113"/>
      <c r="P29" s="113"/>
      <c r="Q29" s="113"/>
      <c r="R29" s="113"/>
      <c r="S29" s="113"/>
      <c r="T29" s="113"/>
      <c r="U29" s="113"/>
      <c r="V29" s="113"/>
      <c r="W29" s="114"/>
    </row>
    <row r="30" spans="2:27" ht="69"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2377</v>
      </c>
      <c r="C31" s="113"/>
      <c r="D31" s="113"/>
      <c r="E31" s="113"/>
      <c r="F31" s="113"/>
      <c r="G31" s="113"/>
      <c r="H31" s="113"/>
      <c r="I31" s="113"/>
      <c r="J31" s="113"/>
      <c r="K31" s="113"/>
      <c r="L31" s="113"/>
      <c r="M31" s="113"/>
      <c r="N31" s="113"/>
      <c r="O31" s="113"/>
      <c r="P31" s="113"/>
      <c r="Q31" s="113"/>
      <c r="R31" s="113"/>
      <c r="S31" s="113"/>
      <c r="T31" s="113"/>
      <c r="U31" s="113"/>
      <c r="V31" s="113"/>
      <c r="W31" s="114"/>
    </row>
    <row r="32" spans="2:27" ht="85.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2376</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1919</v>
      </c>
      <c r="D4" s="164" t="s">
        <v>1918</v>
      </c>
      <c r="E4" s="164"/>
      <c r="F4" s="164"/>
      <c r="G4" s="164"/>
      <c r="H4" s="165"/>
      <c r="J4" s="166" t="s">
        <v>6</v>
      </c>
      <c r="K4" s="164"/>
      <c r="L4" s="7" t="s">
        <v>1922</v>
      </c>
      <c r="M4" s="167" t="s">
        <v>1921</v>
      </c>
      <c r="N4" s="167"/>
      <c r="O4" s="167"/>
      <c r="P4" s="167"/>
      <c r="Q4" s="168"/>
      <c r="R4" s="8"/>
      <c r="S4" s="169" t="s">
        <v>2311</v>
      </c>
      <c r="T4" s="170"/>
      <c r="U4" s="170"/>
      <c r="V4" s="157" t="s">
        <v>1469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1870</v>
      </c>
      <c r="D6" s="153" t="s">
        <v>1915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1914</v>
      </c>
      <c r="K8" s="14" t="s">
        <v>1913</v>
      </c>
      <c r="L8" s="14" t="s">
        <v>1912</v>
      </c>
      <c r="M8" s="14" t="s">
        <v>1911</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1920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1909</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1908</v>
      </c>
      <c r="C21" s="135"/>
      <c r="D21" s="135"/>
      <c r="E21" s="135"/>
      <c r="F21" s="135"/>
      <c r="G21" s="135"/>
      <c r="H21" s="135"/>
      <c r="I21" s="135"/>
      <c r="J21" s="135"/>
      <c r="K21" s="135"/>
      <c r="L21" s="135"/>
      <c r="M21" s="136" t="s">
        <v>1870</v>
      </c>
      <c r="N21" s="136"/>
      <c r="O21" s="136" t="s">
        <v>49</v>
      </c>
      <c r="P21" s="136"/>
      <c r="Q21" s="136" t="s">
        <v>50</v>
      </c>
      <c r="R21" s="136"/>
      <c r="S21" s="22" t="s">
        <v>862</v>
      </c>
      <c r="T21" s="22" t="s">
        <v>862</v>
      </c>
      <c r="U21" s="22" t="s">
        <v>397</v>
      </c>
      <c r="V21" s="22">
        <f>+IF(ISERR(U21/T21*100),"N/A",ROUND(U21/T21*100,2))</f>
        <v>120</v>
      </c>
      <c r="W21" s="23">
        <f>+IF(ISERR(U21/S21*100),"N/A",ROUND(U21/S21*100,2))</f>
        <v>120</v>
      </c>
    </row>
    <row r="22" spans="2:27" ht="56.25" customHeight="1" thickBot="1" x14ac:dyDescent="0.25">
      <c r="B22" s="134" t="s">
        <v>1906</v>
      </c>
      <c r="C22" s="135"/>
      <c r="D22" s="135"/>
      <c r="E22" s="135"/>
      <c r="F22" s="135"/>
      <c r="G22" s="135"/>
      <c r="H22" s="135"/>
      <c r="I22" s="135"/>
      <c r="J22" s="135"/>
      <c r="K22" s="135"/>
      <c r="L22" s="135"/>
      <c r="M22" s="136" t="s">
        <v>1870</v>
      </c>
      <c r="N22" s="136"/>
      <c r="O22" s="136" t="s">
        <v>49</v>
      </c>
      <c r="P22" s="136"/>
      <c r="Q22" s="136" t="s">
        <v>50</v>
      </c>
      <c r="R22" s="136"/>
      <c r="S22" s="22" t="s">
        <v>862</v>
      </c>
      <c r="T22" s="22" t="s">
        <v>1905</v>
      </c>
      <c r="U22" s="22" t="s">
        <v>149</v>
      </c>
      <c r="V22" s="22">
        <f>+IF(ISERR(U22/T22*100),"N/A",ROUND(U22/T22*100,2))</f>
        <v>0</v>
      </c>
      <c r="W22" s="23">
        <f>+IF(ISERR(U22/S22*100),"N/A",ROUND(U22/S22*100,2))</f>
        <v>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1904</v>
      </c>
      <c r="F26" s="28"/>
      <c r="G26" s="28"/>
      <c r="H26" s="29"/>
      <c r="I26" s="29"/>
      <c r="J26" s="29"/>
      <c r="K26" s="29"/>
      <c r="L26" s="29"/>
      <c r="M26" s="29"/>
      <c r="N26" s="29"/>
      <c r="O26" s="29"/>
      <c r="P26" s="30"/>
      <c r="Q26" s="30"/>
      <c r="R26" s="31" t="s">
        <v>1469</v>
      </c>
      <c r="S26" s="31" t="s">
        <v>10</v>
      </c>
      <c r="T26" s="30"/>
      <c r="U26" s="31" t="s">
        <v>1723</v>
      </c>
      <c r="V26" s="30"/>
      <c r="W26" s="32">
        <f>+IF(ISERR(U26/R26*100),"N/A",ROUND(U26/R26*100,2))</f>
        <v>10</v>
      </c>
    </row>
    <row r="27" spans="2:27" ht="26.25" customHeight="1" thickBot="1" x14ac:dyDescent="0.25">
      <c r="B27" s="129" t="s">
        <v>65</v>
      </c>
      <c r="C27" s="130"/>
      <c r="D27" s="130"/>
      <c r="E27" s="33" t="s">
        <v>1904</v>
      </c>
      <c r="F27" s="33"/>
      <c r="G27" s="33"/>
      <c r="H27" s="34"/>
      <c r="I27" s="34"/>
      <c r="J27" s="34"/>
      <c r="K27" s="34"/>
      <c r="L27" s="34"/>
      <c r="M27" s="34"/>
      <c r="N27" s="34"/>
      <c r="O27" s="34"/>
      <c r="P27" s="35"/>
      <c r="Q27" s="35"/>
      <c r="R27" s="36" t="s">
        <v>1469</v>
      </c>
      <c r="S27" s="36" t="s">
        <v>1723</v>
      </c>
      <c r="T27" s="36">
        <f>+IF(ISERR(S27/R27*100),"N/A",ROUND(S27/R27*100,2))</f>
        <v>10</v>
      </c>
      <c r="U27" s="36" t="s">
        <v>1723</v>
      </c>
      <c r="V27" s="36">
        <f>+IF(ISERR(U27/S27*100),"N/A",ROUND(U27/S27*100,2))</f>
        <v>100</v>
      </c>
      <c r="W27" s="37">
        <f>+IF(ISERR(U27/R27*100),"N/A",ROUND(U27/R27*100,2))</f>
        <v>10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2374</v>
      </c>
      <c r="C29" s="113"/>
      <c r="D29" s="113"/>
      <c r="E29" s="113"/>
      <c r="F29" s="113"/>
      <c r="G29" s="113"/>
      <c r="H29" s="113"/>
      <c r="I29" s="113"/>
      <c r="J29" s="113"/>
      <c r="K29" s="113"/>
      <c r="L29" s="113"/>
      <c r="M29" s="113"/>
      <c r="N29" s="113"/>
      <c r="O29" s="113"/>
      <c r="P29" s="113"/>
      <c r="Q29" s="113"/>
      <c r="R29" s="113"/>
      <c r="S29" s="113"/>
      <c r="T29" s="113"/>
      <c r="U29" s="113"/>
      <c r="V29" s="113"/>
      <c r="W29" s="114"/>
    </row>
    <row r="30" spans="2:27" ht="69"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2375</v>
      </c>
      <c r="C31" s="113"/>
      <c r="D31" s="113"/>
      <c r="E31" s="113"/>
      <c r="F31" s="113"/>
      <c r="G31" s="113"/>
      <c r="H31" s="113"/>
      <c r="I31" s="113"/>
      <c r="J31" s="113"/>
      <c r="K31" s="113"/>
      <c r="L31" s="113"/>
      <c r="M31" s="113"/>
      <c r="N31" s="113"/>
      <c r="O31" s="113"/>
      <c r="P31" s="113"/>
      <c r="Q31" s="113"/>
      <c r="R31" s="113"/>
      <c r="S31" s="113"/>
      <c r="T31" s="113"/>
      <c r="U31" s="113"/>
      <c r="V31" s="113"/>
      <c r="W31" s="114"/>
    </row>
    <row r="32" spans="2:27" ht="93"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2376</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1919</v>
      </c>
      <c r="D4" s="164" t="s">
        <v>1918</v>
      </c>
      <c r="E4" s="164"/>
      <c r="F4" s="164"/>
      <c r="G4" s="164"/>
      <c r="H4" s="165"/>
      <c r="J4" s="166" t="s">
        <v>6</v>
      </c>
      <c r="K4" s="164"/>
      <c r="L4" s="7" t="s">
        <v>203</v>
      </c>
      <c r="M4" s="167" t="s">
        <v>202</v>
      </c>
      <c r="N4" s="167"/>
      <c r="O4" s="167"/>
      <c r="P4" s="167"/>
      <c r="Q4" s="168"/>
      <c r="R4" s="8"/>
      <c r="S4" s="169" t="s">
        <v>2311</v>
      </c>
      <c r="T4" s="170"/>
      <c r="U4" s="170"/>
      <c r="V4" s="157" t="s">
        <v>1469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199</v>
      </c>
      <c r="D6" s="153" t="s">
        <v>573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1929</v>
      </c>
      <c r="K8" s="14" t="s">
        <v>254</v>
      </c>
      <c r="L8" s="14" t="s">
        <v>1912</v>
      </c>
      <c r="M8" s="14" t="s">
        <v>1911</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1928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1909</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1927</v>
      </c>
      <c r="C21" s="135"/>
      <c r="D21" s="135"/>
      <c r="E21" s="135"/>
      <c r="F21" s="135"/>
      <c r="G21" s="135"/>
      <c r="H21" s="135"/>
      <c r="I21" s="135"/>
      <c r="J21" s="135"/>
      <c r="K21" s="135"/>
      <c r="L21" s="135"/>
      <c r="M21" s="136" t="s">
        <v>199</v>
      </c>
      <c r="N21" s="136"/>
      <c r="O21" s="136" t="s">
        <v>49</v>
      </c>
      <c r="P21" s="136"/>
      <c r="Q21" s="136" t="s">
        <v>61</v>
      </c>
      <c r="R21" s="136"/>
      <c r="S21" s="22" t="s">
        <v>524</v>
      </c>
      <c r="T21" s="22" t="s">
        <v>524</v>
      </c>
      <c r="U21" s="22" t="s">
        <v>1926</v>
      </c>
      <c r="V21" s="22">
        <f>+IF(ISERR(U21/T21*100),"N/A",ROUND(U21/T21*100,2))</f>
        <v>158.74</v>
      </c>
      <c r="W21" s="23">
        <f>+IF(ISERR(U21/S21*100),"N/A",ROUND(U21/S21*100,2))</f>
        <v>158.74</v>
      </c>
    </row>
    <row r="22" spans="2:27" ht="56.25" customHeight="1" thickBot="1" x14ac:dyDescent="0.25">
      <c r="B22" s="134" t="s">
        <v>1925</v>
      </c>
      <c r="C22" s="135"/>
      <c r="D22" s="135"/>
      <c r="E22" s="135"/>
      <c r="F22" s="135"/>
      <c r="G22" s="135"/>
      <c r="H22" s="135"/>
      <c r="I22" s="135"/>
      <c r="J22" s="135"/>
      <c r="K22" s="135"/>
      <c r="L22" s="135"/>
      <c r="M22" s="136" t="s">
        <v>199</v>
      </c>
      <c r="N22" s="136"/>
      <c r="O22" s="136" t="s">
        <v>49</v>
      </c>
      <c r="P22" s="136"/>
      <c r="Q22" s="136" t="s">
        <v>61</v>
      </c>
      <c r="R22" s="136"/>
      <c r="S22" s="22" t="s">
        <v>524</v>
      </c>
      <c r="T22" s="22" t="s">
        <v>524</v>
      </c>
      <c r="U22" s="22" t="s">
        <v>297</v>
      </c>
      <c r="V22" s="22">
        <f>+IF(ISERR(U22/T22*100),"N/A",ROUND(U22/T22*100,2))</f>
        <v>120</v>
      </c>
      <c r="W22" s="23">
        <f>+IF(ISERR(U22/S22*100),"N/A",ROUND(U22/S22*100,2))</f>
        <v>120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1924</v>
      </c>
      <c r="F26" s="28"/>
      <c r="G26" s="28"/>
      <c r="H26" s="29"/>
      <c r="I26" s="29"/>
      <c r="J26" s="29"/>
      <c r="K26" s="29"/>
      <c r="L26" s="29"/>
      <c r="M26" s="29"/>
      <c r="N26" s="29"/>
      <c r="O26" s="29"/>
      <c r="P26" s="30"/>
      <c r="Q26" s="30"/>
      <c r="R26" s="31" t="s">
        <v>1469</v>
      </c>
      <c r="S26" s="31" t="s">
        <v>10</v>
      </c>
      <c r="T26" s="30"/>
      <c r="U26" s="31" t="s">
        <v>1923</v>
      </c>
      <c r="V26" s="30"/>
      <c r="W26" s="32">
        <f>+IF(ISERR(U26/R26*100),"N/A",ROUND(U26/R26*100,2))</f>
        <v>50</v>
      </c>
    </row>
    <row r="27" spans="2:27" ht="26.25" customHeight="1" thickBot="1" x14ac:dyDescent="0.25">
      <c r="B27" s="129" t="s">
        <v>65</v>
      </c>
      <c r="C27" s="130"/>
      <c r="D27" s="130"/>
      <c r="E27" s="33" t="s">
        <v>1924</v>
      </c>
      <c r="F27" s="33"/>
      <c r="G27" s="33"/>
      <c r="H27" s="34"/>
      <c r="I27" s="34"/>
      <c r="J27" s="34"/>
      <c r="K27" s="34"/>
      <c r="L27" s="34"/>
      <c r="M27" s="34"/>
      <c r="N27" s="34"/>
      <c r="O27" s="34"/>
      <c r="P27" s="35"/>
      <c r="Q27" s="35"/>
      <c r="R27" s="36" t="s">
        <v>1469</v>
      </c>
      <c r="S27" s="36" t="s">
        <v>1923</v>
      </c>
      <c r="T27" s="36">
        <f>+IF(ISERR(S27/R27*100),"N/A",ROUND(S27/R27*100,2))</f>
        <v>50</v>
      </c>
      <c r="U27" s="36" t="s">
        <v>1923</v>
      </c>
      <c r="V27" s="36">
        <f>+IF(ISERR(U27/S27*100),"N/A",ROUND(U27/S27*100,2))</f>
        <v>100</v>
      </c>
      <c r="W27" s="37">
        <f>+IF(ISERR(U27/R27*100),"N/A",ROUND(U27/R27*100,2))</f>
        <v>50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2371</v>
      </c>
      <c r="C29" s="113"/>
      <c r="D29" s="113"/>
      <c r="E29" s="113"/>
      <c r="F29" s="113"/>
      <c r="G29" s="113"/>
      <c r="H29" s="113"/>
      <c r="I29" s="113"/>
      <c r="J29" s="113"/>
      <c r="K29" s="113"/>
      <c r="L29" s="113"/>
      <c r="M29" s="113"/>
      <c r="N29" s="113"/>
      <c r="O29" s="113"/>
      <c r="P29" s="113"/>
      <c r="Q29" s="113"/>
      <c r="R29" s="113"/>
      <c r="S29" s="113"/>
      <c r="T29" s="113"/>
      <c r="U29" s="113"/>
      <c r="V29" s="113"/>
      <c r="W29" s="114"/>
    </row>
    <row r="30" spans="2:27" ht="81"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2372</v>
      </c>
      <c r="C31" s="113"/>
      <c r="D31" s="113"/>
      <c r="E31" s="113"/>
      <c r="F31" s="113"/>
      <c r="G31" s="113"/>
      <c r="H31" s="113"/>
      <c r="I31" s="113"/>
      <c r="J31" s="113"/>
      <c r="K31" s="113"/>
      <c r="L31" s="113"/>
      <c r="M31" s="113"/>
      <c r="N31" s="113"/>
      <c r="O31" s="113"/>
      <c r="P31" s="113"/>
      <c r="Q31" s="113"/>
      <c r="R31" s="113"/>
      <c r="S31" s="113"/>
      <c r="T31" s="113"/>
      <c r="U31" s="113"/>
      <c r="V31" s="113"/>
      <c r="W31" s="114"/>
    </row>
    <row r="32" spans="2:27" ht="81"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2373</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1949</v>
      </c>
      <c r="D4" s="164" t="s">
        <v>1948</v>
      </c>
      <c r="E4" s="164"/>
      <c r="F4" s="164"/>
      <c r="G4" s="164"/>
      <c r="H4" s="165"/>
      <c r="J4" s="166" t="s">
        <v>6</v>
      </c>
      <c r="K4" s="164"/>
      <c r="L4" s="7" t="s">
        <v>1947</v>
      </c>
      <c r="M4" s="167" t="s">
        <v>1946</v>
      </c>
      <c r="N4" s="167"/>
      <c r="O4" s="167"/>
      <c r="P4" s="167"/>
      <c r="Q4" s="168"/>
      <c r="R4" s="8"/>
      <c r="S4" s="169" t="s">
        <v>2311</v>
      </c>
      <c r="T4" s="170"/>
      <c r="U4" s="170"/>
      <c r="V4" s="157" t="s">
        <v>1945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1934</v>
      </c>
      <c r="D6" s="153" t="s">
        <v>1944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1943</v>
      </c>
      <c r="K8" s="14" t="s">
        <v>1942</v>
      </c>
      <c r="L8" s="14" t="s">
        <v>1943</v>
      </c>
      <c r="M8" s="14" t="s">
        <v>1942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35.75" customHeight="1" thickTop="1" thickBot="1" x14ac:dyDescent="0.25">
      <c r="B10" s="15" t="s">
        <v>22</v>
      </c>
      <c r="C10" s="157" t="s">
        <v>1941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1940</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1939</v>
      </c>
      <c r="C21" s="135"/>
      <c r="D21" s="135"/>
      <c r="E21" s="135"/>
      <c r="F21" s="135"/>
      <c r="G21" s="135"/>
      <c r="H21" s="135"/>
      <c r="I21" s="135"/>
      <c r="J21" s="135"/>
      <c r="K21" s="135"/>
      <c r="L21" s="135"/>
      <c r="M21" s="136" t="s">
        <v>1934</v>
      </c>
      <c r="N21" s="136"/>
      <c r="O21" s="136" t="s">
        <v>49</v>
      </c>
      <c r="P21" s="136"/>
      <c r="Q21" s="136" t="s">
        <v>50</v>
      </c>
      <c r="R21" s="136"/>
      <c r="S21" s="22" t="s">
        <v>51</v>
      </c>
      <c r="T21" s="22" t="s">
        <v>51</v>
      </c>
      <c r="U21" s="22" t="s">
        <v>51</v>
      </c>
      <c r="V21" s="22">
        <f>+IF(ISERR(U21/T21*100),"N/A",ROUND(U21/T21*100,2))</f>
        <v>100</v>
      </c>
      <c r="W21" s="23">
        <f>+IF(ISERR(U21/S21*100),"N/A",ROUND(U21/S21*100,2))</f>
        <v>100</v>
      </c>
    </row>
    <row r="22" spans="2:27" ht="56.25" customHeight="1" x14ac:dyDescent="0.2">
      <c r="B22" s="134" t="s">
        <v>1938</v>
      </c>
      <c r="C22" s="135"/>
      <c r="D22" s="135"/>
      <c r="E22" s="135"/>
      <c r="F22" s="135"/>
      <c r="G22" s="135"/>
      <c r="H22" s="135"/>
      <c r="I22" s="135"/>
      <c r="J22" s="135"/>
      <c r="K22" s="135"/>
      <c r="L22" s="135"/>
      <c r="M22" s="136" t="s">
        <v>1934</v>
      </c>
      <c r="N22" s="136"/>
      <c r="O22" s="136" t="s">
        <v>49</v>
      </c>
      <c r="P22" s="136"/>
      <c r="Q22" s="136" t="s">
        <v>50</v>
      </c>
      <c r="R22" s="136"/>
      <c r="S22" s="22" t="s">
        <v>51</v>
      </c>
      <c r="T22" s="22" t="s">
        <v>51</v>
      </c>
      <c r="U22" s="22" t="s">
        <v>481</v>
      </c>
      <c r="V22" s="22">
        <f>+IF(ISERR(U22/T22*100),"N/A",ROUND(U22/T22*100,2))</f>
        <v>80</v>
      </c>
      <c r="W22" s="23">
        <f>+IF(ISERR(U22/S22*100),"N/A",ROUND(U22/S22*100,2))</f>
        <v>80</v>
      </c>
    </row>
    <row r="23" spans="2:27" ht="56.25" customHeight="1" x14ac:dyDescent="0.2">
      <c r="B23" s="134" t="s">
        <v>1937</v>
      </c>
      <c r="C23" s="135"/>
      <c r="D23" s="135"/>
      <c r="E23" s="135"/>
      <c r="F23" s="135"/>
      <c r="G23" s="135"/>
      <c r="H23" s="135"/>
      <c r="I23" s="135"/>
      <c r="J23" s="135"/>
      <c r="K23" s="135"/>
      <c r="L23" s="135"/>
      <c r="M23" s="136" t="s">
        <v>1934</v>
      </c>
      <c r="N23" s="136"/>
      <c r="O23" s="136" t="s">
        <v>49</v>
      </c>
      <c r="P23" s="136"/>
      <c r="Q23" s="136" t="s">
        <v>50</v>
      </c>
      <c r="R23" s="136"/>
      <c r="S23" s="22" t="s">
        <v>481</v>
      </c>
      <c r="T23" s="22" t="s">
        <v>481</v>
      </c>
      <c r="U23" s="22" t="s">
        <v>1936</v>
      </c>
      <c r="V23" s="22">
        <f>+IF(ISERR(U23/T23*100),"N/A",ROUND(U23/T23*100,2))</f>
        <v>107.13</v>
      </c>
      <c r="W23" s="23">
        <f>+IF(ISERR(U23/S23*100),"N/A",ROUND(U23/S23*100,2))</f>
        <v>107.13</v>
      </c>
    </row>
    <row r="24" spans="2:27" ht="56.25" customHeight="1" thickBot="1" x14ac:dyDescent="0.25">
      <c r="B24" s="134" t="s">
        <v>1935</v>
      </c>
      <c r="C24" s="135"/>
      <c r="D24" s="135"/>
      <c r="E24" s="135"/>
      <c r="F24" s="135"/>
      <c r="G24" s="135"/>
      <c r="H24" s="135"/>
      <c r="I24" s="135"/>
      <c r="J24" s="135"/>
      <c r="K24" s="135"/>
      <c r="L24" s="135"/>
      <c r="M24" s="136" t="s">
        <v>1934</v>
      </c>
      <c r="N24" s="136"/>
      <c r="O24" s="136" t="s">
        <v>49</v>
      </c>
      <c r="P24" s="136"/>
      <c r="Q24" s="136" t="s">
        <v>50</v>
      </c>
      <c r="R24" s="136"/>
      <c r="S24" s="22" t="s">
        <v>481</v>
      </c>
      <c r="T24" s="22" t="s">
        <v>481</v>
      </c>
      <c r="U24" s="22" t="s">
        <v>1933</v>
      </c>
      <c r="V24" s="22">
        <f>+IF(ISERR(U24/T24*100),"N/A",ROUND(U24/T24*100,2))</f>
        <v>88.75</v>
      </c>
      <c r="W24" s="23">
        <f>+IF(ISERR(U24/S24*100),"N/A",ROUND(U24/S24*100,2))</f>
        <v>88.75</v>
      </c>
    </row>
    <row r="25" spans="2:27" ht="21.75" customHeight="1" thickTop="1" thickBot="1" x14ac:dyDescent="0.25">
      <c r="B25" s="2" t="s">
        <v>56</v>
      </c>
      <c r="C25" s="3"/>
      <c r="D25" s="3"/>
      <c r="E25" s="3"/>
      <c r="F25" s="3"/>
      <c r="G25" s="3"/>
      <c r="H25" s="4"/>
      <c r="I25" s="4"/>
      <c r="J25" s="4"/>
      <c r="K25" s="4"/>
      <c r="L25" s="4"/>
      <c r="M25" s="4"/>
      <c r="N25" s="4"/>
      <c r="O25" s="4"/>
      <c r="P25" s="4"/>
      <c r="Q25" s="4"/>
      <c r="R25" s="4"/>
      <c r="S25" s="4"/>
      <c r="T25" s="4"/>
      <c r="U25" s="4"/>
      <c r="V25" s="4"/>
      <c r="W25" s="5"/>
      <c r="X25" s="13"/>
    </row>
    <row r="26" spans="2:27" ht="29.25" customHeight="1" thickTop="1" thickBot="1" x14ac:dyDescent="0.25">
      <c r="B26" s="118" t="s">
        <v>2611</v>
      </c>
      <c r="C26" s="119"/>
      <c r="D26" s="119"/>
      <c r="E26" s="119"/>
      <c r="F26" s="119"/>
      <c r="G26" s="119"/>
      <c r="H26" s="119"/>
      <c r="I26" s="119"/>
      <c r="J26" s="119"/>
      <c r="K26" s="119"/>
      <c r="L26" s="119"/>
      <c r="M26" s="119"/>
      <c r="N26" s="119"/>
      <c r="O26" s="119"/>
      <c r="P26" s="119"/>
      <c r="Q26" s="120"/>
      <c r="R26" s="24" t="s">
        <v>42</v>
      </c>
      <c r="S26" s="124" t="s">
        <v>43</v>
      </c>
      <c r="T26" s="124"/>
      <c r="U26" s="25" t="s">
        <v>57</v>
      </c>
      <c r="V26" s="125" t="s">
        <v>58</v>
      </c>
      <c r="W26" s="126"/>
    </row>
    <row r="27" spans="2:27" ht="30.75" customHeight="1" thickBot="1" x14ac:dyDescent="0.25">
      <c r="B27" s="121"/>
      <c r="C27" s="122"/>
      <c r="D27" s="122"/>
      <c r="E27" s="122"/>
      <c r="F27" s="122"/>
      <c r="G27" s="122"/>
      <c r="H27" s="122"/>
      <c r="I27" s="122"/>
      <c r="J27" s="122"/>
      <c r="K27" s="122"/>
      <c r="L27" s="122"/>
      <c r="M27" s="122"/>
      <c r="N27" s="122"/>
      <c r="O27" s="122"/>
      <c r="P27" s="122"/>
      <c r="Q27" s="123"/>
      <c r="R27" s="26" t="s">
        <v>59</v>
      </c>
      <c r="S27" s="26" t="s">
        <v>59</v>
      </c>
      <c r="T27" s="26" t="s">
        <v>49</v>
      </c>
      <c r="U27" s="26" t="s">
        <v>59</v>
      </c>
      <c r="V27" s="26" t="s">
        <v>60</v>
      </c>
      <c r="W27" s="27" t="s">
        <v>61</v>
      </c>
      <c r="Y27" s="13"/>
    </row>
    <row r="28" spans="2:27" ht="23.25" customHeight="1" thickBot="1" x14ac:dyDescent="0.25">
      <c r="B28" s="127" t="s">
        <v>62</v>
      </c>
      <c r="C28" s="128"/>
      <c r="D28" s="128"/>
      <c r="E28" s="28" t="s">
        <v>1932</v>
      </c>
      <c r="F28" s="28"/>
      <c r="G28" s="28"/>
      <c r="H28" s="29"/>
      <c r="I28" s="29"/>
      <c r="J28" s="29"/>
      <c r="K28" s="29"/>
      <c r="L28" s="29"/>
      <c r="M28" s="29"/>
      <c r="N28" s="29"/>
      <c r="O28" s="29"/>
      <c r="P28" s="30"/>
      <c r="Q28" s="30"/>
      <c r="R28" s="31" t="s">
        <v>1931</v>
      </c>
      <c r="S28" s="31" t="s">
        <v>10</v>
      </c>
      <c r="T28" s="30"/>
      <c r="U28" s="31" t="s">
        <v>1930</v>
      </c>
      <c r="V28" s="30"/>
      <c r="W28" s="32">
        <f>+IF(ISERR(U28/R28*100),"N/A",ROUND(U28/R28*100,2))</f>
        <v>72.88</v>
      </c>
    </row>
    <row r="29" spans="2:27" ht="26.25" customHeight="1" thickBot="1" x14ac:dyDescent="0.25">
      <c r="B29" s="129" t="s">
        <v>65</v>
      </c>
      <c r="C29" s="130"/>
      <c r="D29" s="130"/>
      <c r="E29" s="33" t="s">
        <v>1932</v>
      </c>
      <c r="F29" s="33"/>
      <c r="G29" s="33"/>
      <c r="H29" s="34"/>
      <c r="I29" s="34"/>
      <c r="J29" s="34"/>
      <c r="K29" s="34"/>
      <c r="L29" s="34"/>
      <c r="M29" s="34"/>
      <c r="N29" s="34"/>
      <c r="O29" s="34"/>
      <c r="P29" s="35"/>
      <c r="Q29" s="35"/>
      <c r="R29" s="36" t="s">
        <v>1931</v>
      </c>
      <c r="S29" s="36" t="s">
        <v>1931</v>
      </c>
      <c r="T29" s="36">
        <f>+IF(ISERR(S29/R29*100),"N/A",ROUND(S29/R29*100,2))</f>
        <v>100</v>
      </c>
      <c r="U29" s="36" t="s">
        <v>1930</v>
      </c>
      <c r="V29" s="36">
        <f>+IF(ISERR(U29/S29*100),"N/A",ROUND(U29/S29*100,2))</f>
        <v>72.88</v>
      </c>
      <c r="W29" s="37">
        <f>+IF(ISERR(U29/R29*100),"N/A",ROUND(U29/R29*100,2))</f>
        <v>72.88</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2368</v>
      </c>
      <c r="C31" s="113"/>
      <c r="D31" s="113"/>
      <c r="E31" s="113"/>
      <c r="F31" s="113"/>
      <c r="G31" s="113"/>
      <c r="H31" s="113"/>
      <c r="I31" s="113"/>
      <c r="J31" s="113"/>
      <c r="K31" s="113"/>
      <c r="L31" s="113"/>
      <c r="M31" s="113"/>
      <c r="N31" s="113"/>
      <c r="O31" s="113"/>
      <c r="P31" s="113"/>
      <c r="Q31" s="113"/>
      <c r="R31" s="113"/>
      <c r="S31" s="113"/>
      <c r="T31" s="113"/>
      <c r="U31" s="113"/>
      <c r="V31" s="113"/>
      <c r="W31" s="114"/>
    </row>
    <row r="32" spans="2:27" ht="1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2369</v>
      </c>
      <c r="C33" s="113"/>
      <c r="D33" s="113"/>
      <c r="E33" s="113"/>
      <c r="F33" s="113"/>
      <c r="G33" s="113"/>
      <c r="H33" s="113"/>
      <c r="I33" s="113"/>
      <c r="J33" s="113"/>
      <c r="K33" s="113"/>
      <c r="L33" s="113"/>
      <c r="M33" s="113"/>
      <c r="N33" s="113"/>
      <c r="O33" s="113"/>
      <c r="P33" s="113"/>
      <c r="Q33" s="113"/>
      <c r="R33" s="113"/>
      <c r="S33" s="113"/>
      <c r="T33" s="113"/>
      <c r="U33" s="113"/>
      <c r="V33" s="113"/>
      <c r="W33" s="114"/>
    </row>
    <row r="34" spans="2:23" ht="55.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2370</v>
      </c>
      <c r="C35" s="113"/>
      <c r="D35" s="113"/>
      <c r="E35" s="113"/>
      <c r="F35" s="113"/>
      <c r="G35" s="113"/>
      <c r="H35" s="113"/>
      <c r="I35" s="113"/>
      <c r="J35" s="113"/>
      <c r="K35" s="113"/>
      <c r="L35" s="113"/>
      <c r="M35" s="113"/>
      <c r="N35" s="113"/>
      <c r="O35" s="113"/>
      <c r="P35" s="113"/>
      <c r="Q35" s="113"/>
      <c r="R35" s="113"/>
      <c r="S35" s="113"/>
      <c r="T35" s="113"/>
      <c r="U35" s="113"/>
      <c r="V35" s="113"/>
      <c r="W35" s="114"/>
    </row>
    <row r="36" spans="2:23" ht="27"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1949</v>
      </c>
      <c r="D4" s="164" t="s">
        <v>1948</v>
      </c>
      <c r="E4" s="164"/>
      <c r="F4" s="164"/>
      <c r="G4" s="164"/>
      <c r="H4" s="165"/>
      <c r="J4" s="166" t="s">
        <v>6</v>
      </c>
      <c r="K4" s="164"/>
      <c r="L4" s="7" t="s">
        <v>1968</v>
      </c>
      <c r="M4" s="167" t="s">
        <v>1967</v>
      </c>
      <c r="N4" s="167"/>
      <c r="O4" s="167"/>
      <c r="P4" s="167"/>
      <c r="Q4" s="168"/>
      <c r="R4" s="8"/>
      <c r="S4" s="169" t="s">
        <v>2311</v>
      </c>
      <c r="T4" s="170"/>
      <c r="U4" s="170"/>
      <c r="V4" s="157" t="s">
        <v>1966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1955</v>
      </c>
      <c r="D6" s="153" t="s">
        <v>1965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1964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1963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1962</v>
      </c>
      <c r="C21" s="135"/>
      <c r="D21" s="135"/>
      <c r="E21" s="135"/>
      <c r="F21" s="135"/>
      <c r="G21" s="135"/>
      <c r="H21" s="135"/>
      <c r="I21" s="135"/>
      <c r="J21" s="135"/>
      <c r="K21" s="135"/>
      <c r="L21" s="135"/>
      <c r="M21" s="136" t="s">
        <v>1955</v>
      </c>
      <c r="N21" s="136"/>
      <c r="O21" s="136" t="s">
        <v>49</v>
      </c>
      <c r="P21" s="136"/>
      <c r="Q21" s="136" t="s">
        <v>61</v>
      </c>
      <c r="R21" s="136"/>
      <c r="S21" s="22" t="s">
        <v>51</v>
      </c>
      <c r="T21" s="22" t="s">
        <v>51</v>
      </c>
      <c r="U21" s="22" t="s">
        <v>1961</v>
      </c>
      <c r="V21" s="22">
        <f t="shared" ref="V21:V26" si="0">+IF(ISERR(U21/T21*100),"N/A",ROUND(U21/T21*100,2))</f>
        <v>88.89</v>
      </c>
      <c r="W21" s="23">
        <f t="shared" ref="W21:W26" si="1">+IF(ISERR(U21/S21*100),"N/A",ROUND(U21/S21*100,2))</f>
        <v>88.89</v>
      </c>
    </row>
    <row r="22" spans="2:27" ht="56.25" customHeight="1" x14ac:dyDescent="0.2">
      <c r="B22" s="134" t="s">
        <v>1960</v>
      </c>
      <c r="C22" s="135"/>
      <c r="D22" s="135"/>
      <c r="E22" s="135"/>
      <c r="F22" s="135"/>
      <c r="G22" s="135"/>
      <c r="H22" s="135"/>
      <c r="I22" s="135"/>
      <c r="J22" s="135"/>
      <c r="K22" s="135"/>
      <c r="L22" s="135"/>
      <c r="M22" s="136" t="s">
        <v>1955</v>
      </c>
      <c r="N22" s="136"/>
      <c r="O22" s="136" t="s">
        <v>49</v>
      </c>
      <c r="P22" s="136"/>
      <c r="Q22" s="136" t="s">
        <v>50</v>
      </c>
      <c r="R22" s="136"/>
      <c r="S22" s="22" t="s">
        <v>51</v>
      </c>
      <c r="T22" s="22" t="s">
        <v>51</v>
      </c>
      <c r="U22" s="22" t="s">
        <v>51</v>
      </c>
      <c r="V22" s="22">
        <f t="shared" si="0"/>
        <v>100</v>
      </c>
      <c r="W22" s="23">
        <f t="shared" si="1"/>
        <v>100</v>
      </c>
    </row>
    <row r="23" spans="2:27" ht="56.25" customHeight="1" x14ac:dyDescent="0.2">
      <c r="B23" s="134" t="s">
        <v>1959</v>
      </c>
      <c r="C23" s="135"/>
      <c r="D23" s="135"/>
      <c r="E23" s="135"/>
      <c r="F23" s="135"/>
      <c r="G23" s="135"/>
      <c r="H23" s="135"/>
      <c r="I23" s="135"/>
      <c r="J23" s="135"/>
      <c r="K23" s="135"/>
      <c r="L23" s="135"/>
      <c r="M23" s="136" t="s">
        <v>1955</v>
      </c>
      <c r="N23" s="136"/>
      <c r="O23" s="136" t="s">
        <v>49</v>
      </c>
      <c r="P23" s="136"/>
      <c r="Q23" s="136" t="s">
        <v>50</v>
      </c>
      <c r="R23" s="136"/>
      <c r="S23" s="22" t="s">
        <v>51</v>
      </c>
      <c r="T23" s="22" t="s">
        <v>51</v>
      </c>
      <c r="U23" s="22" t="s">
        <v>51</v>
      </c>
      <c r="V23" s="22">
        <f t="shared" si="0"/>
        <v>100</v>
      </c>
      <c r="W23" s="23">
        <f t="shared" si="1"/>
        <v>100</v>
      </c>
    </row>
    <row r="24" spans="2:27" ht="56.25" customHeight="1" x14ac:dyDescent="0.2">
      <c r="B24" s="134" t="s">
        <v>1958</v>
      </c>
      <c r="C24" s="135"/>
      <c r="D24" s="135"/>
      <c r="E24" s="135"/>
      <c r="F24" s="135"/>
      <c r="G24" s="135"/>
      <c r="H24" s="135"/>
      <c r="I24" s="135"/>
      <c r="J24" s="135"/>
      <c r="K24" s="135"/>
      <c r="L24" s="135"/>
      <c r="M24" s="136" t="s">
        <v>1955</v>
      </c>
      <c r="N24" s="136"/>
      <c r="O24" s="136" t="s">
        <v>49</v>
      </c>
      <c r="P24" s="136"/>
      <c r="Q24" s="136" t="s">
        <v>50</v>
      </c>
      <c r="R24" s="136"/>
      <c r="S24" s="22" t="s">
        <v>51</v>
      </c>
      <c r="T24" s="22" t="s">
        <v>51</v>
      </c>
      <c r="U24" s="22" t="s">
        <v>51</v>
      </c>
      <c r="V24" s="22">
        <f t="shared" si="0"/>
        <v>100</v>
      </c>
      <c r="W24" s="23">
        <f t="shared" si="1"/>
        <v>100</v>
      </c>
    </row>
    <row r="25" spans="2:27" ht="56.25" customHeight="1" x14ac:dyDescent="0.2">
      <c r="B25" s="134" t="s">
        <v>1957</v>
      </c>
      <c r="C25" s="135"/>
      <c r="D25" s="135"/>
      <c r="E25" s="135"/>
      <c r="F25" s="135"/>
      <c r="G25" s="135"/>
      <c r="H25" s="135"/>
      <c r="I25" s="135"/>
      <c r="J25" s="135"/>
      <c r="K25" s="135"/>
      <c r="L25" s="135"/>
      <c r="M25" s="136" t="s">
        <v>1955</v>
      </c>
      <c r="N25" s="136"/>
      <c r="O25" s="136" t="s">
        <v>49</v>
      </c>
      <c r="P25" s="136"/>
      <c r="Q25" s="136" t="s">
        <v>50</v>
      </c>
      <c r="R25" s="136"/>
      <c r="S25" s="22" t="s">
        <v>51</v>
      </c>
      <c r="T25" s="22" t="s">
        <v>51</v>
      </c>
      <c r="U25" s="22" t="s">
        <v>51</v>
      </c>
      <c r="V25" s="22">
        <f t="shared" si="0"/>
        <v>100</v>
      </c>
      <c r="W25" s="23">
        <f t="shared" si="1"/>
        <v>100</v>
      </c>
    </row>
    <row r="26" spans="2:27" ht="56.25" customHeight="1" thickBot="1" x14ac:dyDescent="0.25">
      <c r="B26" s="134" t="s">
        <v>1956</v>
      </c>
      <c r="C26" s="135"/>
      <c r="D26" s="135"/>
      <c r="E26" s="135"/>
      <c r="F26" s="135"/>
      <c r="G26" s="135"/>
      <c r="H26" s="135"/>
      <c r="I26" s="135"/>
      <c r="J26" s="135"/>
      <c r="K26" s="135"/>
      <c r="L26" s="135"/>
      <c r="M26" s="136" t="s">
        <v>1955</v>
      </c>
      <c r="N26" s="136"/>
      <c r="O26" s="136" t="s">
        <v>49</v>
      </c>
      <c r="P26" s="136"/>
      <c r="Q26" s="136" t="s">
        <v>50</v>
      </c>
      <c r="R26" s="136"/>
      <c r="S26" s="22" t="s">
        <v>51</v>
      </c>
      <c r="T26" s="22" t="s">
        <v>51</v>
      </c>
      <c r="U26" s="22" t="s">
        <v>1954</v>
      </c>
      <c r="V26" s="22">
        <f t="shared" si="0"/>
        <v>101.11</v>
      </c>
      <c r="W26" s="23">
        <f t="shared" si="1"/>
        <v>101.11</v>
      </c>
    </row>
    <row r="27" spans="2:27" ht="21.75" customHeight="1" thickTop="1" thickBot="1" x14ac:dyDescent="0.25">
      <c r="B27" s="2" t="s">
        <v>56</v>
      </c>
      <c r="C27" s="3"/>
      <c r="D27" s="3"/>
      <c r="E27" s="3"/>
      <c r="F27" s="3"/>
      <c r="G27" s="3"/>
      <c r="H27" s="4"/>
      <c r="I27" s="4"/>
      <c r="J27" s="4"/>
      <c r="K27" s="4"/>
      <c r="L27" s="4"/>
      <c r="M27" s="4"/>
      <c r="N27" s="4"/>
      <c r="O27" s="4"/>
      <c r="P27" s="4"/>
      <c r="Q27" s="4"/>
      <c r="R27" s="4"/>
      <c r="S27" s="4"/>
      <c r="T27" s="4"/>
      <c r="U27" s="4"/>
      <c r="V27" s="4"/>
      <c r="W27" s="5"/>
      <c r="X27" s="13"/>
    </row>
    <row r="28" spans="2:27" ht="29.25" customHeight="1" thickTop="1" thickBot="1" x14ac:dyDescent="0.25">
      <c r="B28" s="118" t="s">
        <v>2611</v>
      </c>
      <c r="C28" s="119"/>
      <c r="D28" s="119"/>
      <c r="E28" s="119"/>
      <c r="F28" s="119"/>
      <c r="G28" s="119"/>
      <c r="H28" s="119"/>
      <c r="I28" s="119"/>
      <c r="J28" s="119"/>
      <c r="K28" s="119"/>
      <c r="L28" s="119"/>
      <c r="M28" s="119"/>
      <c r="N28" s="119"/>
      <c r="O28" s="119"/>
      <c r="P28" s="119"/>
      <c r="Q28" s="120"/>
      <c r="R28" s="24" t="s">
        <v>42</v>
      </c>
      <c r="S28" s="124" t="s">
        <v>43</v>
      </c>
      <c r="T28" s="124"/>
      <c r="U28" s="25" t="s">
        <v>57</v>
      </c>
      <c r="V28" s="125" t="s">
        <v>58</v>
      </c>
      <c r="W28" s="126"/>
    </row>
    <row r="29" spans="2:27" ht="30.75" customHeight="1" thickBot="1" x14ac:dyDescent="0.25">
      <c r="B29" s="121"/>
      <c r="C29" s="122"/>
      <c r="D29" s="122"/>
      <c r="E29" s="122"/>
      <c r="F29" s="122"/>
      <c r="G29" s="122"/>
      <c r="H29" s="122"/>
      <c r="I29" s="122"/>
      <c r="J29" s="122"/>
      <c r="K29" s="122"/>
      <c r="L29" s="122"/>
      <c r="M29" s="122"/>
      <c r="N29" s="122"/>
      <c r="O29" s="122"/>
      <c r="P29" s="122"/>
      <c r="Q29" s="123"/>
      <c r="R29" s="26" t="s">
        <v>59</v>
      </c>
      <c r="S29" s="26" t="s">
        <v>59</v>
      </c>
      <c r="T29" s="26" t="s">
        <v>49</v>
      </c>
      <c r="U29" s="26" t="s">
        <v>59</v>
      </c>
      <c r="V29" s="26" t="s">
        <v>60</v>
      </c>
      <c r="W29" s="27" t="s">
        <v>61</v>
      </c>
      <c r="Y29" s="13"/>
    </row>
    <row r="30" spans="2:27" ht="23.25" customHeight="1" thickBot="1" x14ac:dyDescent="0.25">
      <c r="B30" s="127" t="s">
        <v>62</v>
      </c>
      <c r="C30" s="128"/>
      <c r="D30" s="128"/>
      <c r="E30" s="28" t="s">
        <v>1952</v>
      </c>
      <c r="F30" s="28"/>
      <c r="G30" s="28"/>
      <c r="H30" s="29"/>
      <c r="I30" s="29"/>
      <c r="J30" s="29"/>
      <c r="K30" s="29"/>
      <c r="L30" s="29"/>
      <c r="M30" s="29"/>
      <c r="N30" s="29"/>
      <c r="O30" s="29"/>
      <c r="P30" s="30"/>
      <c r="Q30" s="30"/>
      <c r="R30" s="31" t="s">
        <v>1953</v>
      </c>
      <c r="S30" s="31" t="s">
        <v>10</v>
      </c>
      <c r="T30" s="30"/>
      <c r="U30" s="31" t="s">
        <v>1950</v>
      </c>
      <c r="V30" s="30"/>
      <c r="W30" s="32">
        <f>+IF(ISERR(U30/R30*100),"N/A",ROUND(U30/R30*100,2))</f>
        <v>54.45</v>
      </c>
    </row>
    <row r="31" spans="2:27" ht="26.25" customHeight="1" thickBot="1" x14ac:dyDescent="0.25">
      <c r="B31" s="129" t="s">
        <v>65</v>
      </c>
      <c r="C31" s="130"/>
      <c r="D31" s="130"/>
      <c r="E31" s="33" t="s">
        <v>1952</v>
      </c>
      <c r="F31" s="33"/>
      <c r="G31" s="33"/>
      <c r="H31" s="34"/>
      <c r="I31" s="34"/>
      <c r="J31" s="34"/>
      <c r="K31" s="34"/>
      <c r="L31" s="34"/>
      <c r="M31" s="34"/>
      <c r="N31" s="34"/>
      <c r="O31" s="34"/>
      <c r="P31" s="35"/>
      <c r="Q31" s="35"/>
      <c r="R31" s="36" t="s">
        <v>1951</v>
      </c>
      <c r="S31" s="36" t="s">
        <v>1951</v>
      </c>
      <c r="T31" s="36">
        <f>+IF(ISERR(S31/R31*100),"N/A",ROUND(S31/R31*100,2))</f>
        <v>100</v>
      </c>
      <c r="U31" s="36" t="s">
        <v>1950</v>
      </c>
      <c r="V31" s="36">
        <f>+IF(ISERR(U31/S31*100),"N/A",ROUND(U31/S31*100,2))</f>
        <v>83.75</v>
      </c>
      <c r="W31" s="37">
        <f>+IF(ISERR(U31/R31*100),"N/A",ROUND(U31/R31*100,2))</f>
        <v>83.75</v>
      </c>
    </row>
    <row r="32" spans="2:27" ht="22.5" customHeight="1" thickTop="1" thickBot="1" x14ac:dyDescent="0.25">
      <c r="B32" s="2" t="s">
        <v>66</v>
      </c>
      <c r="C32" s="3"/>
      <c r="D32" s="3"/>
      <c r="E32" s="3"/>
      <c r="F32" s="3"/>
      <c r="G32" s="3"/>
      <c r="H32" s="4"/>
      <c r="I32" s="4"/>
      <c r="J32" s="4"/>
      <c r="K32" s="4"/>
      <c r="L32" s="4"/>
      <c r="M32" s="4"/>
      <c r="N32" s="4"/>
      <c r="O32" s="4"/>
      <c r="P32" s="4"/>
      <c r="Q32" s="4"/>
      <c r="R32" s="4"/>
      <c r="S32" s="4"/>
      <c r="T32" s="4"/>
      <c r="U32" s="4"/>
      <c r="V32" s="4"/>
      <c r="W32" s="5"/>
    </row>
    <row r="33" spans="2:23" ht="37.5" customHeight="1" thickTop="1" x14ac:dyDescent="0.2">
      <c r="B33" s="112" t="s">
        <v>2332</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2333</v>
      </c>
      <c r="C35" s="113"/>
      <c r="D35" s="113"/>
      <c r="E35" s="113"/>
      <c r="F35" s="113"/>
      <c r="G35" s="113"/>
      <c r="H35" s="113"/>
      <c r="I35" s="113"/>
      <c r="J35" s="113"/>
      <c r="K35" s="113"/>
      <c r="L35" s="113"/>
      <c r="M35" s="113"/>
      <c r="N35" s="113"/>
      <c r="O35" s="113"/>
      <c r="P35" s="113"/>
      <c r="Q35" s="113"/>
      <c r="R35" s="113"/>
      <c r="S35" s="113"/>
      <c r="T35" s="113"/>
      <c r="U35" s="113"/>
      <c r="V35" s="113"/>
      <c r="W35" s="114"/>
    </row>
    <row r="36" spans="2:23" ht="15" customHeight="1" thickBot="1" x14ac:dyDescent="0.25">
      <c r="B36" s="131"/>
      <c r="C36" s="132"/>
      <c r="D36" s="132"/>
      <c r="E36" s="132"/>
      <c r="F36" s="132"/>
      <c r="G36" s="132"/>
      <c r="H36" s="132"/>
      <c r="I36" s="132"/>
      <c r="J36" s="132"/>
      <c r="K36" s="132"/>
      <c r="L36" s="132"/>
      <c r="M36" s="132"/>
      <c r="N36" s="132"/>
      <c r="O36" s="132"/>
      <c r="P36" s="132"/>
      <c r="Q36" s="132"/>
      <c r="R36" s="132"/>
      <c r="S36" s="132"/>
      <c r="T36" s="132"/>
      <c r="U36" s="132"/>
      <c r="V36" s="132"/>
      <c r="W36" s="133"/>
    </row>
    <row r="37" spans="2:23" ht="37.5" customHeight="1" thickTop="1" x14ac:dyDescent="0.2">
      <c r="B37" s="112" t="s">
        <v>2334</v>
      </c>
      <c r="C37" s="113"/>
      <c r="D37" s="113"/>
      <c r="E37" s="113"/>
      <c r="F37" s="113"/>
      <c r="G37" s="113"/>
      <c r="H37" s="113"/>
      <c r="I37" s="113"/>
      <c r="J37" s="113"/>
      <c r="K37" s="113"/>
      <c r="L37" s="113"/>
      <c r="M37" s="113"/>
      <c r="N37" s="113"/>
      <c r="O37" s="113"/>
      <c r="P37" s="113"/>
      <c r="Q37" s="113"/>
      <c r="R37" s="113"/>
      <c r="S37" s="113"/>
      <c r="T37" s="113"/>
      <c r="U37" s="113"/>
      <c r="V37" s="113"/>
      <c r="W37" s="114"/>
    </row>
    <row r="38" spans="2:23" ht="13.5" thickBot="1" x14ac:dyDescent="0.25">
      <c r="B38" s="115"/>
      <c r="C38" s="116"/>
      <c r="D38" s="116"/>
      <c r="E38" s="116"/>
      <c r="F38" s="116"/>
      <c r="G38" s="116"/>
      <c r="H38" s="116"/>
      <c r="I38" s="116"/>
      <c r="J38" s="116"/>
      <c r="K38" s="116"/>
      <c r="L38" s="116"/>
      <c r="M38" s="116"/>
      <c r="N38" s="116"/>
      <c r="O38" s="116"/>
      <c r="P38" s="116"/>
      <c r="Q38" s="116"/>
      <c r="R38" s="116"/>
      <c r="S38" s="116"/>
      <c r="T38" s="116"/>
      <c r="U38" s="116"/>
      <c r="V38" s="116"/>
      <c r="W38" s="117"/>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1949</v>
      </c>
      <c r="D4" s="164" t="s">
        <v>1948</v>
      </c>
      <c r="E4" s="164"/>
      <c r="F4" s="164"/>
      <c r="G4" s="164"/>
      <c r="H4" s="165"/>
      <c r="J4" s="166" t="s">
        <v>6</v>
      </c>
      <c r="K4" s="164"/>
      <c r="L4" s="7" t="s">
        <v>1987</v>
      </c>
      <c r="M4" s="167" t="s">
        <v>1986</v>
      </c>
      <c r="N4" s="167"/>
      <c r="O4" s="167"/>
      <c r="P4" s="167"/>
      <c r="Q4" s="168"/>
      <c r="R4" s="8"/>
      <c r="S4" s="169" t="s">
        <v>2311</v>
      </c>
      <c r="T4" s="170"/>
      <c r="U4" s="170"/>
      <c r="V4" s="157" t="s">
        <v>1985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1955</v>
      </c>
      <c r="D6" s="153" t="s">
        <v>1965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82</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35.75" customHeight="1" thickTop="1" thickBot="1" x14ac:dyDescent="0.25">
      <c r="B10" s="15" t="s">
        <v>22</v>
      </c>
      <c r="C10" s="157" t="s">
        <v>1984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1963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1983</v>
      </c>
      <c r="C21" s="135"/>
      <c r="D21" s="135"/>
      <c r="E21" s="135"/>
      <c r="F21" s="135"/>
      <c r="G21" s="135"/>
      <c r="H21" s="135"/>
      <c r="I21" s="135"/>
      <c r="J21" s="135"/>
      <c r="K21" s="135"/>
      <c r="L21" s="135"/>
      <c r="M21" s="136" t="s">
        <v>1955</v>
      </c>
      <c r="N21" s="136"/>
      <c r="O21" s="136" t="s">
        <v>49</v>
      </c>
      <c r="P21" s="136"/>
      <c r="Q21" s="136" t="s">
        <v>61</v>
      </c>
      <c r="R21" s="136"/>
      <c r="S21" s="22" t="s">
        <v>51</v>
      </c>
      <c r="T21" s="22" t="s">
        <v>51</v>
      </c>
      <c r="U21" s="22" t="s">
        <v>51</v>
      </c>
      <c r="V21" s="22">
        <f>+IF(ISERR(U21/T21*100),"N/A",ROUND(U21/T21*100,2))</f>
        <v>100</v>
      </c>
      <c r="W21" s="23">
        <f>+IF(ISERR(U21/S21*100),"N/A",ROUND(U21/S21*100,2))</f>
        <v>100</v>
      </c>
    </row>
    <row r="22" spans="2:27" ht="56.25" customHeight="1" x14ac:dyDescent="0.2">
      <c r="B22" s="134" t="s">
        <v>1982</v>
      </c>
      <c r="C22" s="135"/>
      <c r="D22" s="135"/>
      <c r="E22" s="135"/>
      <c r="F22" s="135"/>
      <c r="G22" s="135"/>
      <c r="H22" s="135"/>
      <c r="I22" s="135"/>
      <c r="J22" s="135"/>
      <c r="K22" s="135"/>
      <c r="L22" s="135"/>
      <c r="M22" s="136" t="s">
        <v>1955</v>
      </c>
      <c r="N22" s="136"/>
      <c r="O22" s="136" t="s">
        <v>49</v>
      </c>
      <c r="P22" s="136"/>
      <c r="Q22" s="136" t="s">
        <v>61</v>
      </c>
      <c r="R22" s="136"/>
      <c r="S22" s="22" t="s">
        <v>1981</v>
      </c>
      <c r="T22" s="22" t="s">
        <v>1980</v>
      </c>
      <c r="U22" s="22" t="s">
        <v>1979</v>
      </c>
      <c r="V22" s="22">
        <f>+IF(ISERR(U22/T22*100),"N/A",ROUND(U22/T22*100,2))</f>
        <v>94.57</v>
      </c>
      <c r="W22" s="23">
        <f>+IF(ISERR(U22/S22*100),"N/A",ROUND(U22/S22*100,2))</f>
        <v>94.69</v>
      </c>
    </row>
    <row r="23" spans="2:27" ht="56.25" customHeight="1" x14ac:dyDescent="0.2">
      <c r="B23" s="134" t="s">
        <v>1978</v>
      </c>
      <c r="C23" s="135"/>
      <c r="D23" s="135"/>
      <c r="E23" s="135"/>
      <c r="F23" s="135"/>
      <c r="G23" s="135"/>
      <c r="H23" s="135"/>
      <c r="I23" s="135"/>
      <c r="J23" s="135"/>
      <c r="K23" s="135"/>
      <c r="L23" s="135"/>
      <c r="M23" s="136" t="s">
        <v>1955</v>
      </c>
      <c r="N23" s="136"/>
      <c r="O23" s="136" t="s">
        <v>49</v>
      </c>
      <c r="P23" s="136"/>
      <c r="Q23" s="136" t="s">
        <v>61</v>
      </c>
      <c r="R23" s="136"/>
      <c r="S23" s="22" t="s">
        <v>1977</v>
      </c>
      <c r="T23" s="22" t="s">
        <v>1977</v>
      </c>
      <c r="U23" s="22" t="s">
        <v>1976</v>
      </c>
      <c r="V23" s="22">
        <f>+IF(ISERR(U23/T23*100),"N/A",ROUND(U23/T23*100,2))</f>
        <v>96.9</v>
      </c>
      <c r="W23" s="23">
        <f>+IF(ISERR(U23/S23*100),"N/A",ROUND(U23/S23*100,2))</f>
        <v>96.9</v>
      </c>
    </row>
    <row r="24" spans="2:27" ht="56.25" customHeight="1" x14ac:dyDescent="0.2">
      <c r="B24" s="134" t="s">
        <v>1975</v>
      </c>
      <c r="C24" s="135"/>
      <c r="D24" s="135"/>
      <c r="E24" s="135"/>
      <c r="F24" s="135"/>
      <c r="G24" s="135"/>
      <c r="H24" s="135"/>
      <c r="I24" s="135"/>
      <c r="J24" s="135"/>
      <c r="K24" s="135"/>
      <c r="L24" s="135"/>
      <c r="M24" s="136" t="s">
        <v>1955</v>
      </c>
      <c r="N24" s="136"/>
      <c r="O24" s="136" t="s">
        <v>49</v>
      </c>
      <c r="P24" s="136"/>
      <c r="Q24" s="136" t="s">
        <v>50</v>
      </c>
      <c r="R24" s="136"/>
      <c r="S24" s="22" t="s">
        <v>51</v>
      </c>
      <c r="T24" s="22" t="s">
        <v>51</v>
      </c>
      <c r="U24" s="22" t="s">
        <v>51</v>
      </c>
      <c r="V24" s="22">
        <f>+IF(ISERR(U24/T24*100),"N/A",ROUND(U24/T24*100,2))</f>
        <v>100</v>
      </c>
      <c r="W24" s="23">
        <f>+IF(ISERR(U24/S24*100),"N/A",ROUND(U24/S24*100,2))</f>
        <v>100</v>
      </c>
    </row>
    <row r="25" spans="2:27" ht="56.25" customHeight="1" thickBot="1" x14ac:dyDescent="0.25">
      <c r="B25" s="134" t="s">
        <v>1974</v>
      </c>
      <c r="C25" s="135"/>
      <c r="D25" s="135"/>
      <c r="E25" s="135"/>
      <c r="F25" s="135"/>
      <c r="G25" s="135"/>
      <c r="H25" s="135"/>
      <c r="I25" s="135"/>
      <c r="J25" s="135"/>
      <c r="K25" s="135"/>
      <c r="L25" s="135"/>
      <c r="M25" s="136" t="s">
        <v>1955</v>
      </c>
      <c r="N25" s="136"/>
      <c r="O25" s="136" t="s">
        <v>49</v>
      </c>
      <c r="P25" s="136"/>
      <c r="Q25" s="136" t="s">
        <v>50</v>
      </c>
      <c r="R25" s="136"/>
      <c r="S25" s="22" t="s">
        <v>526</v>
      </c>
      <c r="T25" s="22" t="s">
        <v>1973</v>
      </c>
      <c r="U25" s="22" t="s">
        <v>1972</v>
      </c>
      <c r="V25" s="22">
        <f>+IF(ISERR(U25/T25*100),"N/A",ROUND(U25/T25*100,2))</f>
        <v>120.89</v>
      </c>
      <c r="W25" s="23">
        <f>+IF(ISERR(U25/S25*100),"N/A",ROUND(U25/S25*100,2))</f>
        <v>120.91</v>
      </c>
    </row>
    <row r="26" spans="2:27" ht="21.75" customHeight="1" thickTop="1" thickBot="1" x14ac:dyDescent="0.25">
      <c r="B26" s="2" t="s">
        <v>56</v>
      </c>
      <c r="C26" s="3"/>
      <c r="D26" s="3"/>
      <c r="E26" s="3"/>
      <c r="F26" s="3"/>
      <c r="G26" s="3"/>
      <c r="H26" s="4"/>
      <c r="I26" s="4"/>
      <c r="J26" s="4"/>
      <c r="K26" s="4"/>
      <c r="L26" s="4"/>
      <c r="M26" s="4"/>
      <c r="N26" s="4"/>
      <c r="O26" s="4"/>
      <c r="P26" s="4"/>
      <c r="Q26" s="4"/>
      <c r="R26" s="4"/>
      <c r="S26" s="4"/>
      <c r="T26" s="4"/>
      <c r="U26" s="4"/>
      <c r="V26" s="4"/>
      <c r="W26" s="5"/>
      <c r="X26" s="13"/>
    </row>
    <row r="27" spans="2:27" ht="29.25" customHeight="1" thickTop="1" thickBot="1" x14ac:dyDescent="0.25">
      <c r="B27" s="118" t="s">
        <v>2611</v>
      </c>
      <c r="C27" s="119"/>
      <c r="D27" s="119"/>
      <c r="E27" s="119"/>
      <c r="F27" s="119"/>
      <c r="G27" s="119"/>
      <c r="H27" s="119"/>
      <c r="I27" s="119"/>
      <c r="J27" s="119"/>
      <c r="K27" s="119"/>
      <c r="L27" s="119"/>
      <c r="M27" s="119"/>
      <c r="N27" s="119"/>
      <c r="O27" s="119"/>
      <c r="P27" s="119"/>
      <c r="Q27" s="120"/>
      <c r="R27" s="24" t="s">
        <v>42</v>
      </c>
      <c r="S27" s="124" t="s">
        <v>43</v>
      </c>
      <c r="T27" s="124"/>
      <c r="U27" s="25" t="s">
        <v>57</v>
      </c>
      <c r="V27" s="125" t="s">
        <v>58</v>
      </c>
      <c r="W27" s="126"/>
    </row>
    <row r="28" spans="2:27" ht="30.75" customHeight="1" thickBot="1" x14ac:dyDescent="0.25">
      <c r="B28" s="121"/>
      <c r="C28" s="122"/>
      <c r="D28" s="122"/>
      <c r="E28" s="122"/>
      <c r="F28" s="122"/>
      <c r="G28" s="122"/>
      <c r="H28" s="122"/>
      <c r="I28" s="122"/>
      <c r="J28" s="122"/>
      <c r="K28" s="122"/>
      <c r="L28" s="122"/>
      <c r="M28" s="122"/>
      <c r="N28" s="122"/>
      <c r="O28" s="122"/>
      <c r="P28" s="122"/>
      <c r="Q28" s="123"/>
      <c r="R28" s="26" t="s">
        <v>59</v>
      </c>
      <c r="S28" s="26" t="s">
        <v>59</v>
      </c>
      <c r="T28" s="26" t="s">
        <v>49</v>
      </c>
      <c r="U28" s="26" t="s">
        <v>59</v>
      </c>
      <c r="V28" s="26" t="s">
        <v>60</v>
      </c>
      <c r="W28" s="27" t="s">
        <v>61</v>
      </c>
      <c r="Y28" s="13"/>
    </row>
    <row r="29" spans="2:27" ht="23.25" customHeight="1" thickBot="1" x14ac:dyDescent="0.25">
      <c r="B29" s="127" t="s">
        <v>62</v>
      </c>
      <c r="C29" s="128"/>
      <c r="D29" s="128"/>
      <c r="E29" s="28" t="s">
        <v>1952</v>
      </c>
      <c r="F29" s="28"/>
      <c r="G29" s="28"/>
      <c r="H29" s="29"/>
      <c r="I29" s="29"/>
      <c r="J29" s="29"/>
      <c r="K29" s="29"/>
      <c r="L29" s="29"/>
      <c r="M29" s="29"/>
      <c r="N29" s="29"/>
      <c r="O29" s="29"/>
      <c r="P29" s="30"/>
      <c r="Q29" s="30"/>
      <c r="R29" s="31" t="s">
        <v>1971</v>
      </c>
      <c r="S29" s="31" t="s">
        <v>10</v>
      </c>
      <c r="T29" s="30"/>
      <c r="U29" s="31" t="s">
        <v>1969</v>
      </c>
      <c r="V29" s="30"/>
      <c r="W29" s="32">
        <f>+IF(ISERR(U29/R29*100),"N/A",ROUND(U29/R29*100,2))</f>
        <v>93.62</v>
      </c>
    </row>
    <row r="30" spans="2:27" ht="26.25" customHeight="1" thickBot="1" x14ac:dyDescent="0.25">
      <c r="B30" s="129" t="s">
        <v>65</v>
      </c>
      <c r="C30" s="130"/>
      <c r="D30" s="130"/>
      <c r="E30" s="33" t="s">
        <v>1952</v>
      </c>
      <c r="F30" s="33"/>
      <c r="G30" s="33"/>
      <c r="H30" s="34"/>
      <c r="I30" s="34"/>
      <c r="J30" s="34"/>
      <c r="K30" s="34"/>
      <c r="L30" s="34"/>
      <c r="M30" s="34"/>
      <c r="N30" s="34"/>
      <c r="O30" s="34"/>
      <c r="P30" s="35"/>
      <c r="Q30" s="35"/>
      <c r="R30" s="36" t="s">
        <v>1970</v>
      </c>
      <c r="S30" s="36" t="s">
        <v>1970</v>
      </c>
      <c r="T30" s="36">
        <f>+IF(ISERR(S30/R30*100),"N/A",ROUND(S30/R30*100,2))</f>
        <v>100</v>
      </c>
      <c r="U30" s="36" t="s">
        <v>1969</v>
      </c>
      <c r="V30" s="36">
        <f>+IF(ISERR(U30/S30*100),"N/A",ROUND(U30/S30*100,2))</f>
        <v>94.34</v>
      </c>
      <c r="W30" s="37">
        <f>+IF(ISERR(U30/R30*100),"N/A",ROUND(U30/R30*100,2))</f>
        <v>94.34</v>
      </c>
    </row>
    <row r="31" spans="2:27" ht="22.5" customHeight="1" thickTop="1" thickBot="1" x14ac:dyDescent="0.25">
      <c r="B31" s="2" t="s">
        <v>66</v>
      </c>
      <c r="C31" s="3"/>
      <c r="D31" s="3"/>
      <c r="E31" s="3"/>
      <c r="F31" s="3"/>
      <c r="G31" s="3"/>
      <c r="H31" s="4"/>
      <c r="I31" s="4"/>
      <c r="J31" s="4"/>
      <c r="K31" s="4"/>
      <c r="L31" s="4"/>
      <c r="M31" s="4"/>
      <c r="N31" s="4"/>
      <c r="O31" s="4"/>
      <c r="P31" s="4"/>
      <c r="Q31" s="4"/>
      <c r="R31" s="4"/>
      <c r="S31" s="4"/>
      <c r="T31" s="4"/>
      <c r="U31" s="4"/>
      <c r="V31" s="4"/>
      <c r="W31" s="5"/>
    </row>
    <row r="32" spans="2:27" ht="30.75" customHeight="1" thickTop="1" x14ac:dyDescent="0.2">
      <c r="B32" s="112" t="s">
        <v>2332</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1.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3" customHeight="1" thickTop="1" x14ac:dyDescent="0.2">
      <c r="B34" s="112" t="s">
        <v>2333</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0.5"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2334</v>
      </c>
      <c r="C36" s="113"/>
      <c r="D36" s="113"/>
      <c r="E36" s="113"/>
      <c r="F36" s="113"/>
      <c r="G36" s="113"/>
      <c r="H36" s="113"/>
      <c r="I36" s="113"/>
      <c r="J36" s="113"/>
      <c r="K36" s="113"/>
      <c r="L36" s="113"/>
      <c r="M36" s="113"/>
      <c r="N36" s="113"/>
      <c r="O36" s="113"/>
      <c r="P36" s="113"/>
      <c r="Q36" s="113"/>
      <c r="R36" s="113"/>
      <c r="S36" s="113"/>
      <c r="T36" s="113"/>
      <c r="U36" s="113"/>
      <c r="V36" s="113"/>
      <c r="W36" s="114"/>
    </row>
    <row r="37" spans="2:23" ht="6" customHeight="1" thickBot="1" x14ac:dyDescent="0.25">
      <c r="B37" s="115"/>
      <c r="C37" s="116"/>
      <c r="D37" s="116"/>
      <c r="E37" s="116"/>
      <c r="F37" s="116"/>
      <c r="G37" s="116"/>
      <c r="H37" s="116"/>
      <c r="I37" s="116"/>
      <c r="J37" s="116"/>
      <c r="K37" s="116"/>
      <c r="L37" s="116"/>
      <c r="M37" s="116"/>
      <c r="N37" s="116"/>
      <c r="O37" s="116"/>
      <c r="P37" s="116"/>
      <c r="Q37" s="116"/>
      <c r="R37" s="116"/>
      <c r="S37" s="116"/>
      <c r="T37" s="116"/>
      <c r="U37" s="116"/>
      <c r="V37" s="116"/>
      <c r="W37" s="117"/>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1949</v>
      </c>
      <c r="D4" s="164" t="s">
        <v>1948</v>
      </c>
      <c r="E4" s="164"/>
      <c r="F4" s="164"/>
      <c r="G4" s="164"/>
      <c r="H4" s="165"/>
      <c r="J4" s="166" t="s">
        <v>6</v>
      </c>
      <c r="K4" s="164"/>
      <c r="L4" s="7" t="s">
        <v>2007</v>
      </c>
      <c r="M4" s="167" t="s">
        <v>2006</v>
      </c>
      <c r="N4" s="167"/>
      <c r="O4" s="167"/>
      <c r="P4" s="167"/>
      <c r="Q4" s="168"/>
      <c r="R4" s="8"/>
      <c r="S4" s="169" t="s">
        <v>2311</v>
      </c>
      <c r="T4" s="170"/>
      <c r="U4" s="170"/>
      <c r="V4" s="157" t="s">
        <v>2005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1994</v>
      </c>
      <c r="D6" s="153" t="s">
        <v>2004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2003</v>
      </c>
      <c r="K8" s="14" t="s">
        <v>2002</v>
      </c>
      <c r="L8" s="14" t="s">
        <v>2001</v>
      </c>
      <c r="M8" s="14" t="s">
        <v>2000</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02.75" customHeight="1" thickTop="1" thickBot="1" x14ac:dyDescent="0.25">
      <c r="B10" s="15" t="s">
        <v>22</v>
      </c>
      <c r="C10" s="157" t="s">
        <v>1999</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1998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1997</v>
      </c>
      <c r="C21" s="135"/>
      <c r="D21" s="135"/>
      <c r="E21" s="135"/>
      <c r="F21" s="135"/>
      <c r="G21" s="135"/>
      <c r="H21" s="135"/>
      <c r="I21" s="135"/>
      <c r="J21" s="135"/>
      <c r="K21" s="135"/>
      <c r="L21" s="135"/>
      <c r="M21" s="136" t="s">
        <v>1994</v>
      </c>
      <c r="N21" s="136"/>
      <c r="O21" s="136" t="s">
        <v>49</v>
      </c>
      <c r="P21" s="136"/>
      <c r="Q21" s="136" t="s">
        <v>50</v>
      </c>
      <c r="R21" s="136"/>
      <c r="S21" s="22" t="s">
        <v>1996</v>
      </c>
      <c r="T21" s="22" t="s">
        <v>661</v>
      </c>
      <c r="U21" s="22" t="s">
        <v>1996</v>
      </c>
      <c r="V21" s="22">
        <f>+IF(ISERR(U21/T21*100),"N/A",ROUND(U21/T21*100,2))</f>
        <v>105.25</v>
      </c>
      <c r="W21" s="23">
        <f>+IF(ISERR(U21/S21*100),"N/A",ROUND(U21/S21*100,2))</f>
        <v>100</v>
      </c>
    </row>
    <row r="22" spans="2:27" ht="56.25" customHeight="1" thickBot="1" x14ac:dyDescent="0.25">
      <c r="B22" s="134" t="s">
        <v>1995</v>
      </c>
      <c r="C22" s="135"/>
      <c r="D22" s="135"/>
      <c r="E22" s="135"/>
      <c r="F22" s="135"/>
      <c r="G22" s="135"/>
      <c r="H22" s="135"/>
      <c r="I22" s="135"/>
      <c r="J22" s="135"/>
      <c r="K22" s="135"/>
      <c r="L22" s="135"/>
      <c r="M22" s="136" t="s">
        <v>1994</v>
      </c>
      <c r="N22" s="136"/>
      <c r="O22" s="136" t="s">
        <v>49</v>
      </c>
      <c r="P22" s="136"/>
      <c r="Q22" s="136" t="s">
        <v>50</v>
      </c>
      <c r="R22" s="136"/>
      <c r="S22" s="22" t="s">
        <v>51</v>
      </c>
      <c r="T22" s="22" t="s">
        <v>1993</v>
      </c>
      <c r="U22" s="22" t="s">
        <v>1992</v>
      </c>
      <c r="V22" s="22">
        <f>+IF(ISERR(U22/T22*100),"N/A",ROUND(U22/T22*100,2))</f>
        <v>104.2</v>
      </c>
      <c r="W22" s="23">
        <f>+IF(ISERR(U22/S22*100),"N/A",ROUND(U22/S22*100,2))</f>
        <v>37.200000000000003</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1990</v>
      </c>
      <c r="F26" s="28"/>
      <c r="G26" s="28"/>
      <c r="H26" s="29"/>
      <c r="I26" s="29"/>
      <c r="J26" s="29"/>
      <c r="K26" s="29"/>
      <c r="L26" s="29"/>
      <c r="M26" s="29"/>
      <c r="N26" s="29"/>
      <c r="O26" s="29"/>
      <c r="P26" s="30"/>
      <c r="Q26" s="30"/>
      <c r="R26" s="31" t="s">
        <v>1991</v>
      </c>
      <c r="S26" s="31" t="s">
        <v>10</v>
      </c>
      <c r="T26" s="30"/>
      <c r="U26" s="31" t="s">
        <v>1988</v>
      </c>
      <c r="V26" s="30"/>
      <c r="W26" s="32">
        <f>+IF(ISERR(U26/R26*100),"N/A",ROUND(U26/R26*100,2))</f>
        <v>101.34</v>
      </c>
    </row>
    <row r="27" spans="2:27" ht="26.25" customHeight="1" thickBot="1" x14ac:dyDescent="0.25">
      <c r="B27" s="129" t="s">
        <v>65</v>
      </c>
      <c r="C27" s="130"/>
      <c r="D27" s="130"/>
      <c r="E27" s="33" t="s">
        <v>1990</v>
      </c>
      <c r="F27" s="33"/>
      <c r="G27" s="33"/>
      <c r="H27" s="34"/>
      <c r="I27" s="34"/>
      <c r="J27" s="34"/>
      <c r="K27" s="34"/>
      <c r="L27" s="34"/>
      <c r="M27" s="34"/>
      <c r="N27" s="34"/>
      <c r="O27" s="34"/>
      <c r="P27" s="35"/>
      <c r="Q27" s="35"/>
      <c r="R27" s="36" t="s">
        <v>1989</v>
      </c>
      <c r="S27" s="36" t="s">
        <v>1989</v>
      </c>
      <c r="T27" s="36">
        <f>+IF(ISERR(S27/R27*100),"N/A",ROUND(S27/R27*100,2))</f>
        <v>100</v>
      </c>
      <c r="U27" s="36" t="s">
        <v>1988</v>
      </c>
      <c r="V27" s="36">
        <f>+IF(ISERR(U27/S27*100),"N/A",ROUND(U27/S27*100,2))</f>
        <v>99.99</v>
      </c>
      <c r="W27" s="37">
        <f>+IF(ISERR(U27/R27*100),"N/A",ROUND(U27/R27*100,2))</f>
        <v>99.99</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2365</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17.7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2366</v>
      </c>
      <c r="C31" s="113"/>
      <c r="D31" s="113"/>
      <c r="E31" s="113"/>
      <c r="F31" s="113"/>
      <c r="G31" s="113"/>
      <c r="H31" s="113"/>
      <c r="I31" s="113"/>
      <c r="J31" s="113"/>
      <c r="K31" s="113"/>
      <c r="L31" s="113"/>
      <c r="M31" s="113"/>
      <c r="N31" s="113"/>
      <c r="O31" s="113"/>
      <c r="P31" s="113"/>
      <c r="Q31" s="113"/>
      <c r="R31" s="113"/>
      <c r="S31" s="113"/>
      <c r="T31" s="113"/>
      <c r="U31" s="113"/>
      <c r="V31" s="113"/>
      <c r="W31" s="114"/>
    </row>
    <row r="32" spans="2:27" ht="52.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2367</v>
      </c>
      <c r="C33" s="113"/>
      <c r="D33" s="113"/>
      <c r="E33" s="113"/>
      <c r="F33" s="113"/>
      <c r="G33" s="113"/>
      <c r="H33" s="113"/>
      <c r="I33" s="113"/>
      <c r="J33" s="113"/>
      <c r="K33" s="113"/>
      <c r="L33" s="113"/>
      <c r="M33" s="113"/>
      <c r="N33" s="113"/>
      <c r="O33" s="113"/>
      <c r="P33" s="113"/>
      <c r="Q33" s="113"/>
      <c r="R33" s="113"/>
      <c r="S33" s="113"/>
      <c r="T33" s="113"/>
      <c r="U33" s="113"/>
      <c r="V33" s="113"/>
      <c r="W33" s="114"/>
    </row>
    <row r="34" spans="2:23" ht="35.2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2031</v>
      </c>
      <c r="D4" s="164" t="s">
        <v>2030</v>
      </c>
      <c r="E4" s="164"/>
      <c r="F4" s="164"/>
      <c r="G4" s="164"/>
      <c r="H4" s="165"/>
      <c r="J4" s="166" t="s">
        <v>6</v>
      </c>
      <c r="K4" s="164"/>
      <c r="L4" s="7" t="s">
        <v>2029</v>
      </c>
      <c r="M4" s="167" t="s">
        <v>2028</v>
      </c>
      <c r="N4" s="167"/>
      <c r="O4" s="167"/>
      <c r="P4" s="167"/>
      <c r="Q4" s="168"/>
      <c r="R4" s="8"/>
      <c r="S4" s="169" t="s">
        <v>2311</v>
      </c>
      <c r="T4" s="170"/>
      <c r="U4" s="170"/>
      <c r="V4" s="157" t="s">
        <v>2027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2015</v>
      </c>
      <c r="D6" s="153" t="s">
        <v>2026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1508</v>
      </c>
      <c r="D7" s="155" t="s">
        <v>2025</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2024</v>
      </c>
      <c r="K8" s="14" t="s">
        <v>2023</v>
      </c>
      <c r="L8" s="14" t="s">
        <v>2022</v>
      </c>
      <c r="M8" s="14" t="s">
        <v>2021</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256.5" customHeight="1" thickTop="1" thickBot="1" x14ac:dyDescent="0.25">
      <c r="B10" s="15" t="s">
        <v>22</v>
      </c>
      <c r="C10" s="157" t="s">
        <v>2020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2019</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2018</v>
      </c>
      <c r="C21" s="135"/>
      <c r="D21" s="135"/>
      <c r="E21" s="135"/>
      <c r="F21" s="135"/>
      <c r="G21" s="135"/>
      <c r="H21" s="135"/>
      <c r="I21" s="135"/>
      <c r="J21" s="135"/>
      <c r="K21" s="135"/>
      <c r="L21" s="135"/>
      <c r="M21" s="136" t="s">
        <v>1508</v>
      </c>
      <c r="N21" s="136"/>
      <c r="O21" s="136" t="s">
        <v>49</v>
      </c>
      <c r="P21" s="136"/>
      <c r="Q21" s="136" t="s">
        <v>50</v>
      </c>
      <c r="R21" s="136"/>
      <c r="S21" s="22" t="s">
        <v>51</v>
      </c>
      <c r="T21" s="22" t="s">
        <v>51</v>
      </c>
      <c r="U21" s="22" t="s">
        <v>2017</v>
      </c>
      <c r="V21" s="22">
        <f>+IF(ISERR(U21/T21*100),"N/A",ROUND(U21/T21*100,2))</f>
        <v>60.48</v>
      </c>
      <c r="W21" s="23">
        <f>+IF(ISERR(U21/S21*100),"N/A",ROUND(U21/S21*100,2))</f>
        <v>60.48</v>
      </c>
    </row>
    <row r="22" spans="2:27" ht="56.25" customHeight="1" thickBot="1" x14ac:dyDescent="0.25">
      <c r="B22" s="134" t="s">
        <v>2016</v>
      </c>
      <c r="C22" s="135"/>
      <c r="D22" s="135"/>
      <c r="E22" s="135"/>
      <c r="F22" s="135"/>
      <c r="G22" s="135"/>
      <c r="H22" s="135"/>
      <c r="I22" s="135"/>
      <c r="J22" s="135"/>
      <c r="K22" s="135"/>
      <c r="L22" s="135"/>
      <c r="M22" s="136" t="s">
        <v>2015</v>
      </c>
      <c r="N22" s="136"/>
      <c r="O22" s="136" t="s">
        <v>49</v>
      </c>
      <c r="P22" s="136"/>
      <c r="Q22" s="136" t="s">
        <v>50</v>
      </c>
      <c r="R22" s="136"/>
      <c r="S22" s="22" t="s">
        <v>442</v>
      </c>
      <c r="T22" s="22" t="s">
        <v>442</v>
      </c>
      <c r="U22" s="22" t="s">
        <v>860</v>
      </c>
      <c r="V22" s="22">
        <f>+IF(ISERR(U22/T22*100),"N/A",ROUND(U22/T22*100,2))</f>
        <v>92.16</v>
      </c>
      <c r="W22" s="23">
        <f>+IF(ISERR(U22/S22*100),"N/A",ROUND(U22/S22*100,2))</f>
        <v>92.16</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1506</v>
      </c>
      <c r="F26" s="28"/>
      <c r="G26" s="28"/>
      <c r="H26" s="29"/>
      <c r="I26" s="29"/>
      <c r="J26" s="29"/>
      <c r="K26" s="29"/>
      <c r="L26" s="29"/>
      <c r="M26" s="29"/>
      <c r="N26" s="29"/>
      <c r="O26" s="29"/>
      <c r="P26" s="30"/>
      <c r="Q26" s="30"/>
      <c r="R26" s="31" t="s">
        <v>2014</v>
      </c>
      <c r="S26" s="31" t="s">
        <v>10</v>
      </c>
      <c r="T26" s="30"/>
      <c r="U26" s="31" t="s">
        <v>2012</v>
      </c>
      <c r="V26" s="30"/>
      <c r="W26" s="32">
        <f>+IF(ISERR(U26/R26*100),"N/A",ROUND(U26/R26*100,2))</f>
        <v>84.33</v>
      </c>
    </row>
    <row r="27" spans="2:27" ht="26.25" customHeight="1" x14ac:dyDescent="0.2">
      <c r="B27" s="129" t="s">
        <v>65</v>
      </c>
      <c r="C27" s="130"/>
      <c r="D27" s="130"/>
      <c r="E27" s="33" t="s">
        <v>1506</v>
      </c>
      <c r="F27" s="33"/>
      <c r="G27" s="33"/>
      <c r="H27" s="34"/>
      <c r="I27" s="34"/>
      <c r="J27" s="34"/>
      <c r="K27" s="34"/>
      <c r="L27" s="34"/>
      <c r="M27" s="34"/>
      <c r="N27" s="34"/>
      <c r="O27" s="34"/>
      <c r="P27" s="35"/>
      <c r="Q27" s="35"/>
      <c r="R27" s="36" t="s">
        <v>2013</v>
      </c>
      <c r="S27" s="36" t="s">
        <v>2013</v>
      </c>
      <c r="T27" s="36">
        <f>+IF(ISERR(S27/R27*100),"N/A",ROUND(S27/R27*100,2))</f>
        <v>100</v>
      </c>
      <c r="U27" s="36" t="s">
        <v>2012</v>
      </c>
      <c r="V27" s="36">
        <f>+IF(ISERR(U27/S27*100),"N/A",ROUND(U27/S27*100,2))</f>
        <v>99.94</v>
      </c>
      <c r="W27" s="37">
        <f>+IF(ISERR(U27/R27*100),"N/A",ROUND(U27/R27*100,2))</f>
        <v>99.94</v>
      </c>
    </row>
    <row r="28" spans="2:27" ht="23.25" customHeight="1" thickBot="1" x14ac:dyDescent="0.25">
      <c r="B28" s="127" t="s">
        <v>62</v>
      </c>
      <c r="C28" s="128"/>
      <c r="D28" s="128"/>
      <c r="E28" s="28" t="s">
        <v>2010</v>
      </c>
      <c r="F28" s="28"/>
      <c r="G28" s="28"/>
      <c r="H28" s="29"/>
      <c r="I28" s="29"/>
      <c r="J28" s="29"/>
      <c r="K28" s="29"/>
      <c r="L28" s="29"/>
      <c r="M28" s="29"/>
      <c r="N28" s="29"/>
      <c r="O28" s="29"/>
      <c r="P28" s="30"/>
      <c r="Q28" s="30"/>
      <c r="R28" s="31" t="s">
        <v>2011</v>
      </c>
      <c r="S28" s="31" t="s">
        <v>10</v>
      </c>
      <c r="T28" s="30"/>
      <c r="U28" s="31" t="s">
        <v>2008</v>
      </c>
      <c r="V28" s="30"/>
      <c r="W28" s="32">
        <f>+IF(ISERR(U28/R28*100),"N/A",ROUND(U28/R28*100,2))</f>
        <v>104.68</v>
      </c>
    </row>
    <row r="29" spans="2:27" ht="26.25" customHeight="1" thickBot="1" x14ac:dyDescent="0.25">
      <c r="B29" s="129" t="s">
        <v>65</v>
      </c>
      <c r="C29" s="130"/>
      <c r="D29" s="130"/>
      <c r="E29" s="33" t="s">
        <v>2010</v>
      </c>
      <c r="F29" s="33"/>
      <c r="G29" s="33"/>
      <c r="H29" s="34"/>
      <c r="I29" s="34"/>
      <c r="J29" s="34"/>
      <c r="K29" s="34"/>
      <c r="L29" s="34"/>
      <c r="M29" s="34"/>
      <c r="N29" s="34"/>
      <c r="O29" s="34"/>
      <c r="P29" s="35"/>
      <c r="Q29" s="35"/>
      <c r="R29" s="36" t="s">
        <v>2009</v>
      </c>
      <c r="S29" s="36" t="s">
        <v>2009</v>
      </c>
      <c r="T29" s="36">
        <f>+IF(ISERR(S29/R29*100),"N/A",ROUND(S29/R29*100,2))</f>
        <v>100</v>
      </c>
      <c r="U29" s="36" t="s">
        <v>2008</v>
      </c>
      <c r="V29" s="36">
        <f>+IF(ISERR(U29/S29*100),"N/A",ROUND(U29/S29*100,2))</f>
        <v>99.39</v>
      </c>
      <c r="W29" s="37">
        <f>+IF(ISERR(U29/R29*100),"N/A",ROUND(U29/R29*100,2))</f>
        <v>99.39</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2362</v>
      </c>
      <c r="C31" s="113"/>
      <c r="D31" s="113"/>
      <c r="E31" s="113"/>
      <c r="F31" s="113"/>
      <c r="G31" s="113"/>
      <c r="H31" s="113"/>
      <c r="I31" s="113"/>
      <c r="J31" s="113"/>
      <c r="K31" s="113"/>
      <c r="L31" s="113"/>
      <c r="M31" s="113"/>
      <c r="N31" s="113"/>
      <c r="O31" s="113"/>
      <c r="P31" s="113"/>
      <c r="Q31" s="113"/>
      <c r="R31" s="113"/>
      <c r="S31" s="113"/>
      <c r="T31" s="113"/>
      <c r="U31" s="113"/>
      <c r="V31" s="113"/>
      <c r="W31" s="114"/>
    </row>
    <row r="32" spans="2:27" ht="83.2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2363</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0.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2364</v>
      </c>
      <c r="C35" s="113"/>
      <c r="D35" s="113"/>
      <c r="E35" s="113"/>
      <c r="F35" s="113"/>
      <c r="G35" s="113"/>
      <c r="H35" s="113"/>
      <c r="I35" s="113"/>
      <c r="J35" s="113"/>
      <c r="K35" s="113"/>
      <c r="L35" s="113"/>
      <c r="M35" s="113"/>
      <c r="N35" s="113"/>
      <c r="O35" s="113"/>
      <c r="P35" s="113"/>
      <c r="Q35" s="113"/>
      <c r="R35" s="113"/>
      <c r="S35" s="113"/>
      <c r="T35" s="113"/>
      <c r="U35" s="113"/>
      <c r="V35" s="113"/>
      <c r="W35" s="114"/>
    </row>
    <row r="36" spans="2:23" ht="108"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9"/>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2083</v>
      </c>
      <c r="D4" s="164" t="s">
        <v>2082</v>
      </c>
      <c r="E4" s="164"/>
      <c r="F4" s="164"/>
      <c r="G4" s="164"/>
      <c r="H4" s="165"/>
      <c r="J4" s="166" t="s">
        <v>6</v>
      </c>
      <c r="K4" s="164"/>
      <c r="L4" s="7" t="s">
        <v>2081</v>
      </c>
      <c r="M4" s="167" t="s">
        <v>2080</v>
      </c>
      <c r="N4" s="167"/>
      <c r="O4" s="167"/>
      <c r="P4" s="167"/>
      <c r="Q4" s="168"/>
      <c r="R4" s="8"/>
      <c r="S4" s="169" t="s">
        <v>2311</v>
      </c>
      <c r="T4" s="170"/>
      <c r="U4" s="170"/>
      <c r="V4" s="157" t="s">
        <v>2079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629</v>
      </c>
      <c r="D6" s="153" t="s">
        <v>2078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2077</v>
      </c>
      <c r="K8" s="14" t="s">
        <v>2076</v>
      </c>
      <c r="L8" s="14" t="s">
        <v>2075</v>
      </c>
      <c r="M8" s="14" t="s">
        <v>2074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234" customHeight="1" thickTop="1" thickBot="1" x14ac:dyDescent="0.25">
      <c r="B10" s="15" t="s">
        <v>22</v>
      </c>
      <c r="C10" s="157" t="s">
        <v>2073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2072</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2071</v>
      </c>
      <c r="C21" s="135"/>
      <c r="D21" s="135"/>
      <c r="E21" s="135"/>
      <c r="F21" s="135"/>
      <c r="G21" s="135"/>
      <c r="H21" s="135"/>
      <c r="I21" s="135"/>
      <c r="J21" s="135"/>
      <c r="K21" s="135"/>
      <c r="L21" s="135"/>
      <c r="M21" s="136" t="s">
        <v>802</v>
      </c>
      <c r="N21" s="136"/>
      <c r="O21" s="136" t="s">
        <v>49</v>
      </c>
      <c r="P21" s="136"/>
      <c r="Q21" s="136" t="s">
        <v>50</v>
      </c>
      <c r="R21" s="136"/>
      <c r="S21" s="22" t="s">
        <v>2070</v>
      </c>
      <c r="T21" s="22" t="s">
        <v>2069</v>
      </c>
      <c r="U21" s="22" t="s">
        <v>2068</v>
      </c>
      <c r="V21" s="22">
        <f t="shared" ref="V21:V33" si="0">+IF(ISERR(U21/T21*100),"N/A",ROUND(U21/T21*100,2))</f>
        <v>210.82</v>
      </c>
      <c r="W21" s="23">
        <f t="shared" ref="W21:W33" si="1">+IF(ISERR(U21/S21*100),"N/A",ROUND(U21/S21*100,2))</f>
        <v>211.93</v>
      </c>
    </row>
    <row r="22" spans="2:27" ht="56.25" customHeight="1" x14ac:dyDescent="0.2">
      <c r="B22" s="134" t="s">
        <v>2067</v>
      </c>
      <c r="C22" s="135"/>
      <c r="D22" s="135"/>
      <c r="E22" s="135"/>
      <c r="F22" s="135"/>
      <c r="G22" s="135"/>
      <c r="H22" s="135"/>
      <c r="I22" s="135"/>
      <c r="J22" s="135"/>
      <c r="K22" s="135"/>
      <c r="L22" s="135"/>
      <c r="M22" s="136" t="s">
        <v>802</v>
      </c>
      <c r="N22" s="136"/>
      <c r="O22" s="136" t="s">
        <v>49</v>
      </c>
      <c r="P22" s="136"/>
      <c r="Q22" s="136" t="s">
        <v>50</v>
      </c>
      <c r="R22" s="136"/>
      <c r="S22" s="22" t="s">
        <v>51</v>
      </c>
      <c r="T22" s="22" t="s">
        <v>51</v>
      </c>
      <c r="U22" s="22" t="s">
        <v>51</v>
      </c>
      <c r="V22" s="22">
        <f t="shared" si="0"/>
        <v>100</v>
      </c>
      <c r="W22" s="23">
        <f t="shared" si="1"/>
        <v>100</v>
      </c>
    </row>
    <row r="23" spans="2:27" ht="56.25" customHeight="1" x14ac:dyDescent="0.2">
      <c r="B23" s="134" t="s">
        <v>2066</v>
      </c>
      <c r="C23" s="135"/>
      <c r="D23" s="135"/>
      <c r="E23" s="135"/>
      <c r="F23" s="135"/>
      <c r="G23" s="135"/>
      <c r="H23" s="135"/>
      <c r="I23" s="135"/>
      <c r="J23" s="135"/>
      <c r="K23" s="135"/>
      <c r="L23" s="135"/>
      <c r="M23" s="136" t="s">
        <v>802</v>
      </c>
      <c r="N23" s="136"/>
      <c r="O23" s="136" t="s">
        <v>49</v>
      </c>
      <c r="P23" s="136"/>
      <c r="Q23" s="136" t="s">
        <v>155</v>
      </c>
      <c r="R23" s="136"/>
      <c r="S23" s="22" t="s">
        <v>481</v>
      </c>
      <c r="T23" s="22" t="s">
        <v>481</v>
      </c>
      <c r="U23" s="22" t="s">
        <v>51</v>
      </c>
      <c r="V23" s="22">
        <f t="shared" si="0"/>
        <v>125</v>
      </c>
      <c r="W23" s="23">
        <f t="shared" si="1"/>
        <v>125</v>
      </c>
    </row>
    <row r="24" spans="2:27" ht="56.25" customHeight="1" x14ac:dyDescent="0.2">
      <c r="B24" s="134" t="s">
        <v>2065</v>
      </c>
      <c r="C24" s="135"/>
      <c r="D24" s="135"/>
      <c r="E24" s="135"/>
      <c r="F24" s="135"/>
      <c r="G24" s="135"/>
      <c r="H24" s="135"/>
      <c r="I24" s="135"/>
      <c r="J24" s="135"/>
      <c r="K24" s="135"/>
      <c r="L24" s="135"/>
      <c r="M24" s="136" t="s">
        <v>802</v>
      </c>
      <c r="N24" s="136"/>
      <c r="O24" s="136" t="s">
        <v>49</v>
      </c>
      <c r="P24" s="136"/>
      <c r="Q24" s="136" t="s">
        <v>50</v>
      </c>
      <c r="R24" s="136"/>
      <c r="S24" s="22" t="s">
        <v>397</v>
      </c>
      <c r="T24" s="22" t="s">
        <v>2064</v>
      </c>
      <c r="U24" s="22" t="s">
        <v>2063</v>
      </c>
      <c r="V24" s="22">
        <f t="shared" si="0"/>
        <v>102.25</v>
      </c>
      <c r="W24" s="23">
        <f t="shared" si="1"/>
        <v>102.34</v>
      </c>
    </row>
    <row r="25" spans="2:27" ht="56.25" customHeight="1" x14ac:dyDescent="0.2">
      <c r="B25" s="134" t="s">
        <v>2062</v>
      </c>
      <c r="C25" s="135"/>
      <c r="D25" s="135"/>
      <c r="E25" s="135"/>
      <c r="F25" s="135"/>
      <c r="G25" s="135"/>
      <c r="H25" s="135"/>
      <c r="I25" s="135"/>
      <c r="J25" s="135"/>
      <c r="K25" s="135"/>
      <c r="L25" s="135"/>
      <c r="M25" s="136" t="s">
        <v>802</v>
      </c>
      <c r="N25" s="136"/>
      <c r="O25" s="136" t="s">
        <v>49</v>
      </c>
      <c r="P25" s="136"/>
      <c r="Q25" s="136" t="s">
        <v>50</v>
      </c>
      <c r="R25" s="136"/>
      <c r="S25" s="22" t="s">
        <v>637</v>
      </c>
      <c r="T25" s="22" t="s">
        <v>2061</v>
      </c>
      <c r="U25" s="22" t="s">
        <v>297</v>
      </c>
      <c r="V25" s="22">
        <f t="shared" si="0"/>
        <v>126</v>
      </c>
      <c r="W25" s="23">
        <f t="shared" si="1"/>
        <v>126.05</v>
      </c>
    </row>
    <row r="26" spans="2:27" ht="56.25" customHeight="1" x14ac:dyDescent="0.2">
      <c r="B26" s="134" t="s">
        <v>2060</v>
      </c>
      <c r="C26" s="135"/>
      <c r="D26" s="135"/>
      <c r="E26" s="135"/>
      <c r="F26" s="135"/>
      <c r="G26" s="135"/>
      <c r="H26" s="135"/>
      <c r="I26" s="135"/>
      <c r="J26" s="135"/>
      <c r="K26" s="135"/>
      <c r="L26" s="135"/>
      <c r="M26" s="136" t="s">
        <v>629</v>
      </c>
      <c r="N26" s="136"/>
      <c r="O26" s="136" t="s">
        <v>49</v>
      </c>
      <c r="P26" s="136"/>
      <c r="Q26" s="136" t="s">
        <v>61</v>
      </c>
      <c r="R26" s="136"/>
      <c r="S26" s="22" t="s">
        <v>481</v>
      </c>
      <c r="T26" s="22" t="s">
        <v>481</v>
      </c>
      <c r="U26" s="22" t="s">
        <v>2059</v>
      </c>
      <c r="V26" s="22">
        <f t="shared" si="0"/>
        <v>77.25</v>
      </c>
      <c r="W26" s="23">
        <f t="shared" si="1"/>
        <v>77.25</v>
      </c>
    </row>
    <row r="27" spans="2:27" ht="56.25" customHeight="1" x14ac:dyDescent="0.2">
      <c r="B27" s="134" t="s">
        <v>2058</v>
      </c>
      <c r="C27" s="135"/>
      <c r="D27" s="135"/>
      <c r="E27" s="135"/>
      <c r="F27" s="135"/>
      <c r="G27" s="135"/>
      <c r="H27" s="135"/>
      <c r="I27" s="135"/>
      <c r="J27" s="135"/>
      <c r="K27" s="135"/>
      <c r="L27" s="135"/>
      <c r="M27" s="136" t="s">
        <v>629</v>
      </c>
      <c r="N27" s="136"/>
      <c r="O27" s="136" t="s">
        <v>49</v>
      </c>
      <c r="P27" s="136"/>
      <c r="Q27" s="136" t="s">
        <v>61</v>
      </c>
      <c r="R27" s="136"/>
      <c r="S27" s="22" t="s">
        <v>481</v>
      </c>
      <c r="T27" s="22" t="s">
        <v>481</v>
      </c>
      <c r="U27" s="22" t="s">
        <v>51</v>
      </c>
      <c r="V27" s="22">
        <f t="shared" si="0"/>
        <v>125</v>
      </c>
      <c r="W27" s="23">
        <f t="shared" si="1"/>
        <v>125</v>
      </c>
    </row>
    <row r="28" spans="2:27" ht="56.25" customHeight="1" x14ac:dyDescent="0.2">
      <c r="B28" s="134" t="s">
        <v>2057</v>
      </c>
      <c r="C28" s="135"/>
      <c r="D28" s="135"/>
      <c r="E28" s="135"/>
      <c r="F28" s="135"/>
      <c r="G28" s="135"/>
      <c r="H28" s="135"/>
      <c r="I28" s="135"/>
      <c r="J28" s="135"/>
      <c r="K28" s="135"/>
      <c r="L28" s="135"/>
      <c r="M28" s="136" t="s">
        <v>629</v>
      </c>
      <c r="N28" s="136"/>
      <c r="O28" s="136" t="s">
        <v>49</v>
      </c>
      <c r="P28" s="136"/>
      <c r="Q28" s="136" t="s">
        <v>61</v>
      </c>
      <c r="R28" s="136"/>
      <c r="S28" s="22" t="s">
        <v>51</v>
      </c>
      <c r="T28" s="22" t="s">
        <v>51</v>
      </c>
      <c r="U28" s="22" t="s">
        <v>51</v>
      </c>
      <c r="V28" s="22">
        <f t="shared" si="0"/>
        <v>100</v>
      </c>
      <c r="W28" s="23">
        <f t="shared" si="1"/>
        <v>100</v>
      </c>
    </row>
    <row r="29" spans="2:27" ht="56.25" customHeight="1" x14ac:dyDescent="0.2">
      <c r="B29" s="134" t="s">
        <v>2056</v>
      </c>
      <c r="C29" s="135"/>
      <c r="D29" s="135"/>
      <c r="E29" s="135"/>
      <c r="F29" s="135"/>
      <c r="G29" s="135"/>
      <c r="H29" s="135"/>
      <c r="I29" s="135"/>
      <c r="J29" s="135"/>
      <c r="K29" s="135"/>
      <c r="L29" s="135"/>
      <c r="M29" s="136" t="s">
        <v>629</v>
      </c>
      <c r="N29" s="136"/>
      <c r="O29" s="136" t="s">
        <v>49</v>
      </c>
      <c r="P29" s="136"/>
      <c r="Q29" s="136" t="s">
        <v>61</v>
      </c>
      <c r="R29" s="136"/>
      <c r="S29" s="22" t="s">
        <v>51</v>
      </c>
      <c r="T29" s="22" t="s">
        <v>51</v>
      </c>
      <c r="U29" s="22" t="s">
        <v>297</v>
      </c>
      <c r="V29" s="22">
        <f t="shared" si="0"/>
        <v>60</v>
      </c>
      <c r="W29" s="23">
        <f t="shared" si="1"/>
        <v>60</v>
      </c>
    </row>
    <row r="30" spans="2:27" ht="56.25" customHeight="1" x14ac:dyDescent="0.2">
      <c r="B30" s="134" t="s">
        <v>2055</v>
      </c>
      <c r="C30" s="135"/>
      <c r="D30" s="135"/>
      <c r="E30" s="135"/>
      <c r="F30" s="135"/>
      <c r="G30" s="135"/>
      <c r="H30" s="135"/>
      <c r="I30" s="135"/>
      <c r="J30" s="135"/>
      <c r="K30" s="135"/>
      <c r="L30" s="135"/>
      <c r="M30" s="136" t="s">
        <v>629</v>
      </c>
      <c r="N30" s="136"/>
      <c r="O30" s="136" t="s">
        <v>49</v>
      </c>
      <c r="P30" s="136"/>
      <c r="Q30" s="136" t="s">
        <v>50</v>
      </c>
      <c r="R30" s="136"/>
      <c r="S30" s="22" t="s">
        <v>590</v>
      </c>
      <c r="T30" s="22" t="s">
        <v>590</v>
      </c>
      <c r="U30" s="22" t="s">
        <v>2054</v>
      </c>
      <c r="V30" s="22">
        <f t="shared" si="0"/>
        <v>102.4</v>
      </c>
      <c r="W30" s="23">
        <f t="shared" si="1"/>
        <v>102.4</v>
      </c>
    </row>
    <row r="31" spans="2:27" ht="56.25" customHeight="1" x14ac:dyDescent="0.2">
      <c r="B31" s="134" t="s">
        <v>2053</v>
      </c>
      <c r="C31" s="135"/>
      <c r="D31" s="135"/>
      <c r="E31" s="135"/>
      <c r="F31" s="135"/>
      <c r="G31" s="135"/>
      <c r="H31" s="135"/>
      <c r="I31" s="135"/>
      <c r="J31" s="135"/>
      <c r="K31" s="135"/>
      <c r="L31" s="135"/>
      <c r="M31" s="136" t="s">
        <v>629</v>
      </c>
      <c r="N31" s="136"/>
      <c r="O31" s="136" t="s">
        <v>49</v>
      </c>
      <c r="P31" s="136"/>
      <c r="Q31" s="136" t="s">
        <v>61</v>
      </c>
      <c r="R31" s="136"/>
      <c r="S31" s="22" t="s">
        <v>51</v>
      </c>
      <c r="T31" s="22" t="s">
        <v>51</v>
      </c>
      <c r="U31" s="22" t="s">
        <v>51</v>
      </c>
      <c r="V31" s="22">
        <f t="shared" si="0"/>
        <v>100</v>
      </c>
      <c r="W31" s="23">
        <f t="shared" si="1"/>
        <v>100</v>
      </c>
    </row>
    <row r="32" spans="2:27" ht="56.25" customHeight="1" x14ac:dyDescent="0.2">
      <c r="B32" s="134" t="s">
        <v>2052</v>
      </c>
      <c r="C32" s="135"/>
      <c r="D32" s="135"/>
      <c r="E32" s="135"/>
      <c r="F32" s="135"/>
      <c r="G32" s="135"/>
      <c r="H32" s="135"/>
      <c r="I32" s="135"/>
      <c r="J32" s="135"/>
      <c r="K32" s="135"/>
      <c r="L32" s="135"/>
      <c r="M32" s="136" t="s">
        <v>629</v>
      </c>
      <c r="N32" s="136"/>
      <c r="O32" s="136" t="s">
        <v>49</v>
      </c>
      <c r="P32" s="136"/>
      <c r="Q32" s="136" t="s">
        <v>61</v>
      </c>
      <c r="R32" s="136"/>
      <c r="S32" s="22" t="s">
        <v>51</v>
      </c>
      <c r="T32" s="22" t="s">
        <v>51</v>
      </c>
      <c r="U32" s="22" t="s">
        <v>51</v>
      </c>
      <c r="V32" s="22">
        <f t="shared" si="0"/>
        <v>100</v>
      </c>
      <c r="W32" s="23">
        <f t="shared" si="1"/>
        <v>100</v>
      </c>
    </row>
    <row r="33" spans="2:25" ht="56.25" customHeight="1" thickBot="1" x14ac:dyDescent="0.25">
      <c r="B33" s="134" t="s">
        <v>2051</v>
      </c>
      <c r="C33" s="135"/>
      <c r="D33" s="135"/>
      <c r="E33" s="135"/>
      <c r="F33" s="135"/>
      <c r="G33" s="135"/>
      <c r="H33" s="135"/>
      <c r="I33" s="135"/>
      <c r="J33" s="135"/>
      <c r="K33" s="135"/>
      <c r="L33" s="135"/>
      <c r="M33" s="136" t="s">
        <v>629</v>
      </c>
      <c r="N33" s="136"/>
      <c r="O33" s="136" t="s">
        <v>49</v>
      </c>
      <c r="P33" s="136"/>
      <c r="Q33" s="136" t="s">
        <v>61</v>
      </c>
      <c r="R33" s="136"/>
      <c r="S33" s="22" t="s">
        <v>51</v>
      </c>
      <c r="T33" s="22" t="s">
        <v>51</v>
      </c>
      <c r="U33" s="22" t="s">
        <v>496</v>
      </c>
      <c r="V33" s="22">
        <f t="shared" si="0"/>
        <v>10</v>
      </c>
      <c r="W33" s="23">
        <f t="shared" si="1"/>
        <v>10</v>
      </c>
    </row>
    <row r="34" spans="2:25" ht="21.75" customHeight="1" thickTop="1" thickBot="1" x14ac:dyDescent="0.25">
      <c r="B34" s="2" t="s">
        <v>56</v>
      </c>
      <c r="C34" s="3"/>
      <c r="D34" s="3"/>
      <c r="E34" s="3"/>
      <c r="F34" s="3"/>
      <c r="G34" s="3"/>
      <c r="H34" s="4"/>
      <c r="I34" s="4"/>
      <c r="J34" s="4"/>
      <c r="K34" s="4"/>
      <c r="L34" s="4"/>
      <c r="M34" s="4"/>
      <c r="N34" s="4"/>
      <c r="O34" s="4"/>
      <c r="P34" s="4"/>
      <c r="Q34" s="4"/>
      <c r="R34" s="4"/>
      <c r="S34" s="4"/>
      <c r="T34" s="4"/>
      <c r="U34" s="4"/>
      <c r="V34" s="4"/>
      <c r="W34" s="5"/>
      <c r="X34" s="13"/>
    </row>
    <row r="35" spans="2:25" ht="29.25" customHeight="1" thickTop="1" thickBot="1" x14ac:dyDescent="0.25">
      <c r="B35" s="118" t="s">
        <v>2611</v>
      </c>
      <c r="C35" s="119"/>
      <c r="D35" s="119"/>
      <c r="E35" s="119"/>
      <c r="F35" s="119"/>
      <c r="G35" s="119"/>
      <c r="H35" s="119"/>
      <c r="I35" s="119"/>
      <c r="J35" s="119"/>
      <c r="K35" s="119"/>
      <c r="L35" s="119"/>
      <c r="M35" s="119"/>
      <c r="N35" s="119"/>
      <c r="O35" s="119"/>
      <c r="P35" s="119"/>
      <c r="Q35" s="120"/>
      <c r="R35" s="24" t="s">
        <v>42</v>
      </c>
      <c r="S35" s="124" t="s">
        <v>43</v>
      </c>
      <c r="T35" s="124"/>
      <c r="U35" s="25" t="s">
        <v>57</v>
      </c>
      <c r="V35" s="125" t="s">
        <v>58</v>
      </c>
      <c r="W35" s="126"/>
    </row>
    <row r="36" spans="2:25" ht="30.75" customHeight="1" thickBot="1" x14ac:dyDescent="0.25">
      <c r="B36" s="121"/>
      <c r="C36" s="122"/>
      <c r="D36" s="122"/>
      <c r="E36" s="122"/>
      <c r="F36" s="122"/>
      <c r="G36" s="122"/>
      <c r="H36" s="122"/>
      <c r="I36" s="122"/>
      <c r="J36" s="122"/>
      <c r="K36" s="122"/>
      <c r="L36" s="122"/>
      <c r="M36" s="122"/>
      <c r="N36" s="122"/>
      <c r="O36" s="122"/>
      <c r="P36" s="122"/>
      <c r="Q36" s="123"/>
      <c r="R36" s="26" t="s">
        <v>59</v>
      </c>
      <c r="S36" s="26" t="s">
        <v>59</v>
      </c>
      <c r="T36" s="26" t="s">
        <v>49</v>
      </c>
      <c r="U36" s="26" t="s">
        <v>59</v>
      </c>
      <c r="V36" s="26" t="s">
        <v>60</v>
      </c>
      <c r="W36" s="27" t="s">
        <v>61</v>
      </c>
      <c r="Y36" s="13"/>
    </row>
    <row r="37" spans="2:25" ht="23.25" customHeight="1" thickBot="1" x14ac:dyDescent="0.25">
      <c r="B37" s="127" t="s">
        <v>62</v>
      </c>
      <c r="C37" s="128"/>
      <c r="D37" s="128"/>
      <c r="E37" s="28" t="s">
        <v>786</v>
      </c>
      <c r="F37" s="28"/>
      <c r="G37" s="28"/>
      <c r="H37" s="29"/>
      <c r="I37" s="29"/>
      <c r="J37" s="29"/>
      <c r="K37" s="29"/>
      <c r="L37" s="29"/>
      <c r="M37" s="29"/>
      <c r="N37" s="29"/>
      <c r="O37" s="29"/>
      <c r="P37" s="30"/>
      <c r="Q37" s="30"/>
      <c r="R37" s="31" t="s">
        <v>2050</v>
      </c>
      <c r="S37" s="31" t="s">
        <v>10</v>
      </c>
      <c r="T37" s="30"/>
      <c r="U37" s="31" t="s">
        <v>2047</v>
      </c>
      <c r="V37" s="30"/>
      <c r="W37" s="32">
        <f>+IF(ISERR(U37/R37*100),"N/A",ROUND(U37/R37*100,2))</f>
        <v>113.51</v>
      </c>
    </row>
    <row r="38" spans="2:25" ht="26.25" customHeight="1" x14ac:dyDescent="0.2">
      <c r="B38" s="129" t="s">
        <v>65</v>
      </c>
      <c r="C38" s="130"/>
      <c r="D38" s="130"/>
      <c r="E38" s="33" t="s">
        <v>786</v>
      </c>
      <c r="F38" s="33"/>
      <c r="G38" s="33"/>
      <c r="H38" s="34"/>
      <c r="I38" s="34"/>
      <c r="J38" s="34"/>
      <c r="K38" s="34"/>
      <c r="L38" s="34"/>
      <c r="M38" s="34"/>
      <c r="N38" s="34"/>
      <c r="O38" s="34"/>
      <c r="P38" s="35"/>
      <c r="Q38" s="35"/>
      <c r="R38" s="36" t="s">
        <v>2049</v>
      </c>
      <c r="S38" s="36" t="s">
        <v>2048</v>
      </c>
      <c r="T38" s="36">
        <f>+IF(ISERR(S38/R38*100),"N/A",ROUND(S38/R38*100,2))</f>
        <v>100</v>
      </c>
      <c r="U38" s="36" t="s">
        <v>2047</v>
      </c>
      <c r="V38" s="36">
        <f>+IF(ISERR(U38/S38*100),"N/A",ROUND(U38/S38*100,2))</f>
        <v>97.38</v>
      </c>
      <c r="W38" s="37">
        <f>+IF(ISERR(U38/R38*100),"N/A",ROUND(U38/R38*100,2))</f>
        <v>97.38</v>
      </c>
    </row>
    <row r="39" spans="2:25" ht="23.25" customHeight="1" thickBot="1" x14ac:dyDescent="0.25">
      <c r="B39" s="127" t="s">
        <v>62</v>
      </c>
      <c r="C39" s="128"/>
      <c r="D39" s="128"/>
      <c r="E39" s="28" t="s">
        <v>605</v>
      </c>
      <c r="F39" s="28"/>
      <c r="G39" s="28"/>
      <c r="H39" s="29"/>
      <c r="I39" s="29"/>
      <c r="J39" s="29"/>
      <c r="K39" s="29"/>
      <c r="L39" s="29"/>
      <c r="M39" s="29"/>
      <c r="N39" s="29"/>
      <c r="O39" s="29"/>
      <c r="P39" s="30"/>
      <c r="Q39" s="30"/>
      <c r="R39" s="31" t="s">
        <v>2046</v>
      </c>
      <c r="S39" s="31" t="s">
        <v>10</v>
      </c>
      <c r="T39" s="30"/>
      <c r="U39" s="31" t="s">
        <v>2044</v>
      </c>
      <c r="V39" s="30"/>
      <c r="W39" s="32">
        <f>+IF(ISERR(U39/R39*100),"N/A",ROUND(U39/R39*100,2))</f>
        <v>20.63</v>
      </c>
    </row>
    <row r="40" spans="2:25" ht="26.25" customHeight="1" x14ac:dyDescent="0.2">
      <c r="B40" s="129" t="s">
        <v>65</v>
      </c>
      <c r="C40" s="130"/>
      <c r="D40" s="130"/>
      <c r="E40" s="33" t="s">
        <v>605</v>
      </c>
      <c r="F40" s="33"/>
      <c r="G40" s="33"/>
      <c r="H40" s="34"/>
      <c r="I40" s="34"/>
      <c r="J40" s="34"/>
      <c r="K40" s="34"/>
      <c r="L40" s="34"/>
      <c r="M40" s="34"/>
      <c r="N40" s="34"/>
      <c r="O40" s="34"/>
      <c r="P40" s="35"/>
      <c r="Q40" s="35"/>
      <c r="R40" s="36" t="s">
        <v>2045</v>
      </c>
      <c r="S40" s="36" t="s">
        <v>2045</v>
      </c>
      <c r="T40" s="36">
        <f>+IF(ISERR(S40/R40*100),"N/A",ROUND(S40/R40*100,2))</f>
        <v>100</v>
      </c>
      <c r="U40" s="36" t="s">
        <v>2044</v>
      </c>
      <c r="V40" s="36">
        <f>+IF(ISERR(U40/S40*100),"N/A",ROUND(U40/S40*100,2))</f>
        <v>70.91</v>
      </c>
      <c r="W40" s="37">
        <f>+IF(ISERR(U40/R40*100),"N/A",ROUND(U40/R40*100,2))</f>
        <v>70.91</v>
      </c>
    </row>
    <row r="41" spans="2:25" s="96" customFormat="1" ht="23.25" customHeight="1" thickBot="1" x14ac:dyDescent="0.25">
      <c r="B41" s="127" t="s">
        <v>62</v>
      </c>
      <c r="C41" s="128"/>
      <c r="D41" s="128"/>
      <c r="E41" s="97" t="s">
        <v>1833</v>
      </c>
      <c r="F41" s="97"/>
      <c r="G41" s="97"/>
      <c r="H41" s="29"/>
      <c r="I41" s="29"/>
      <c r="J41" s="29"/>
      <c r="K41" s="29"/>
      <c r="L41" s="29"/>
      <c r="M41" s="29"/>
      <c r="N41" s="29"/>
      <c r="O41" s="29"/>
      <c r="P41" s="30"/>
      <c r="Q41" s="30"/>
      <c r="R41" s="31">
        <v>0</v>
      </c>
      <c r="S41" s="31" t="s">
        <v>10</v>
      </c>
      <c r="T41" s="30"/>
      <c r="U41" s="31">
        <v>0.21900932000000001</v>
      </c>
      <c r="V41" s="30"/>
      <c r="W41" s="32" t="str">
        <f>+IF(ISERR(U41/R41*100),"N/A",ROUND(U41/R41*100,2))</f>
        <v>N/A</v>
      </c>
    </row>
    <row r="42" spans="2:25" s="96" customFormat="1" ht="26.25" customHeight="1" thickBot="1" x14ac:dyDescent="0.25">
      <c r="B42" s="129" t="s">
        <v>65</v>
      </c>
      <c r="C42" s="130"/>
      <c r="D42" s="130"/>
      <c r="E42" s="98" t="s">
        <v>1833</v>
      </c>
      <c r="F42" s="98"/>
      <c r="G42" s="98"/>
      <c r="H42" s="34"/>
      <c r="I42" s="34"/>
      <c r="J42" s="34"/>
      <c r="K42" s="34"/>
      <c r="L42" s="34"/>
      <c r="M42" s="34"/>
      <c r="N42" s="34"/>
      <c r="O42" s="34"/>
      <c r="P42" s="35"/>
      <c r="Q42" s="35"/>
      <c r="R42" s="36">
        <v>1.2843800000000001</v>
      </c>
      <c r="S42" s="36">
        <v>1.2843800000000001</v>
      </c>
      <c r="T42" s="36">
        <f>+IF(ISERR(S42/R42*100),"N/A",ROUND(S42/R42*100,2))</f>
        <v>100</v>
      </c>
      <c r="U42" s="36">
        <v>0.21900932000000001</v>
      </c>
      <c r="V42" s="36">
        <f>+IF(ISERR(U42/S42*100),"N/A",ROUND(U42/S42*100,2))</f>
        <v>17.05</v>
      </c>
      <c r="W42" s="37">
        <f>+IF(ISERR(U42/R42*100),"N/A",ROUND(U42/R42*100,2))</f>
        <v>17.05</v>
      </c>
    </row>
    <row r="43" spans="2:25" ht="22.5" customHeight="1" thickTop="1" thickBot="1" x14ac:dyDescent="0.25">
      <c r="B43" s="2" t="s">
        <v>66</v>
      </c>
      <c r="C43" s="3"/>
      <c r="D43" s="3"/>
      <c r="E43" s="3"/>
      <c r="F43" s="3"/>
      <c r="G43" s="3"/>
      <c r="H43" s="4"/>
      <c r="I43" s="4"/>
      <c r="J43" s="4"/>
      <c r="K43" s="4"/>
      <c r="L43" s="4"/>
      <c r="M43" s="4"/>
      <c r="N43" s="4"/>
      <c r="O43" s="4"/>
      <c r="P43" s="4"/>
      <c r="Q43" s="4"/>
      <c r="R43" s="4"/>
      <c r="S43" s="4"/>
      <c r="T43" s="4"/>
      <c r="U43" s="4"/>
      <c r="V43" s="4"/>
      <c r="W43" s="5"/>
    </row>
    <row r="44" spans="2:25" ht="37.5" customHeight="1" thickTop="1" x14ac:dyDescent="0.2">
      <c r="B44" s="112" t="s">
        <v>2359</v>
      </c>
      <c r="C44" s="113"/>
      <c r="D44" s="113"/>
      <c r="E44" s="113"/>
      <c r="F44" s="113"/>
      <c r="G44" s="113"/>
      <c r="H44" s="113"/>
      <c r="I44" s="113"/>
      <c r="J44" s="113"/>
      <c r="K44" s="113"/>
      <c r="L44" s="113"/>
      <c r="M44" s="113"/>
      <c r="N44" s="113"/>
      <c r="O44" s="113"/>
      <c r="P44" s="113"/>
      <c r="Q44" s="113"/>
      <c r="R44" s="113"/>
      <c r="S44" s="113"/>
      <c r="T44" s="113"/>
      <c r="U44" s="113"/>
      <c r="V44" s="113"/>
      <c r="W44" s="114"/>
    </row>
    <row r="45" spans="2:25" ht="222.75" customHeight="1" thickBot="1" x14ac:dyDescent="0.25">
      <c r="B45" s="131"/>
      <c r="C45" s="132"/>
      <c r="D45" s="132"/>
      <c r="E45" s="132"/>
      <c r="F45" s="132"/>
      <c r="G45" s="132"/>
      <c r="H45" s="132"/>
      <c r="I45" s="132"/>
      <c r="J45" s="132"/>
      <c r="K45" s="132"/>
      <c r="L45" s="132"/>
      <c r="M45" s="132"/>
      <c r="N45" s="132"/>
      <c r="O45" s="132"/>
      <c r="P45" s="132"/>
      <c r="Q45" s="132"/>
      <c r="R45" s="132"/>
      <c r="S45" s="132"/>
      <c r="T45" s="132"/>
      <c r="U45" s="132"/>
      <c r="V45" s="132"/>
      <c r="W45" s="133"/>
    </row>
    <row r="46" spans="2:25" ht="37.5" customHeight="1" thickTop="1" x14ac:dyDescent="0.2">
      <c r="B46" s="112" t="s">
        <v>2360</v>
      </c>
      <c r="C46" s="113"/>
      <c r="D46" s="113"/>
      <c r="E46" s="113"/>
      <c r="F46" s="113"/>
      <c r="G46" s="113"/>
      <c r="H46" s="113"/>
      <c r="I46" s="113"/>
      <c r="J46" s="113"/>
      <c r="K46" s="113"/>
      <c r="L46" s="113"/>
      <c r="M46" s="113"/>
      <c r="N46" s="113"/>
      <c r="O46" s="113"/>
      <c r="P46" s="113"/>
      <c r="Q46" s="113"/>
      <c r="R46" s="113"/>
      <c r="S46" s="113"/>
      <c r="T46" s="113"/>
      <c r="U46" s="113"/>
      <c r="V46" s="113"/>
      <c r="W46" s="114"/>
    </row>
    <row r="47" spans="2:25" ht="194.25" customHeight="1" thickBot="1" x14ac:dyDescent="0.25">
      <c r="B47" s="131"/>
      <c r="C47" s="132"/>
      <c r="D47" s="132"/>
      <c r="E47" s="132"/>
      <c r="F47" s="132"/>
      <c r="G47" s="132"/>
      <c r="H47" s="132"/>
      <c r="I47" s="132"/>
      <c r="J47" s="132"/>
      <c r="K47" s="132"/>
      <c r="L47" s="132"/>
      <c r="M47" s="132"/>
      <c r="N47" s="132"/>
      <c r="O47" s="132"/>
      <c r="P47" s="132"/>
      <c r="Q47" s="132"/>
      <c r="R47" s="132"/>
      <c r="S47" s="132"/>
      <c r="T47" s="132"/>
      <c r="U47" s="132"/>
      <c r="V47" s="132"/>
      <c r="W47" s="133"/>
    </row>
    <row r="48" spans="2:25" ht="37.5" customHeight="1" thickTop="1" x14ac:dyDescent="0.2">
      <c r="B48" s="112" t="s">
        <v>2361</v>
      </c>
      <c r="C48" s="113"/>
      <c r="D48" s="113"/>
      <c r="E48" s="113"/>
      <c r="F48" s="113"/>
      <c r="G48" s="113"/>
      <c r="H48" s="113"/>
      <c r="I48" s="113"/>
      <c r="J48" s="113"/>
      <c r="K48" s="113"/>
      <c r="L48" s="113"/>
      <c r="M48" s="113"/>
      <c r="N48" s="113"/>
      <c r="O48" s="113"/>
      <c r="P48" s="113"/>
      <c r="Q48" s="113"/>
      <c r="R48" s="113"/>
      <c r="S48" s="113"/>
      <c r="T48" s="113"/>
      <c r="U48" s="113"/>
      <c r="V48" s="113"/>
      <c r="W48" s="114"/>
    </row>
    <row r="49" spans="2:23" ht="40.5" customHeight="1" thickBot="1" x14ac:dyDescent="0.25">
      <c r="B49" s="115"/>
      <c r="C49" s="116"/>
      <c r="D49" s="116"/>
      <c r="E49" s="116"/>
      <c r="F49" s="116"/>
      <c r="G49" s="116"/>
      <c r="H49" s="116"/>
      <c r="I49" s="116"/>
      <c r="J49" s="116"/>
      <c r="K49" s="116"/>
      <c r="L49" s="116"/>
      <c r="M49" s="116"/>
      <c r="N49" s="116"/>
      <c r="O49" s="116"/>
      <c r="P49" s="116"/>
      <c r="Q49" s="116"/>
      <c r="R49" s="116"/>
      <c r="S49" s="116"/>
      <c r="T49" s="116"/>
      <c r="U49" s="116"/>
      <c r="V49" s="116"/>
      <c r="W49" s="117"/>
    </row>
  </sheetData>
  <mergeCells count="103">
    <mergeCell ref="B33:L33"/>
    <mergeCell ref="M33:N33"/>
    <mergeCell ref="O33:P33"/>
    <mergeCell ref="Q33:R33"/>
    <mergeCell ref="B40:D40"/>
    <mergeCell ref="B44:W45"/>
    <mergeCell ref="B46:W47"/>
    <mergeCell ref="B48:W49"/>
    <mergeCell ref="B35:Q36"/>
    <mergeCell ref="S35:T35"/>
    <mergeCell ref="V35:W35"/>
    <mergeCell ref="B37:D37"/>
    <mergeCell ref="B38:D38"/>
    <mergeCell ref="B39:D39"/>
    <mergeCell ref="B41:D41"/>
    <mergeCell ref="B42:D42"/>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2" min="1" max="22" man="1"/>
    <brk id="45"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2083</v>
      </c>
      <c r="D4" s="164" t="s">
        <v>2082</v>
      </c>
      <c r="E4" s="164"/>
      <c r="F4" s="164"/>
      <c r="G4" s="164"/>
      <c r="H4" s="165"/>
      <c r="J4" s="166" t="s">
        <v>6</v>
      </c>
      <c r="K4" s="164"/>
      <c r="L4" s="7" t="s">
        <v>543</v>
      </c>
      <c r="M4" s="167" t="s">
        <v>2102</v>
      </c>
      <c r="N4" s="167"/>
      <c r="O4" s="167"/>
      <c r="P4" s="167"/>
      <c r="Q4" s="168"/>
      <c r="R4" s="8"/>
      <c r="S4" s="169" t="s">
        <v>2311</v>
      </c>
      <c r="T4" s="170"/>
      <c r="U4" s="170"/>
      <c r="V4" s="157" t="s">
        <v>2085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v>190</v>
      </c>
      <c r="D6" s="153" t="s">
        <v>2658</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2101</v>
      </c>
      <c r="K8" s="14" t="s">
        <v>2100</v>
      </c>
      <c r="L8" s="14" t="s">
        <v>2099</v>
      </c>
      <c r="M8" s="14" t="s">
        <v>2098</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39.5" customHeight="1" thickTop="1" thickBot="1" x14ac:dyDescent="0.25">
      <c r="B10" s="15" t="s">
        <v>22</v>
      </c>
      <c r="C10" s="157" t="s">
        <v>2097</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2072</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2096</v>
      </c>
      <c r="C21" s="135"/>
      <c r="D21" s="135"/>
      <c r="E21" s="135"/>
      <c r="F21" s="135"/>
      <c r="G21" s="135"/>
      <c r="H21" s="135"/>
      <c r="I21" s="135"/>
      <c r="J21" s="135"/>
      <c r="K21" s="135"/>
      <c r="L21" s="135"/>
      <c r="M21" s="136" t="s">
        <v>2089</v>
      </c>
      <c r="N21" s="136"/>
      <c r="O21" s="136" t="s">
        <v>49</v>
      </c>
      <c r="P21" s="136"/>
      <c r="Q21" s="136" t="s">
        <v>61</v>
      </c>
      <c r="R21" s="136"/>
      <c r="S21" s="22" t="s">
        <v>51</v>
      </c>
      <c r="T21" s="22" t="s">
        <v>51</v>
      </c>
      <c r="U21" s="22" t="s">
        <v>51</v>
      </c>
      <c r="V21" s="22">
        <f>+IF(ISERR(U21/T21*100),"N/A",ROUND(U21/T21*100,2))</f>
        <v>100</v>
      </c>
      <c r="W21" s="23">
        <f>+IF(ISERR(U21/S21*100),"N/A",ROUND(U21/S21*100,2))</f>
        <v>100</v>
      </c>
    </row>
    <row r="22" spans="2:27" ht="56.25" customHeight="1" x14ac:dyDescent="0.2">
      <c r="B22" s="134" t="s">
        <v>2095</v>
      </c>
      <c r="C22" s="135"/>
      <c r="D22" s="135"/>
      <c r="E22" s="135"/>
      <c r="F22" s="135"/>
      <c r="G22" s="135"/>
      <c r="H22" s="135"/>
      <c r="I22" s="135"/>
      <c r="J22" s="135"/>
      <c r="K22" s="135"/>
      <c r="L22" s="135"/>
      <c r="M22" s="136" t="s">
        <v>2089</v>
      </c>
      <c r="N22" s="136"/>
      <c r="O22" s="136" t="s">
        <v>49</v>
      </c>
      <c r="P22" s="136"/>
      <c r="Q22" s="136" t="s">
        <v>50</v>
      </c>
      <c r="R22" s="136"/>
      <c r="S22" s="22" t="s">
        <v>930</v>
      </c>
      <c r="T22" s="22" t="s">
        <v>2094</v>
      </c>
      <c r="U22" s="22" t="s">
        <v>913</v>
      </c>
      <c r="V22" s="22">
        <f>+IF(ISERR(U22/T22*100),"N/A",ROUND(U22/T22*100,2))</f>
        <v>65.87</v>
      </c>
      <c r="W22" s="23">
        <f>+IF(ISERR(U22/S22*100),"N/A",ROUND(U22/S22*100,2))</f>
        <v>65.930000000000007</v>
      </c>
    </row>
    <row r="23" spans="2:27" ht="56.25" customHeight="1" x14ac:dyDescent="0.2">
      <c r="B23" s="134" t="s">
        <v>2093</v>
      </c>
      <c r="C23" s="135"/>
      <c r="D23" s="135"/>
      <c r="E23" s="135"/>
      <c r="F23" s="135"/>
      <c r="G23" s="135"/>
      <c r="H23" s="135"/>
      <c r="I23" s="135"/>
      <c r="J23" s="135"/>
      <c r="K23" s="135"/>
      <c r="L23" s="135"/>
      <c r="M23" s="136" t="s">
        <v>2089</v>
      </c>
      <c r="N23" s="136"/>
      <c r="O23" s="136" t="s">
        <v>1160</v>
      </c>
      <c r="P23" s="136"/>
      <c r="Q23" s="136" t="s">
        <v>61</v>
      </c>
      <c r="R23" s="136"/>
      <c r="S23" s="22" t="s">
        <v>2092</v>
      </c>
      <c r="T23" s="22" t="s">
        <v>2091</v>
      </c>
      <c r="U23" s="22" t="s">
        <v>2091</v>
      </c>
      <c r="V23" s="22">
        <f>+IF(ISERR(U23/T23*100),"N/A",ROUND(U23/T23*100,2))</f>
        <v>100</v>
      </c>
      <c r="W23" s="23">
        <f>+IF(ISERR(U23/S23*100),"N/A",ROUND(U23/S23*100,2))</f>
        <v>100.03</v>
      </c>
    </row>
    <row r="24" spans="2:27" ht="56.25" customHeight="1" thickBot="1" x14ac:dyDescent="0.25">
      <c r="B24" s="134" t="s">
        <v>2090</v>
      </c>
      <c r="C24" s="135"/>
      <c r="D24" s="135"/>
      <c r="E24" s="135"/>
      <c r="F24" s="135"/>
      <c r="G24" s="135"/>
      <c r="H24" s="135"/>
      <c r="I24" s="135"/>
      <c r="J24" s="135"/>
      <c r="K24" s="135"/>
      <c r="L24" s="135"/>
      <c r="M24" s="136" t="s">
        <v>2089</v>
      </c>
      <c r="N24" s="136"/>
      <c r="O24" s="136" t="s">
        <v>49</v>
      </c>
      <c r="P24" s="136"/>
      <c r="Q24" s="136" t="s">
        <v>61</v>
      </c>
      <c r="R24" s="136"/>
      <c r="S24" s="22" t="s">
        <v>2088</v>
      </c>
      <c r="T24" s="22" t="s">
        <v>2087</v>
      </c>
      <c r="U24" s="22" t="s">
        <v>2086</v>
      </c>
      <c r="V24" s="22">
        <f>+IF(ISERR(U24/T24*100),"N/A",ROUND(U24/T24*100,2))</f>
        <v>103.87</v>
      </c>
      <c r="W24" s="23">
        <f>+IF(ISERR(U24/S24*100),"N/A",ROUND(U24/S24*100,2))</f>
        <v>103.97</v>
      </c>
    </row>
    <row r="25" spans="2:27" ht="21.75" customHeight="1" thickTop="1" thickBot="1" x14ac:dyDescent="0.25">
      <c r="B25" s="2" t="s">
        <v>56</v>
      </c>
      <c r="C25" s="3"/>
      <c r="D25" s="3"/>
      <c r="E25" s="3"/>
      <c r="F25" s="3"/>
      <c r="G25" s="3"/>
      <c r="H25" s="4"/>
      <c r="I25" s="4"/>
      <c r="J25" s="4"/>
      <c r="K25" s="4"/>
      <c r="L25" s="4"/>
      <c r="M25" s="4"/>
      <c r="N25" s="4"/>
      <c r="O25" s="4"/>
      <c r="P25" s="4"/>
      <c r="Q25" s="4"/>
      <c r="R25" s="4"/>
      <c r="S25" s="4"/>
      <c r="T25" s="4"/>
      <c r="U25" s="4"/>
      <c r="V25" s="4"/>
      <c r="W25" s="5"/>
      <c r="X25" s="13"/>
    </row>
    <row r="26" spans="2:27" ht="29.25" customHeight="1" thickTop="1" thickBot="1" x14ac:dyDescent="0.25">
      <c r="B26" s="118" t="s">
        <v>2611</v>
      </c>
      <c r="C26" s="119"/>
      <c r="D26" s="119"/>
      <c r="E26" s="119"/>
      <c r="F26" s="119"/>
      <c r="G26" s="119"/>
      <c r="H26" s="119"/>
      <c r="I26" s="119"/>
      <c r="J26" s="119"/>
      <c r="K26" s="119"/>
      <c r="L26" s="119"/>
      <c r="M26" s="119"/>
      <c r="N26" s="119"/>
      <c r="O26" s="119"/>
      <c r="P26" s="119"/>
      <c r="Q26" s="120"/>
      <c r="R26" s="24" t="s">
        <v>42</v>
      </c>
      <c r="S26" s="124" t="s">
        <v>43</v>
      </c>
      <c r="T26" s="124"/>
      <c r="U26" s="25" t="s">
        <v>57</v>
      </c>
      <c r="V26" s="125" t="s">
        <v>58</v>
      </c>
      <c r="W26" s="126"/>
    </row>
    <row r="27" spans="2:27" ht="30.75" customHeight="1" thickBot="1" x14ac:dyDescent="0.25">
      <c r="B27" s="121"/>
      <c r="C27" s="122"/>
      <c r="D27" s="122"/>
      <c r="E27" s="122"/>
      <c r="F27" s="122"/>
      <c r="G27" s="122"/>
      <c r="H27" s="122"/>
      <c r="I27" s="122"/>
      <c r="J27" s="122"/>
      <c r="K27" s="122"/>
      <c r="L27" s="122"/>
      <c r="M27" s="122"/>
      <c r="N27" s="122"/>
      <c r="O27" s="122"/>
      <c r="P27" s="122"/>
      <c r="Q27" s="123"/>
      <c r="R27" s="26" t="s">
        <v>59</v>
      </c>
      <c r="S27" s="26" t="s">
        <v>59</v>
      </c>
      <c r="T27" s="26" t="s">
        <v>49</v>
      </c>
      <c r="U27" s="26" t="s">
        <v>59</v>
      </c>
      <c r="V27" s="26" t="s">
        <v>60</v>
      </c>
      <c r="W27" s="27" t="s">
        <v>61</v>
      </c>
      <c r="Y27" s="13"/>
    </row>
    <row r="28" spans="2:27" ht="23.25" customHeight="1" thickBot="1" x14ac:dyDescent="0.25">
      <c r="B28" s="127" t="s">
        <v>62</v>
      </c>
      <c r="C28" s="128"/>
      <c r="D28" s="128"/>
      <c r="E28" s="28" t="s">
        <v>2084</v>
      </c>
      <c r="F28" s="28"/>
      <c r="G28" s="28"/>
      <c r="H28" s="29"/>
      <c r="I28" s="29"/>
      <c r="J28" s="29"/>
      <c r="K28" s="29"/>
      <c r="L28" s="29"/>
      <c r="M28" s="29"/>
      <c r="N28" s="29"/>
      <c r="O28" s="29"/>
      <c r="P28" s="30"/>
      <c r="Q28" s="30"/>
      <c r="R28" s="31" t="s">
        <v>2085</v>
      </c>
      <c r="S28" s="31" t="s">
        <v>10</v>
      </c>
      <c r="T28" s="30"/>
      <c r="U28" s="31" t="s">
        <v>136</v>
      </c>
      <c r="V28" s="30"/>
      <c r="W28" s="32">
        <f>+IF(ISERR(U28/R28*100),"N/A",ROUND(U28/R28*100,2))</f>
        <v>80</v>
      </c>
    </row>
    <row r="29" spans="2:27" ht="26.25" customHeight="1" thickBot="1" x14ac:dyDescent="0.25">
      <c r="B29" s="129" t="s">
        <v>65</v>
      </c>
      <c r="C29" s="130"/>
      <c r="D29" s="130"/>
      <c r="E29" s="33" t="s">
        <v>2084</v>
      </c>
      <c r="F29" s="33"/>
      <c r="G29" s="33"/>
      <c r="H29" s="34"/>
      <c r="I29" s="34"/>
      <c r="J29" s="34"/>
      <c r="K29" s="34"/>
      <c r="L29" s="34"/>
      <c r="M29" s="34"/>
      <c r="N29" s="34"/>
      <c r="O29" s="34"/>
      <c r="P29" s="35"/>
      <c r="Q29" s="35"/>
      <c r="R29" s="36" t="s">
        <v>105</v>
      </c>
      <c r="S29" s="36" t="s">
        <v>105</v>
      </c>
      <c r="T29" s="36">
        <f>+IF(ISERR(S29/R29*100),"N/A",ROUND(S29/R29*100,2))</f>
        <v>100</v>
      </c>
      <c r="U29" s="36" t="s">
        <v>136</v>
      </c>
      <c r="V29" s="36">
        <f>+IF(ISERR(U29/S29*100),"N/A",ROUND(U29/S29*100,2))</f>
        <v>71.430000000000007</v>
      </c>
      <c r="W29" s="37">
        <f>+IF(ISERR(U29/R29*100),"N/A",ROUND(U29/R29*100,2))</f>
        <v>71.430000000000007</v>
      </c>
    </row>
    <row r="30" spans="2:27" ht="22.5" customHeight="1" thickTop="1" thickBot="1" x14ac:dyDescent="0.25">
      <c r="B30" s="2" t="s">
        <v>66</v>
      </c>
      <c r="C30" s="3"/>
      <c r="D30" s="3"/>
      <c r="E30" s="3"/>
      <c r="F30" s="3"/>
      <c r="G30" s="3"/>
      <c r="H30" s="4"/>
      <c r="I30" s="4"/>
      <c r="J30" s="4"/>
      <c r="K30" s="4"/>
      <c r="L30" s="4"/>
      <c r="M30" s="4"/>
      <c r="N30" s="4"/>
      <c r="O30" s="4"/>
      <c r="P30" s="4"/>
      <c r="Q30" s="4"/>
      <c r="R30" s="4"/>
      <c r="S30" s="4"/>
      <c r="T30" s="4"/>
      <c r="U30" s="4"/>
      <c r="V30" s="4"/>
      <c r="W30" s="5"/>
    </row>
    <row r="31" spans="2:27" ht="37.5" customHeight="1" thickTop="1" x14ac:dyDescent="0.2">
      <c r="B31" s="112" t="s">
        <v>2356</v>
      </c>
      <c r="C31" s="113"/>
      <c r="D31" s="113"/>
      <c r="E31" s="113"/>
      <c r="F31" s="113"/>
      <c r="G31" s="113"/>
      <c r="H31" s="113"/>
      <c r="I31" s="113"/>
      <c r="J31" s="113"/>
      <c r="K31" s="113"/>
      <c r="L31" s="113"/>
      <c r="M31" s="113"/>
      <c r="N31" s="113"/>
      <c r="O31" s="113"/>
      <c r="P31" s="113"/>
      <c r="Q31" s="113"/>
      <c r="R31" s="113"/>
      <c r="S31" s="113"/>
      <c r="T31" s="113"/>
      <c r="U31" s="113"/>
      <c r="V31" s="113"/>
      <c r="W31" s="114"/>
    </row>
    <row r="32" spans="2:27" ht="81"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2357</v>
      </c>
      <c r="C33" s="113"/>
      <c r="D33" s="113"/>
      <c r="E33" s="113"/>
      <c r="F33" s="113"/>
      <c r="G33" s="113"/>
      <c r="H33" s="113"/>
      <c r="I33" s="113"/>
      <c r="J33" s="113"/>
      <c r="K33" s="113"/>
      <c r="L33" s="113"/>
      <c r="M33" s="113"/>
      <c r="N33" s="113"/>
      <c r="O33" s="113"/>
      <c r="P33" s="113"/>
      <c r="Q33" s="113"/>
      <c r="R33" s="113"/>
      <c r="S33" s="113"/>
      <c r="T33" s="113"/>
      <c r="U33" s="113"/>
      <c r="V33" s="113"/>
      <c r="W33" s="114"/>
    </row>
    <row r="34" spans="2:23" ht="66"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2358</v>
      </c>
      <c r="C35" s="113"/>
      <c r="D35" s="113"/>
      <c r="E35" s="113"/>
      <c r="F35" s="113"/>
      <c r="G35" s="113"/>
      <c r="H35" s="113"/>
      <c r="I35" s="113"/>
      <c r="J35" s="113"/>
      <c r="K35" s="113"/>
      <c r="L35" s="113"/>
      <c r="M35" s="113"/>
      <c r="N35" s="113"/>
      <c r="O35" s="113"/>
      <c r="P35" s="113"/>
      <c r="Q35" s="113"/>
      <c r="R35" s="113"/>
      <c r="S35" s="113"/>
      <c r="T35" s="113"/>
      <c r="U35" s="113"/>
      <c r="V35" s="113"/>
      <c r="W35" s="114"/>
    </row>
    <row r="36" spans="2:23" ht="41.25" customHeight="1" thickBot="1"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7"/>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2083</v>
      </c>
      <c r="D4" s="164" t="s">
        <v>2082</v>
      </c>
      <c r="E4" s="164"/>
      <c r="F4" s="164"/>
      <c r="G4" s="164"/>
      <c r="H4" s="165"/>
      <c r="J4" s="166" t="s">
        <v>6</v>
      </c>
      <c r="K4" s="164"/>
      <c r="L4" s="7" t="s">
        <v>2029</v>
      </c>
      <c r="M4" s="167" t="s">
        <v>2107</v>
      </c>
      <c r="N4" s="167"/>
      <c r="O4" s="167"/>
      <c r="P4" s="167"/>
      <c r="Q4" s="168"/>
      <c r="R4" s="8"/>
      <c r="S4" s="169" t="s">
        <v>2311</v>
      </c>
      <c r="T4" s="170"/>
      <c r="U4" s="170"/>
      <c r="V4" s="157" t="s">
        <v>1614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566</v>
      </c>
      <c r="D6" s="153" t="s">
        <v>2106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1612</v>
      </c>
      <c r="K8" s="14" t="s">
        <v>412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66.5" customHeight="1" thickTop="1" thickBot="1" x14ac:dyDescent="0.25">
      <c r="B10" s="15" t="s">
        <v>22</v>
      </c>
      <c r="C10" s="157" t="s">
        <v>2105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2072</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2104</v>
      </c>
      <c r="C21" s="135"/>
      <c r="D21" s="135"/>
      <c r="E21" s="135"/>
      <c r="F21" s="135"/>
      <c r="G21" s="135"/>
      <c r="H21" s="135"/>
      <c r="I21" s="135"/>
      <c r="J21" s="135"/>
      <c r="K21" s="135"/>
      <c r="L21" s="135"/>
      <c r="M21" s="136" t="s">
        <v>566</v>
      </c>
      <c r="N21" s="136"/>
      <c r="O21" s="136" t="s">
        <v>49</v>
      </c>
      <c r="P21" s="136"/>
      <c r="Q21" s="136" t="s">
        <v>61</v>
      </c>
      <c r="R21" s="136"/>
      <c r="S21" s="22" t="s">
        <v>51</v>
      </c>
      <c r="T21" s="22" t="s">
        <v>51</v>
      </c>
      <c r="U21" s="22" t="s">
        <v>149</v>
      </c>
      <c r="V21" s="22">
        <f>+IF(ISERR(U21/T21*100),"N/A",ROUND(U21/T21*100,2))</f>
        <v>0</v>
      </c>
      <c r="W21" s="23">
        <f>+IF(ISERR(U21/S21*100),"N/A",ROUND(U21/S21*100,2))</f>
        <v>0</v>
      </c>
    </row>
    <row r="22" spans="2:27" ht="56.25" customHeight="1" thickBot="1" x14ac:dyDescent="0.25">
      <c r="B22" s="134" t="s">
        <v>2103</v>
      </c>
      <c r="C22" s="135"/>
      <c r="D22" s="135"/>
      <c r="E22" s="135"/>
      <c r="F22" s="135"/>
      <c r="G22" s="135"/>
      <c r="H22" s="135"/>
      <c r="I22" s="135"/>
      <c r="J22" s="135"/>
      <c r="K22" s="135"/>
      <c r="L22" s="135"/>
      <c r="M22" s="136" t="s">
        <v>566</v>
      </c>
      <c r="N22" s="136"/>
      <c r="O22" s="136" t="s">
        <v>49</v>
      </c>
      <c r="P22" s="136"/>
      <c r="Q22" s="136" t="s">
        <v>61</v>
      </c>
      <c r="R22" s="136"/>
      <c r="S22" s="22" t="s">
        <v>51</v>
      </c>
      <c r="T22" s="22" t="s">
        <v>51</v>
      </c>
      <c r="U22" s="22" t="s">
        <v>149</v>
      </c>
      <c r="V22" s="22">
        <f>+IF(ISERR(U22/T22*100),"N/A",ROUND(U22/T22*100,2))</f>
        <v>0</v>
      </c>
      <c r="W22" s="23">
        <f>+IF(ISERR(U22/S22*100),"N/A",ROUND(U22/S22*100,2))</f>
        <v>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563</v>
      </c>
      <c r="F26" s="28"/>
      <c r="G26" s="28"/>
      <c r="H26" s="29"/>
      <c r="I26" s="29"/>
      <c r="J26" s="29"/>
      <c r="K26" s="29"/>
      <c r="L26" s="29"/>
      <c r="M26" s="29"/>
      <c r="N26" s="29"/>
      <c r="O26" s="29"/>
      <c r="P26" s="30"/>
      <c r="Q26" s="30"/>
      <c r="R26" s="31" t="s">
        <v>1614</v>
      </c>
      <c r="S26" s="31" t="s">
        <v>10</v>
      </c>
      <c r="T26" s="30"/>
      <c r="U26" s="31" t="s">
        <v>149</v>
      </c>
      <c r="V26" s="30"/>
      <c r="W26" s="32">
        <f>+IF(ISERR(U26/R26*100),"N/A",ROUND(U26/R26*100,2))</f>
        <v>0</v>
      </c>
    </row>
    <row r="27" spans="2:27" ht="26.25" customHeight="1" thickBot="1" x14ac:dyDescent="0.25">
      <c r="B27" s="129" t="s">
        <v>65</v>
      </c>
      <c r="C27" s="130"/>
      <c r="D27" s="130"/>
      <c r="E27" s="33" t="s">
        <v>563</v>
      </c>
      <c r="F27" s="33"/>
      <c r="G27" s="33"/>
      <c r="H27" s="34"/>
      <c r="I27" s="34"/>
      <c r="J27" s="34"/>
      <c r="K27" s="34"/>
      <c r="L27" s="34"/>
      <c r="M27" s="34"/>
      <c r="N27" s="34"/>
      <c r="O27" s="34"/>
      <c r="P27" s="35"/>
      <c r="Q27" s="35"/>
      <c r="R27" s="36" t="s">
        <v>1614</v>
      </c>
      <c r="S27" s="36" t="s">
        <v>1563</v>
      </c>
      <c r="T27" s="36">
        <f>+IF(ISERR(S27/R27*100),"N/A",ROUND(S27/R27*100,2))</f>
        <v>100</v>
      </c>
      <c r="U27" s="36" t="s">
        <v>149</v>
      </c>
      <c r="V27" s="36">
        <f>+IF(ISERR(U27/S27*100),"N/A",ROUND(U27/S27*100,2))</f>
        <v>0</v>
      </c>
      <c r="W27" s="37">
        <f>+IF(ISERR(U27/R27*100),"N/A",ROUND(U27/R27*100,2))</f>
        <v>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2353</v>
      </c>
      <c r="C29" s="113"/>
      <c r="D29" s="113"/>
      <c r="E29" s="113"/>
      <c r="F29" s="113"/>
      <c r="G29" s="113"/>
      <c r="H29" s="113"/>
      <c r="I29" s="113"/>
      <c r="J29" s="113"/>
      <c r="K29" s="113"/>
      <c r="L29" s="113"/>
      <c r="M29" s="113"/>
      <c r="N29" s="113"/>
      <c r="O29" s="113"/>
      <c r="P29" s="113"/>
      <c r="Q29" s="113"/>
      <c r="R29" s="113"/>
      <c r="S29" s="113"/>
      <c r="T29" s="113"/>
      <c r="U29" s="113"/>
      <c r="V29" s="113"/>
      <c r="W29" s="114"/>
    </row>
    <row r="30" spans="2:27" ht="30"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2354</v>
      </c>
      <c r="C31" s="113"/>
      <c r="D31" s="113"/>
      <c r="E31" s="113"/>
      <c r="F31" s="113"/>
      <c r="G31" s="113"/>
      <c r="H31" s="113"/>
      <c r="I31" s="113"/>
      <c r="J31" s="113"/>
      <c r="K31" s="113"/>
      <c r="L31" s="113"/>
      <c r="M31" s="113"/>
      <c r="N31" s="113"/>
      <c r="O31" s="113"/>
      <c r="P31" s="113"/>
      <c r="Q31" s="113"/>
      <c r="R31" s="113"/>
      <c r="S31" s="113"/>
      <c r="T31" s="113"/>
      <c r="U31" s="113"/>
      <c r="V31" s="113"/>
      <c r="W31" s="114"/>
    </row>
    <row r="32" spans="2:27" ht="51.7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2355</v>
      </c>
      <c r="C33" s="113"/>
      <c r="D33" s="113"/>
      <c r="E33" s="113"/>
      <c r="F33" s="113"/>
      <c r="G33" s="113"/>
      <c r="H33" s="113"/>
      <c r="I33" s="113"/>
      <c r="J33" s="113"/>
      <c r="K33" s="113"/>
      <c r="L33" s="113"/>
      <c r="M33" s="113"/>
      <c r="N33" s="113"/>
      <c r="O33" s="113"/>
      <c r="P33" s="113"/>
      <c r="Q33" s="113"/>
      <c r="R33" s="113"/>
      <c r="S33" s="113"/>
      <c r="T33" s="113"/>
      <c r="U33" s="113"/>
      <c r="V33" s="113"/>
      <c r="W33" s="114"/>
    </row>
    <row r="34" spans="2:23" ht="67.5"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2083</v>
      </c>
      <c r="D4" s="164" t="s">
        <v>2082</v>
      </c>
      <c r="E4" s="164"/>
      <c r="F4" s="164"/>
      <c r="G4" s="164"/>
      <c r="H4" s="165"/>
      <c r="J4" s="166" t="s">
        <v>6</v>
      </c>
      <c r="K4" s="164"/>
      <c r="L4" s="7" t="s">
        <v>203</v>
      </c>
      <c r="M4" s="167" t="s">
        <v>202</v>
      </c>
      <c r="N4" s="167"/>
      <c r="O4" s="167"/>
      <c r="P4" s="167"/>
      <c r="Q4" s="168"/>
      <c r="R4" s="8"/>
      <c r="S4" s="169" t="s">
        <v>2311</v>
      </c>
      <c r="T4" s="170"/>
      <c r="U4" s="170"/>
      <c r="V4" s="157" t="s">
        <v>2117</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2112</v>
      </c>
      <c r="D6" s="153" t="s">
        <v>2116</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1530</v>
      </c>
      <c r="K8" s="14" t="s">
        <v>1555</v>
      </c>
      <c r="L8" s="14" t="s">
        <v>2115</v>
      </c>
      <c r="M8" s="14" t="s">
        <v>1555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22.25" customHeight="1" thickTop="1" thickBot="1" x14ac:dyDescent="0.25">
      <c r="B10" s="15" t="s">
        <v>22</v>
      </c>
      <c r="C10" s="157" t="s">
        <v>2114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2072</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2113</v>
      </c>
      <c r="C21" s="135"/>
      <c r="D21" s="135"/>
      <c r="E21" s="135"/>
      <c r="F21" s="135"/>
      <c r="G21" s="135"/>
      <c r="H21" s="135"/>
      <c r="I21" s="135"/>
      <c r="J21" s="135"/>
      <c r="K21" s="135"/>
      <c r="L21" s="135"/>
      <c r="M21" s="136" t="s">
        <v>2112</v>
      </c>
      <c r="N21" s="136"/>
      <c r="O21" s="136" t="s">
        <v>49</v>
      </c>
      <c r="P21" s="136"/>
      <c r="Q21" s="136" t="s">
        <v>50</v>
      </c>
      <c r="R21" s="136"/>
      <c r="S21" s="22" t="s">
        <v>547</v>
      </c>
      <c r="T21" s="22" t="s">
        <v>2111</v>
      </c>
      <c r="U21" s="22" t="s">
        <v>51</v>
      </c>
      <c r="V21" s="22">
        <f>+IF(ISERR(U21/T21*100),"N/A",ROUND(U21/T21*100,2))</f>
        <v>110.02</v>
      </c>
      <c r="W21" s="23">
        <f>+IF(ISERR(U21/S21*100),"N/A",ROUND(U21/S21*100,2))</f>
        <v>110.13</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2110</v>
      </c>
      <c r="F25" s="28"/>
      <c r="G25" s="28"/>
      <c r="H25" s="29"/>
      <c r="I25" s="29"/>
      <c r="J25" s="29"/>
      <c r="K25" s="29"/>
      <c r="L25" s="29"/>
      <c r="M25" s="29"/>
      <c r="N25" s="29"/>
      <c r="O25" s="29"/>
      <c r="P25" s="30"/>
      <c r="Q25" s="30"/>
      <c r="R25" s="31" t="s">
        <v>2109</v>
      </c>
      <c r="S25" s="31" t="s">
        <v>10</v>
      </c>
      <c r="T25" s="30"/>
      <c r="U25" s="31" t="s">
        <v>2108</v>
      </c>
      <c r="V25" s="30"/>
      <c r="W25" s="32">
        <f>+IF(ISERR(U25/R25*100),"N/A",ROUND(U25/R25*100,2))</f>
        <v>62.8</v>
      </c>
    </row>
    <row r="26" spans="2:27" ht="26.25" customHeight="1" thickBot="1" x14ac:dyDescent="0.25">
      <c r="B26" s="129" t="s">
        <v>65</v>
      </c>
      <c r="C26" s="130"/>
      <c r="D26" s="130"/>
      <c r="E26" s="33" t="s">
        <v>2110</v>
      </c>
      <c r="F26" s="33"/>
      <c r="G26" s="33"/>
      <c r="H26" s="34"/>
      <c r="I26" s="34"/>
      <c r="J26" s="34"/>
      <c r="K26" s="34"/>
      <c r="L26" s="34"/>
      <c r="M26" s="34"/>
      <c r="N26" s="34"/>
      <c r="O26" s="34"/>
      <c r="P26" s="35"/>
      <c r="Q26" s="35"/>
      <c r="R26" s="36" t="s">
        <v>2109</v>
      </c>
      <c r="S26" s="36" t="s">
        <v>2109</v>
      </c>
      <c r="T26" s="36">
        <f>+IF(ISERR(S26/R26*100),"N/A",ROUND(S26/R26*100,2))</f>
        <v>100</v>
      </c>
      <c r="U26" s="36" t="s">
        <v>2108</v>
      </c>
      <c r="V26" s="36">
        <f>+IF(ISERR(U26/S26*100),"N/A",ROUND(U26/S26*100,2))</f>
        <v>62.8</v>
      </c>
      <c r="W26" s="37">
        <f>+IF(ISERR(U26/R26*100),"N/A",ROUND(U26/R26*100,2))</f>
        <v>62.8</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2350</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8.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2351</v>
      </c>
      <c r="C30" s="113"/>
      <c r="D30" s="113"/>
      <c r="E30" s="113"/>
      <c r="F30" s="113"/>
      <c r="G30" s="113"/>
      <c r="H30" s="113"/>
      <c r="I30" s="113"/>
      <c r="J30" s="113"/>
      <c r="K30" s="113"/>
      <c r="L30" s="113"/>
      <c r="M30" s="113"/>
      <c r="N30" s="113"/>
      <c r="O30" s="113"/>
      <c r="P30" s="113"/>
      <c r="Q30" s="113"/>
      <c r="R30" s="113"/>
      <c r="S30" s="113"/>
      <c r="T30" s="113"/>
      <c r="U30" s="113"/>
      <c r="V30" s="113"/>
      <c r="W30" s="114"/>
    </row>
    <row r="31" spans="2:27" ht="39"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2352</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2031</v>
      </c>
      <c r="D4" s="164" t="s">
        <v>2030</v>
      </c>
      <c r="E4" s="164"/>
      <c r="F4" s="164"/>
      <c r="G4" s="164"/>
      <c r="H4" s="165"/>
      <c r="J4" s="166" t="s">
        <v>6</v>
      </c>
      <c r="K4" s="164"/>
      <c r="L4" s="7" t="s">
        <v>2043</v>
      </c>
      <c r="M4" s="167" t="s">
        <v>2042</v>
      </c>
      <c r="N4" s="167"/>
      <c r="O4" s="167"/>
      <c r="P4" s="167"/>
      <c r="Q4" s="168"/>
      <c r="R4" s="8"/>
      <c r="S4" s="169" t="s">
        <v>2311</v>
      </c>
      <c r="T4" s="170"/>
      <c r="U4" s="170"/>
      <c r="V4" s="157" t="s">
        <v>2041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1508</v>
      </c>
      <c r="D6" s="153" t="s">
        <v>2025</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2040</v>
      </c>
      <c r="K8" s="14" t="s">
        <v>2039</v>
      </c>
      <c r="L8" s="14" t="s">
        <v>2038</v>
      </c>
      <c r="M8" s="14" t="s">
        <v>2037</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72.75" customHeight="1" thickTop="1" thickBot="1" x14ac:dyDescent="0.25">
      <c r="B10" s="15" t="s">
        <v>22</v>
      </c>
      <c r="C10" s="157" t="s">
        <v>2036</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2035</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2034</v>
      </c>
      <c r="C21" s="135"/>
      <c r="D21" s="135"/>
      <c r="E21" s="135"/>
      <c r="F21" s="135"/>
      <c r="G21" s="135"/>
      <c r="H21" s="135"/>
      <c r="I21" s="135"/>
      <c r="J21" s="135"/>
      <c r="K21" s="135"/>
      <c r="L21" s="135"/>
      <c r="M21" s="136" t="s">
        <v>1508</v>
      </c>
      <c r="N21" s="136"/>
      <c r="O21" s="136" t="s">
        <v>49</v>
      </c>
      <c r="P21" s="136"/>
      <c r="Q21" s="136" t="s">
        <v>50</v>
      </c>
      <c r="R21" s="136"/>
      <c r="S21" s="22" t="s">
        <v>297</v>
      </c>
      <c r="T21" s="22" t="s">
        <v>297</v>
      </c>
      <c r="U21" s="22" t="s">
        <v>1677</v>
      </c>
      <c r="V21" s="22">
        <f>+IF(ISERR(U21/T21*100),"N/A",ROUND(U21/T21*100,2))</f>
        <v>111.67</v>
      </c>
      <c r="W21" s="23">
        <f>+IF(ISERR(U21/S21*100),"N/A",ROUND(U21/S21*100,2))</f>
        <v>111.67</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1506</v>
      </c>
      <c r="F25" s="28"/>
      <c r="G25" s="28"/>
      <c r="H25" s="29"/>
      <c r="I25" s="29"/>
      <c r="J25" s="29"/>
      <c r="K25" s="29"/>
      <c r="L25" s="29"/>
      <c r="M25" s="29"/>
      <c r="N25" s="29"/>
      <c r="O25" s="29"/>
      <c r="P25" s="30"/>
      <c r="Q25" s="30"/>
      <c r="R25" s="31" t="s">
        <v>2033</v>
      </c>
      <c r="S25" s="31" t="s">
        <v>10</v>
      </c>
      <c r="T25" s="30"/>
      <c r="U25" s="31" t="s">
        <v>2032</v>
      </c>
      <c r="V25" s="30"/>
      <c r="W25" s="32">
        <f>+IF(ISERR(U25/R25*100),"N/A",ROUND(U25/R25*100,2))</f>
        <v>99.28</v>
      </c>
    </row>
    <row r="26" spans="2:27" ht="26.25" customHeight="1" thickBot="1" x14ac:dyDescent="0.25">
      <c r="B26" s="129" t="s">
        <v>65</v>
      </c>
      <c r="C26" s="130"/>
      <c r="D26" s="130"/>
      <c r="E26" s="33" t="s">
        <v>1506</v>
      </c>
      <c r="F26" s="33"/>
      <c r="G26" s="33"/>
      <c r="H26" s="34"/>
      <c r="I26" s="34"/>
      <c r="J26" s="34"/>
      <c r="K26" s="34"/>
      <c r="L26" s="34"/>
      <c r="M26" s="34"/>
      <c r="N26" s="34"/>
      <c r="O26" s="34"/>
      <c r="P26" s="35"/>
      <c r="Q26" s="35"/>
      <c r="R26" s="36" t="s">
        <v>2032</v>
      </c>
      <c r="S26" s="36" t="s">
        <v>2032</v>
      </c>
      <c r="T26" s="36">
        <f>+IF(ISERR(S26/R26*100),"N/A",ROUND(S26/R26*100,2))</f>
        <v>100</v>
      </c>
      <c r="U26" s="36" t="s">
        <v>2032</v>
      </c>
      <c r="V26" s="36">
        <f>+IF(ISERR(U26/S26*100),"N/A",ROUND(U26/S26*100,2))</f>
        <v>100</v>
      </c>
      <c r="W26" s="37">
        <f>+IF(ISERR(U26/R26*100),"N/A",ROUND(U26/R26*100,2))</f>
        <v>100</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2347</v>
      </c>
      <c r="C28" s="113"/>
      <c r="D28" s="113"/>
      <c r="E28" s="113"/>
      <c r="F28" s="113"/>
      <c r="G28" s="113"/>
      <c r="H28" s="113"/>
      <c r="I28" s="113"/>
      <c r="J28" s="113"/>
      <c r="K28" s="113"/>
      <c r="L28" s="113"/>
      <c r="M28" s="113"/>
      <c r="N28" s="113"/>
      <c r="O28" s="113"/>
      <c r="P28" s="113"/>
      <c r="Q28" s="113"/>
      <c r="R28" s="113"/>
      <c r="S28" s="113"/>
      <c r="T28" s="113"/>
      <c r="U28" s="113"/>
      <c r="V28" s="113"/>
      <c r="W28" s="114"/>
    </row>
    <row r="29" spans="2:27" ht="28.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2348</v>
      </c>
      <c r="C30" s="113"/>
      <c r="D30" s="113"/>
      <c r="E30" s="113"/>
      <c r="F30" s="113"/>
      <c r="G30" s="113"/>
      <c r="H30" s="113"/>
      <c r="I30" s="113"/>
      <c r="J30" s="113"/>
      <c r="K30" s="113"/>
      <c r="L30" s="113"/>
      <c r="M30" s="113"/>
      <c r="N30" s="113"/>
      <c r="O30" s="113"/>
      <c r="P30" s="113"/>
      <c r="Q30" s="113"/>
      <c r="R30" s="113"/>
      <c r="S30" s="113"/>
      <c r="T30" s="113"/>
      <c r="U30" s="113"/>
      <c r="V30" s="113"/>
      <c r="W30" s="114"/>
    </row>
    <row r="31" spans="2:27" ht="3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2349</v>
      </c>
      <c r="C32" s="113"/>
      <c r="D32" s="113"/>
      <c r="E32" s="113"/>
      <c r="F32" s="113"/>
      <c r="G32" s="113"/>
      <c r="H32" s="113"/>
      <c r="I32" s="113"/>
      <c r="J32" s="113"/>
      <c r="K32" s="113"/>
      <c r="L32" s="113"/>
      <c r="M32" s="113"/>
      <c r="N32" s="113"/>
      <c r="O32" s="113"/>
      <c r="P32" s="113"/>
      <c r="Q32" s="113"/>
      <c r="R32" s="113"/>
      <c r="S32" s="113"/>
      <c r="T32" s="113"/>
      <c r="U32" s="113"/>
      <c r="V32" s="113"/>
      <c r="W32" s="114"/>
    </row>
    <row r="33" spans="2:23" ht="29.25" customHeight="1"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2140</v>
      </c>
      <c r="D4" s="164" t="s">
        <v>2139</v>
      </c>
      <c r="E4" s="164"/>
      <c r="F4" s="164"/>
      <c r="G4" s="164"/>
      <c r="H4" s="165"/>
      <c r="J4" s="166" t="s">
        <v>6</v>
      </c>
      <c r="K4" s="164"/>
      <c r="L4" s="7" t="s">
        <v>1890</v>
      </c>
      <c r="M4" s="167" t="s">
        <v>2138</v>
      </c>
      <c r="N4" s="167"/>
      <c r="O4" s="167"/>
      <c r="P4" s="167"/>
      <c r="Q4" s="168"/>
      <c r="R4" s="8"/>
      <c r="S4" s="169" t="s">
        <v>2311</v>
      </c>
      <c r="T4" s="170"/>
      <c r="U4" s="170"/>
      <c r="V4" s="157">
        <v>2766.317231</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2121</v>
      </c>
      <c r="D6" s="153" t="s">
        <v>2137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2136</v>
      </c>
      <c r="K8" s="14" t="s">
        <v>82</v>
      </c>
      <c r="L8" s="14" t="s">
        <v>2135</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61.25" customHeight="1" thickTop="1" thickBot="1" x14ac:dyDescent="0.25">
      <c r="B10" s="15" t="s">
        <v>22</v>
      </c>
      <c r="C10" s="157" t="s">
        <v>2134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2133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2132</v>
      </c>
      <c r="C21" s="135"/>
      <c r="D21" s="135"/>
      <c r="E21" s="135"/>
      <c r="F21" s="135"/>
      <c r="G21" s="135"/>
      <c r="H21" s="135"/>
      <c r="I21" s="135"/>
      <c r="J21" s="135"/>
      <c r="K21" s="135"/>
      <c r="L21" s="135"/>
      <c r="M21" s="136" t="s">
        <v>2121</v>
      </c>
      <c r="N21" s="136"/>
      <c r="O21" s="136" t="s">
        <v>49</v>
      </c>
      <c r="P21" s="136"/>
      <c r="Q21" s="136" t="s">
        <v>50</v>
      </c>
      <c r="R21" s="136"/>
      <c r="S21" s="22" t="s">
        <v>397</v>
      </c>
      <c r="T21" s="22" t="s">
        <v>397</v>
      </c>
      <c r="U21" s="22" t="s">
        <v>2131</v>
      </c>
      <c r="V21" s="22">
        <f>+IF(ISERR(U21/T21*100),"N/A",ROUND(U21/T21*100,2))</f>
        <v>102.48</v>
      </c>
      <c r="W21" s="23">
        <f>+IF(ISERR(U21/S21*100),"N/A",ROUND(U21/S21*100,2))</f>
        <v>102.48</v>
      </c>
    </row>
    <row r="22" spans="2:27" ht="56.25" customHeight="1" x14ac:dyDescent="0.2">
      <c r="B22" s="134" t="s">
        <v>2130</v>
      </c>
      <c r="C22" s="135"/>
      <c r="D22" s="135"/>
      <c r="E22" s="135"/>
      <c r="F22" s="135"/>
      <c r="G22" s="135"/>
      <c r="H22" s="135"/>
      <c r="I22" s="135"/>
      <c r="J22" s="135"/>
      <c r="K22" s="135"/>
      <c r="L22" s="135"/>
      <c r="M22" s="136" t="s">
        <v>2121</v>
      </c>
      <c r="N22" s="136"/>
      <c r="O22" s="136" t="s">
        <v>2129</v>
      </c>
      <c r="P22" s="136"/>
      <c r="Q22" s="136" t="s">
        <v>61</v>
      </c>
      <c r="R22" s="136"/>
      <c r="S22" s="22" t="s">
        <v>496</v>
      </c>
      <c r="T22" s="22" t="s">
        <v>496</v>
      </c>
      <c r="U22" s="22" t="s">
        <v>2128</v>
      </c>
      <c r="V22" s="22">
        <f>+IF(ISERR(U22/T22*100),"N/A",ROUND(U22/T22*100,2))</f>
        <v>81</v>
      </c>
      <c r="W22" s="23">
        <f>+IF(ISERR(U22/S22*100),"N/A",ROUND(U22/S22*100,2))</f>
        <v>81</v>
      </c>
    </row>
    <row r="23" spans="2:27" ht="56.25" customHeight="1" x14ac:dyDescent="0.2">
      <c r="B23" s="134" t="s">
        <v>2127</v>
      </c>
      <c r="C23" s="135"/>
      <c r="D23" s="135"/>
      <c r="E23" s="135"/>
      <c r="F23" s="135"/>
      <c r="G23" s="135"/>
      <c r="H23" s="135"/>
      <c r="I23" s="135"/>
      <c r="J23" s="135"/>
      <c r="K23" s="135"/>
      <c r="L23" s="135"/>
      <c r="M23" s="136" t="s">
        <v>2121</v>
      </c>
      <c r="N23" s="136"/>
      <c r="O23" s="136" t="s">
        <v>49</v>
      </c>
      <c r="P23" s="136"/>
      <c r="Q23" s="136" t="s">
        <v>155</v>
      </c>
      <c r="R23" s="136"/>
      <c r="S23" s="22" t="s">
        <v>2126</v>
      </c>
      <c r="T23" s="22" t="s">
        <v>2126</v>
      </c>
      <c r="U23" s="22" t="s">
        <v>2125</v>
      </c>
      <c r="V23" s="22">
        <f>+IF(ISERR(U23/T23*100),"N/A",ROUND(U23/T23*100,2))</f>
        <v>88.98</v>
      </c>
      <c r="W23" s="23">
        <f>+IF(ISERR(U23/S23*100),"N/A",ROUND(U23/S23*100,2))</f>
        <v>88.98</v>
      </c>
    </row>
    <row r="24" spans="2:27" ht="56.25" customHeight="1" x14ac:dyDescent="0.2">
      <c r="B24" s="134" t="s">
        <v>2124</v>
      </c>
      <c r="C24" s="135"/>
      <c r="D24" s="135"/>
      <c r="E24" s="135"/>
      <c r="F24" s="135"/>
      <c r="G24" s="135"/>
      <c r="H24" s="135"/>
      <c r="I24" s="135"/>
      <c r="J24" s="135"/>
      <c r="K24" s="135"/>
      <c r="L24" s="135"/>
      <c r="M24" s="136" t="s">
        <v>2121</v>
      </c>
      <c r="N24" s="136"/>
      <c r="O24" s="136" t="s">
        <v>49</v>
      </c>
      <c r="P24" s="136"/>
      <c r="Q24" s="136" t="s">
        <v>155</v>
      </c>
      <c r="R24" s="136"/>
      <c r="S24" s="22" t="s">
        <v>1019</v>
      </c>
      <c r="T24" s="22" t="s">
        <v>2123</v>
      </c>
      <c r="U24" s="22" t="s">
        <v>1156</v>
      </c>
      <c r="V24" s="22">
        <f>+IF(ISERR(U24/T24*100),"N/A",ROUND(U24/T24*100,2))</f>
        <v>70.290000000000006</v>
      </c>
      <c r="W24" s="23">
        <f>+IF(ISERR(U24/S24*100),"N/A",ROUND(U24/S24*100,2))</f>
        <v>70.33</v>
      </c>
    </row>
    <row r="25" spans="2:27" ht="56.25" customHeight="1" thickBot="1" x14ac:dyDescent="0.25">
      <c r="B25" s="134" t="s">
        <v>2122</v>
      </c>
      <c r="C25" s="135"/>
      <c r="D25" s="135"/>
      <c r="E25" s="135"/>
      <c r="F25" s="135"/>
      <c r="G25" s="135"/>
      <c r="H25" s="135"/>
      <c r="I25" s="135"/>
      <c r="J25" s="135"/>
      <c r="K25" s="135"/>
      <c r="L25" s="135"/>
      <c r="M25" s="136" t="s">
        <v>2121</v>
      </c>
      <c r="N25" s="136"/>
      <c r="O25" s="136" t="s">
        <v>49</v>
      </c>
      <c r="P25" s="136"/>
      <c r="Q25" s="136" t="s">
        <v>155</v>
      </c>
      <c r="R25" s="136"/>
      <c r="S25" s="22" t="s">
        <v>2120</v>
      </c>
      <c r="T25" s="22" t="s">
        <v>2120</v>
      </c>
      <c r="U25" s="22" t="s">
        <v>2119</v>
      </c>
      <c r="V25" s="22">
        <f>+IF(ISERR(U25/T25*100),"N/A",ROUND(U25/T25*100,2))</f>
        <v>100.43</v>
      </c>
      <c r="W25" s="23">
        <f>+IF(ISERR(U25/S25*100),"N/A",ROUND(U25/S25*100,2))</f>
        <v>100.43</v>
      </c>
    </row>
    <row r="26" spans="2:27" ht="21.75" customHeight="1" thickTop="1" thickBot="1" x14ac:dyDescent="0.25">
      <c r="B26" s="2" t="s">
        <v>56</v>
      </c>
      <c r="C26" s="3"/>
      <c r="D26" s="3"/>
      <c r="E26" s="3"/>
      <c r="F26" s="3"/>
      <c r="G26" s="3"/>
      <c r="H26" s="4"/>
      <c r="I26" s="4"/>
      <c r="J26" s="4"/>
      <c r="K26" s="4"/>
      <c r="L26" s="4"/>
      <c r="M26" s="4"/>
      <c r="N26" s="4"/>
      <c r="O26" s="4"/>
      <c r="P26" s="4"/>
      <c r="Q26" s="4"/>
      <c r="R26" s="4"/>
      <c r="S26" s="4"/>
      <c r="T26" s="4"/>
      <c r="U26" s="4"/>
      <c r="V26" s="4"/>
      <c r="W26" s="5"/>
      <c r="X26" s="13"/>
    </row>
    <row r="27" spans="2:27" ht="29.25" customHeight="1" thickTop="1" thickBot="1" x14ac:dyDescent="0.25">
      <c r="B27" s="118" t="s">
        <v>2611</v>
      </c>
      <c r="C27" s="119"/>
      <c r="D27" s="119"/>
      <c r="E27" s="119"/>
      <c r="F27" s="119"/>
      <c r="G27" s="119"/>
      <c r="H27" s="119"/>
      <c r="I27" s="119"/>
      <c r="J27" s="119"/>
      <c r="K27" s="119"/>
      <c r="L27" s="119"/>
      <c r="M27" s="119"/>
      <c r="N27" s="119"/>
      <c r="O27" s="119"/>
      <c r="P27" s="119"/>
      <c r="Q27" s="120"/>
      <c r="R27" s="24" t="s">
        <v>42</v>
      </c>
      <c r="S27" s="124" t="s">
        <v>43</v>
      </c>
      <c r="T27" s="124"/>
      <c r="U27" s="25" t="s">
        <v>57</v>
      </c>
      <c r="V27" s="125" t="s">
        <v>58</v>
      </c>
      <c r="W27" s="126"/>
    </row>
    <row r="28" spans="2:27" ht="30.75" customHeight="1" thickBot="1" x14ac:dyDescent="0.25">
      <c r="B28" s="121"/>
      <c r="C28" s="122"/>
      <c r="D28" s="122"/>
      <c r="E28" s="122"/>
      <c r="F28" s="122"/>
      <c r="G28" s="122"/>
      <c r="H28" s="122"/>
      <c r="I28" s="122"/>
      <c r="J28" s="122"/>
      <c r="K28" s="122"/>
      <c r="L28" s="122"/>
      <c r="M28" s="122"/>
      <c r="N28" s="122"/>
      <c r="O28" s="122"/>
      <c r="P28" s="122"/>
      <c r="Q28" s="123"/>
      <c r="R28" s="26" t="s">
        <v>59</v>
      </c>
      <c r="S28" s="26" t="s">
        <v>59</v>
      </c>
      <c r="T28" s="26" t="s">
        <v>49</v>
      </c>
      <c r="U28" s="26" t="s">
        <v>59</v>
      </c>
      <c r="V28" s="26" t="s">
        <v>60</v>
      </c>
      <c r="W28" s="27" t="s">
        <v>61</v>
      </c>
      <c r="Y28" s="13"/>
    </row>
    <row r="29" spans="2:27" ht="23.25" customHeight="1" thickBot="1" x14ac:dyDescent="0.25">
      <c r="B29" s="127" t="s">
        <v>62</v>
      </c>
      <c r="C29" s="128"/>
      <c r="D29" s="128"/>
      <c r="E29" s="28" t="s">
        <v>2118</v>
      </c>
      <c r="F29" s="28"/>
      <c r="G29" s="28"/>
      <c r="H29" s="29"/>
      <c r="I29" s="29"/>
      <c r="J29" s="29"/>
      <c r="K29" s="29"/>
      <c r="L29" s="29"/>
      <c r="M29" s="29"/>
      <c r="N29" s="29"/>
      <c r="O29" s="29"/>
      <c r="P29" s="30"/>
      <c r="Q29" s="30"/>
      <c r="R29" s="31">
        <v>2444.86873167248</v>
      </c>
      <c r="S29" s="31" t="s">
        <v>10</v>
      </c>
      <c r="T29" s="30"/>
      <c r="U29" s="31">
        <v>2258.7316233598658</v>
      </c>
      <c r="V29" s="30"/>
      <c r="W29" s="32">
        <f>+IF(ISERR(U29/R29*100),"N/A",ROUND(U29/R29*100,2))</f>
        <v>92.39</v>
      </c>
    </row>
    <row r="30" spans="2:27" ht="26.25" customHeight="1" thickBot="1" x14ac:dyDescent="0.25">
      <c r="B30" s="129" t="s">
        <v>65</v>
      </c>
      <c r="C30" s="130"/>
      <c r="D30" s="130"/>
      <c r="E30" s="33" t="s">
        <v>2118</v>
      </c>
      <c r="F30" s="33"/>
      <c r="G30" s="33"/>
      <c r="H30" s="34"/>
      <c r="I30" s="34"/>
      <c r="J30" s="34"/>
      <c r="K30" s="34"/>
      <c r="L30" s="34"/>
      <c r="M30" s="34"/>
      <c r="N30" s="34"/>
      <c r="O30" s="34"/>
      <c r="P30" s="35"/>
      <c r="Q30" s="35"/>
      <c r="R30" s="36">
        <v>2444.86873167248</v>
      </c>
      <c r="S30" s="36" t="s">
        <v>149</v>
      </c>
      <c r="T30" s="36">
        <v>2444.86873167248</v>
      </c>
      <c r="U30" s="36">
        <v>2258.7316233598658</v>
      </c>
      <c r="V30" s="36" t="str">
        <f>+IF(ISERR(U30/S30*100),"N/A",ROUND(U30/S30*100,2))</f>
        <v>N/A</v>
      </c>
      <c r="W30" s="37">
        <f>+IF(ISERR(U30/R30*100),"N/A",ROUND(U30/R30*100,2))</f>
        <v>92.39</v>
      </c>
    </row>
    <row r="31" spans="2:27" ht="22.5" customHeight="1" thickTop="1" thickBot="1" x14ac:dyDescent="0.25">
      <c r="B31" s="2" t="s">
        <v>66</v>
      </c>
      <c r="C31" s="3"/>
      <c r="D31" s="3"/>
      <c r="E31" s="3"/>
      <c r="F31" s="3"/>
      <c r="G31" s="3"/>
      <c r="H31" s="4"/>
      <c r="I31" s="4"/>
      <c r="J31" s="4"/>
      <c r="K31" s="4"/>
      <c r="L31" s="4"/>
      <c r="M31" s="4"/>
      <c r="N31" s="4"/>
      <c r="O31" s="4"/>
      <c r="P31" s="4"/>
      <c r="Q31" s="4"/>
      <c r="R31" s="4"/>
      <c r="S31" s="4"/>
      <c r="T31" s="4"/>
      <c r="U31" s="4"/>
      <c r="V31" s="4"/>
      <c r="W31" s="5"/>
    </row>
    <row r="32" spans="2:27" ht="37.5" customHeight="1" thickTop="1" x14ac:dyDescent="0.2">
      <c r="B32" s="112" t="s">
        <v>2344</v>
      </c>
      <c r="C32" s="113"/>
      <c r="D32" s="113"/>
      <c r="E32" s="113"/>
      <c r="F32" s="113"/>
      <c r="G32" s="113"/>
      <c r="H32" s="113"/>
      <c r="I32" s="113"/>
      <c r="J32" s="113"/>
      <c r="K32" s="113"/>
      <c r="L32" s="113"/>
      <c r="M32" s="113"/>
      <c r="N32" s="113"/>
      <c r="O32" s="113"/>
      <c r="P32" s="113"/>
      <c r="Q32" s="113"/>
      <c r="R32" s="113"/>
      <c r="S32" s="113"/>
      <c r="T32" s="113"/>
      <c r="U32" s="113"/>
      <c r="V32" s="113"/>
      <c r="W32" s="114"/>
    </row>
    <row r="33" spans="2:23" ht="43.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2345</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03.5"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2346</v>
      </c>
      <c r="C36" s="113"/>
      <c r="D36" s="113"/>
      <c r="E36" s="113"/>
      <c r="F36" s="113"/>
      <c r="G36" s="113"/>
      <c r="H36" s="113"/>
      <c r="I36" s="113"/>
      <c r="J36" s="113"/>
      <c r="K36" s="113"/>
      <c r="L36" s="113"/>
      <c r="M36" s="113"/>
      <c r="N36" s="113"/>
      <c r="O36" s="113"/>
      <c r="P36" s="113"/>
      <c r="Q36" s="113"/>
      <c r="R36" s="113"/>
      <c r="S36" s="113"/>
      <c r="T36" s="113"/>
      <c r="U36" s="113"/>
      <c r="V36" s="113"/>
      <c r="W36" s="114"/>
    </row>
    <row r="37" spans="2:23" ht="13.5" thickBot="1" x14ac:dyDescent="0.25">
      <c r="B37" s="115"/>
      <c r="C37" s="116"/>
      <c r="D37" s="116"/>
      <c r="E37" s="116"/>
      <c r="F37" s="116"/>
      <c r="G37" s="116"/>
      <c r="H37" s="116"/>
      <c r="I37" s="116"/>
      <c r="J37" s="116"/>
      <c r="K37" s="116"/>
      <c r="L37" s="116"/>
      <c r="M37" s="116"/>
      <c r="N37" s="116"/>
      <c r="O37" s="116"/>
      <c r="P37" s="116"/>
      <c r="Q37" s="116"/>
      <c r="R37" s="116"/>
      <c r="S37" s="116"/>
      <c r="T37" s="116"/>
      <c r="U37" s="116"/>
      <c r="V37" s="116"/>
      <c r="W37" s="117"/>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6" orientation="landscape" r:id="rId1"/>
  <headerFooter>
    <oddFooter>&amp;R&amp;P de &amp;N</oddFooter>
  </headerFooter>
  <rowBreaks count="2" manualBreakCount="2">
    <brk id="16" min="1" max="20" man="1"/>
    <brk id="33"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2140</v>
      </c>
      <c r="D4" s="164" t="s">
        <v>2139</v>
      </c>
      <c r="E4" s="164"/>
      <c r="F4" s="164"/>
      <c r="G4" s="164"/>
      <c r="H4" s="165"/>
      <c r="J4" s="166" t="s">
        <v>6</v>
      </c>
      <c r="K4" s="164"/>
      <c r="L4" s="7" t="s">
        <v>454</v>
      </c>
      <c r="M4" s="167" t="s">
        <v>2157</v>
      </c>
      <c r="N4" s="167"/>
      <c r="O4" s="167"/>
      <c r="P4" s="167"/>
      <c r="Q4" s="168"/>
      <c r="R4" s="8"/>
      <c r="S4" s="169" t="s">
        <v>2311</v>
      </c>
      <c r="T4" s="170"/>
      <c r="U4" s="170"/>
      <c r="V4" s="157">
        <v>15285.257516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2121</v>
      </c>
      <c r="D6" s="153" t="s">
        <v>2137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2156</v>
      </c>
      <c r="K8" s="14" t="s">
        <v>82</v>
      </c>
      <c r="L8" s="14" t="s">
        <v>2155</v>
      </c>
      <c r="M8" s="14" t="s">
        <v>2154</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2153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2133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2152</v>
      </c>
      <c r="C21" s="135"/>
      <c r="D21" s="135"/>
      <c r="E21" s="135"/>
      <c r="F21" s="135"/>
      <c r="G21" s="135"/>
      <c r="H21" s="135"/>
      <c r="I21" s="135"/>
      <c r="J21" s="135"/>
      <c r="K21" s="135"/>
      <c r="L21" s="135"/>
      <c r="M21" s="136" t="s">
        <v>2121</v>
      </c>
      <c r="N21" s="136"/>
      <c r="O21" s="136" t="s">
        <v>49</v>
      </c>
      <c r="P21" s="136"/>
      <c r="Q21" s="136" t="s">
        <v>50</v>
      </c>
      <c r="R21" s="136"/>
      <c r="S21" s="22" t="s">
        <v>2151</v>
      </c>
      <c r="T21" s="22" t="s">
        <v>2150</v>
      </c>
      <c r="U21" s="22" t="s">
        <v>2149</v>
      </c>
      <c r="V21" s="22">
        <f>+IF(ISERR(U21/T21*100),"N/A",ROUND(U21/T21*100,2))</f>
        <v>107.56</v>
      </c>
      <c r="W21" s="23">
        <f>+IF(ISERR(U21/S21*100),"N/A",ROUND(U21/S21*100,2))</f>
        <v>108.18</v>
      </c>
    </row>
    <row r="22" spans="2:27" ht="56.25" customHeight="1" x14ac:dyDescent="0.2">
      <c r="B22" s="134" t="s">
        <v>2148</v>
      </c>
      <c r="C22" s="135"/>
      <c r="D22" s="135"/>
      <c r="E22" s="135"/>
      <c r="F22" s="135"/>
      <c r="G22" s="135"/>
      <c r="H22" s="135"/>
      <c r="I22" s="135"/>
      <c r="J22" s="135"/>
      <c r="K22" s="135"/>
      <c r="L22" s="135"/>
      <c r="M22" s="136" t="s">
        <v>2121</v>
      </c>
      <c r="N22" s="136"/>
      <c r="O22" s="136" t="s">
        <v>49</v>
      </c>
      <c r="P22" s="136"/>
      <c r="Q22" s="136" t="s">
        <v>50</v>
      </c>
      <c r="R22" s="136"/>
      <c r="S22" s="22" t="s">
        <v>2147</v>
      </c>
      <c r="T22" s="22" t="s">
        <v>2146</v>
      </c>
      <c r="U22" s="22" t="s">
        <v>2145</v>
      </c>
      <c r="V22" s="22">
        <f>+IF(ISERR(U22/T22*100),"N/A",ROUND(U22/T22*100,2))</f>
        <v>113.53</v>
      </c>
      <c r="W22" s="23">
        <f>+IF(ISERR(U22/S22*100),"N/A",ROUND(U22/S22*100,2))</f>
        <v>113.68</v>
      </c>
    </row>
    <row r="23" spans="2:27" ht="56.25" customHeight="1" thickBot="1" x14ac:dyDescent="0.25">
      <c r="B23" s="134" t="s">
        <v>2144</v>
      </c>
      <c r="C23" s="135"/>
      <c r="D23" s="135"/>
      <c r="E23" s="135"/>
      <c r="F23" s="135"/>
      <c r="G23" s="135"/>
      <c r="H23" s="135"/>
      <c r="I23" s="135"/>
      <c r="J23" s="135"/>
      <c r="K23" s="135"/>
      <c r="L23" s="135"/>
      <c r="M23" s="136" t="s">
        <v>2121</v>
      </c>
      <c r="N23" s="136"/>
      <c r="O23" s="136" t="s">
        <v>49</v>
      </c>
      <c r="P23" s="136"/>
      <c r="Q23" s="136" t="s">
        <v>50</v>
      </c>
      <c r="R23" s="136"/>
      <c r="S23" s="22" t="s">
        <v>2143</v>
      </c>
      <c r="T23" s="22" t="s">
        <v>2142</v>
      </c>
      <c r="U23" s="22" t="s">
        <v>2141</v>
      </c>
      <c r="V23" s="22">
        <f>+IF(ISERR(U23/T23*100),"N/A",ROUND(U23/T23*100,2))</f>
        <v>95.12</v>
      </c>
      <c r="W23" s="23">
        <f>+IF(ISERR(U23/S23*100),"N/A",ROUND(U23/S23*100,2))</f>
        <v>95.22</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2118</v>
      </c>
      <c r="F27" s="28"/>
      <c r="G27" s="28"/>
      <c r="H27" s="29"/>
      <c r="I27" s="29"/>
      <c r="J27" s="29"/>
      <c r="K27" s="29"/>
      <c r="L27" s="29"/>
      <c r="M27" s="29"/>
      <c r="N27" s="29"/>
      <c r="O27" s="29"/>
      <c r="P27" s="30"/>
      <c r="Q27" s="30"/>
      <c r="R27" s="31">
        <v>15285.257516</v>
      </c>
      <c r="S27" s="31" t="s">
        <v>10</v>
      </c>
      <c r="T27" s="30"/>
      <c r="U27" s="31">
        <v>15144.966379690002</v>
      </c>
      <c r="V27" s="30"/>
      <c r="W27" s="32">
        <f>+IF(ISERR(U27/R27*100),"N/A",ROUND(U27/R27*100,2))</f>
        <v>99.08</v>
      </c>
    </row>
    <row r="28" spans="2:27" ht="26.25" customHeight="1" thickBot="1" x14ac:dyDescent="0.25">
      <c r="B28" s="129" t="s">
        <v>65</v>
      </c>
      <c r="C28" s="130"/>
      <c r="D28" s="130"/>
      <c r="E28" s="33" t="s">
        <v>2118</v>
      </c>
      <c r="F28" s="33"/>
      <c r="G28" s="33"/>
      <c r="H28" s="34"/>
      <c r="I28" s="34"/>
      <c r="J28" s="34"/>
      <c r="K28" s="34"/>
      <c r="L28" s="34"/>
      <c r="M28" s="34"/>
      <c r="N28" s="34"/>
      <c r="O28" s="34"/>
      <c r="P28" s="35"/>
      <c r="Q28" s="35"/>
      <c r="R28" s="36">
        <v>15056.13147</v>
      </c>
      <c r="S28" s="36" t="s">
        <v>149</v>
      </c>
      <c r="T28" s="36">
        <v>15056.13147</v>
      </c>
      <c r="U28" s="36">
        <v>15144.966379690002</v>
      </c>
      <c r="V28" s="36" t="str">
        <f>+IF(ISERR(U28/S28*100),"N/A",ROUND(U28/S28*100,2))</f>
        <v>N/A</v>
      </c>
      <c r="W28" s="37">
        <f>+IF(ISERR(U28/R28*100),"N/A",ROUND(U28/R28*100,2))</f>
        <v>100.59</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2341</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09.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2342</v>
      </c>
      <c r="C32" s="113"/>
      <c r="D32" s="113"/>
      <c r="E32" s="113"/>
      <c r="F32" s="113"/>
      <c r="G32" s="113"/>
      <c r="H32" s="113"/>
      <c r="I32" s="113"/>
      <c r="J32" s="113"/>
      <c r="K32" s="113"/>
      <c r="L32" s="113"/>
      <c r="M32" s="113"/>
      <c r="N32" s="113"/>
      <c r="O32" s="113"/>
      <c r="P32" s="113"/>
      <c r="Q32" s="113"/>
      <c r="R32" s="113"/>
      <c r="S32" s="113"/>
      <c r="T32" s="113"/>
      <c r="U32" s="113"/>
      <c r="V32" s="113"/>
      <c r="W32" s="114"/>
    </row>
    <row r="33" spans="2:23" ht="96"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2343</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08"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2140</v>
      </c>
      <c r="D4" s="164" t="s">
        <v>2139</v>
      </c>
      <c r="E4" s="164"/>
      <c r="F4" s="164"/>
      <c r="G4" s="164"/>
      <c r="H4" s="165"/>
      <c r="J4" s="166" t="s">
        <v>6</v>
      </c>
      <c r="K4" s="164"/>
      <c r="L4" s="7" t="s">
        <v>2029</v>
      </c>
      <c r="M4" s="167" t="s">
        <v>963</v>
      </c>
      <c r="N4" s="167"/>
      <c r="O4" s="167"/>
      <c r="P4" s="167"/>
      <c r="Q4" s="168"/>
      <c r="R4" s="8"/>
      <c r="S4" s="169" t="s">
        <v>2311</v>
      </c>
      <c r="T4" s="170"/>
      <c r="U4" s="170"/>
      <c r="V4" s="157">
        <v>8562.4123129999898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2121</v>
      </c>
      <c r="D6" s="153" t="s">
        <v>2137</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2165</v>
      </c>
      <c r="K8" s="14" t="s">
        <v>82</v>
      </c>
      <c r="L8" s="14" t="s">
        <v>2164</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2163</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2133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2162</v>
      </c>
      <c r="C21" s="135"/>
      <c r="D21" s="135"/>
      <c r="E21" s="135"/>
      <c r="F21" s="135"/>
      <c r="G21" s="135"/>
      <c r="H21" s="135"/>
      <c r="I21" s="135"/>
      <c r="J21" s="135"/>
      <c r="K21" s="135"/>
      <c r="L21" s="135"/>
      <c r="M21" s="136" t="s">
        <v>2121</v>
      </c>
      <c r="N21" s="136"/>
      <c r="O21" s="136" t="s">
        <v>49</v>
      </c>
      <c r="P21" s="136"/>
      <c r="Q21" s="136" t="s">
        <v>50</v>
      </c>
      <c r="R21" s="136"/>
      <c r="S21" s="22" t="s">
        <v>2161</v>
      </c>
      <c r="T21" s="22" t="s">
        <v>2161</v>
      </c>
      <c r="U21" s="22" t="s">
        <v>2160</v>
      </c>
      <c r="V21" s="22">
        <f>+IF(ISERR(U21/T21*100),"N/A",ROUND(U21/T21*100,2))</f>
        <v>99.62</v>
      </c>
      <c r="W21" s="23">
        <f>+IF(ISERR(U21/S21*100),"N/A",ROUND(U21/S21*100,2))</f>
        <v>99.62</v>
      </c>
    </row>
    <row r="22" spans="2:27" ht="56.25" customHeight="1" thickBot="1" x14ac:dyDescent="0.25">
      <c r="B22" s="134" t="s">
        <v>2159</v>
      </c>
      <c r="C22" s="135"/>
      <c r="D22" s="135"/>
      <c r="E22" s="135"/>
      <c r="F22" s="135"/>
      <c r="G22" s="135"/>
      <c r="H22" s="135"/>
      <c r="I22" s="135"/>
      <c r="J22" s="135"/>
      <c r="K22" s="135"/>
      <c r="L22" s="135"/>
      <c r="M22" s="136" t="s">
        <v>2121</v>
      </c>
      <c r="N22" s="136"/>
      <c r="O22" s="136" t="s">
        <v>500</v>
      </c>
      <c r="P22" s="136"/>
      <c r="Q22" s="136" t="s">
        <v>50</v>
      </c>
      <c r="R22" s="136"/>
      <c r="S22" s="22" t="s">
        <v>1856</v>
      </c>
      <c r="T22" s="22" t="s">
        <v>1856</v>
      </c>
      <c r="U22" s="22" t="s">
        <v>2158</v>
      </c>
      <c r="V22" s="22">
        <f>+IF(ISERR(U22/T22*100),"N/A",ROUND(U22/T22*100,2))</f>
        <v>105</v>
      </c>
      <c r="W22" s="23">
        <f>+IF(ISERR(U22/S22*100),"N/A",ROUND(U22/S22*100,2))</f>
        <v>105</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2118</v>
      </c>
      <c r="F26" s="28"/>
      <c r="G26" s="28"/>
      <c r="H26" s="29"/>
      <c r="I26" s="29"/>
      <c r="J26" s="29"/>
      <c r="K26" s="29"/>
      <c r="L26" s="29"/>
      <c r="M26" s="29"/>
      <c r="N26" s="29"/>
      <c r="O26" s="29"/>
      <c r="P26" s="30"/>
      <c r="Q26" s="30"/>
      <c r="R26" s="31">
        <v>8562.4123129999898</v>
      </c>
      <c r="S26" s="31" t="s">
        <v>10</v>
      </c>
      <c r="T26" s="30"/>
      <c r="U26" s="31">
        <v>10149.586738138911</v>
      </c>
      <c r="V26" s="30"/>
      <c r="W26" s="32">
        <f>+IF(ISERR(U26/R26*100),"N/A",ROUND(U26/R26*100,2))</f>
        <v>118.54</v>
      </c>
    </row>
    <row r="27" spans="2:27" ht="26.25" customHeight="1" thickBot="1" x14ac:dyDescent="0.25">
      <c r="B27" s="129" t="s">
        <v>65</v>
      </c>
      <c r="C27" s="130"/>
      <c r="D27" s="130"/>
      <c r="E27" s="33" t="s">
        <v>2118</v>
      </c>
      <c r="F27" s="33"/>
      <c r="G27" s="33"/>
      <c r="H27" s="34"/>
      <c r="I27" s="34"/>
      <c r="J27" s="34"/>
      <c r="K27" s="34"/>
      <c r="L27" s="34"/>
      <c r="M27" s="34"/>
      <c r="N27" s="34"/>
      <c r="O27" s="34"/>
      <c r="P27" s="35"/>
      <c r="Q27" s="35"/>
      <c r="R27" s="36">
        <v>9743.3688767430413</v>
      </c>
      <c r="S27" s="36" t="s">
        <v>149</v>
      </c>
      <c r="T27" s="36">
        <v>9743.3688767430413</v>
      </c>
      <c r="U27" s="36">
        <v>10149.586738138911</v>
      </c>
      <c r="V27" s="36" t="str">
        <f>+IF(ISERR(U27/S27*100),"N/A",ROUND(U27/S27*100,2))</f>
        <v>N/A</v>
      </c>
      <c r="W27" s="37">
        <f>+IF(ISERR(U27/R27*100),"N/A",ROUND(U27/R27*100,2))</f>
        <v>104.17</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2338</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2339</v>
      </c>
      <c r="C31" s="113"/>
      <c r="D31" s="113"/>
      <c r="E31" s="113"/>
      <c r="F31" s="113"/>
      <c r="G31" s="113"/>
      <c r="H31" s="113"/>
      <c r="I31" s="113"/>
      <c r="J31" s="113"/>
      <c r="K31" s="113"/>
      <c r="L31" s="113"/>
      <c r="M31" s="113"/>
      <c r="N31" s="113"/>
      <c r="O31" s="113"/>
      <c r="P31" s="113"/>
      <c r="Q31" s="113"/>
      <c r="R31" s="113"/>
      <c r="S31" s="113"/>
      <c r="T31" s="113"/>
      <c r="U31" s="113"/>
      <c r="V31" s="113"/>
      <c r="W31" s="114"/>
    </row>
    <row r="32" spans="2:27" ht="54"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2340</v>
      </c>
      <c r="C33" s="113"/>
      <c r="D33" s="113"/>
      <c r="E33" s="113"/>
      <c r="F33" s="113"/>
      <c r="G33" s="113"/>
      <c r="H33" s="113"/>
      <c r="I33" s="113"/>
      <c r="J33" s="113"/>
      <c r="K33" s="113"/>
      <c r="L33" s="113"/>
      <c r="M33" s="113"/>
      <c r="N33" s="113"/>
      <c r="O33" s="113"/>
      <c r="P33" s="113"/>
      <c r="Q33" s="113"/>
      <c r="R33" s="113"/>
      <c r="S33" s="113"/>
      <c r="T33" s="113"/>
      <c r="U33" s="113"/>
      <c r="V33" s="113"/>
      <c r="W33" s="114"/>
    </row>
    <row r="34" spans="2:23" ht="30" customHeight="1"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9.25" customHeight="1" thickTop="1" thickBot="1" x14ac:dyDescent="0.25">
      <c r="B4" s="6" t="s">
        <v>3</v>
      </c>
      <c r="C4" s="7" t="s">
        <v>2182</v>
      </c>
      <c r="D4" s="164" t="s">
        <v>2181</v>
      </c>
      <c r="E4" s="164"/>
      <c r="F4" s="164"/>
      <c r="G4" s="164"/>
      <c r="H4" s="165"/>
      <c r="J4" s="166" t="s">
        <v>6</v>
      </c>
      <c r="K4" s="164"/>
      <c r="L4" s="7" t="s">
        <v>999</v>
      </c>
      <c r="M4" s="167" t="s">
        <v>2180</v>
      </c>
      <c r="N4" s="167"/>
      <c r="O4" s="167"/>
      <c r="P4" s="167"/>
      <c r="Q4" s="168"/>
      <c r="R4" s="8"/>
      <c r="S4" s="169" t="s">
        <v>2311</v>
      </c>
      <c r="T4" s="170"/>
      <c r="U4" s="170"/>
      <c r="V4" s="157" t="s">
        <v>246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2168</v>
      </c>
      <c r="D6" s="153" t="s">
        <v>2179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2178</v>
      </c>
      <c r="K8" s="14" t="s">
        <v>2177</v>
      </c>
      <c r="L8" s="14" t="s">
        <v>2176</v>
      </c>
      <c r="M8" s="14" t="s">
        <v>2175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130.5" customHeight="1" thickTop="1" thickBot="1" x14ac:dyDescent="0.25">
      <c r="B10" s="15" t="s">
        <v>22</v>
      </c>
      <c r="C10" s="157" t="s">
        <v>2174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2173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2172</v>
      </c>
      <c r="C21" s="135"/>
      <c r="D21" s="135"/>
      <c r="E21" s="135"/>
      <c r="F21" s="135"/>
      <c r="G21" s="135"/>
      <c r="H21" s="135"/>
      <c r="I21" s="135"/>
      <c r="J21" s="135"/>
      <c r="K21" s="135"/>
      <c r="L21" s="135"/>
      <c r="M21" s="136" t="s">
        <v>2168</v>
      </c>
      <c r="N21" s="136"/>
      <c r="O21" s="136" t="s">
        <v>49</v>
      </c>
      <c r="P21" s="136"/>
      <c r="Q21" s="136" t="s">
        <v>50</v>
      </c>
      <c r="R21" s="136"/>
      <c r="S21" s="22" t="s">
        <v>675</v>
      </c>
      <c r="T21" s="22" t="s">
        <v>51</v>
      </c>
      <c r="U21" s="22" t="s">
        <v>51</v>
      </c>
      <c r="V21" s="22">
        <f>+IF(ISERR(U21/T21*100),"N/A",ROUND(U21/T21*100,2))</f>
        <v>100</v>
      </c>
      <c r="W21" s="23">
        <f>+IF(ISERR(U21/S21*100),"N/A",ROUND(U21/S21*100,2))</f>
        <v>454.55</v>
      </c>
    </row>
    <row r="22" spans="2:27" ht="56.25" customHeight="1" x14ac:dyDescent="0.2">
      <c r="B22" s="134" t="s">
        <v>2171</v>
      </c>
      <c r="C22" s="135"/>
      <c r="D22" s="135"/>
      <c r="E22" s="135"/>
      <c r="F22" s="135"/>
      <c r="G22" s="135"/>
      <c r="H22" s="135"/>
      <c r="I22" s="135"/>
      <c r="J22" s="135"/>
      <c r="K22" s="135"/>
      <c r="L22" s="135"/>
      <c r="M22" s="136" t="s">
        <v>2168</v>
      </c>
      <c r="N22" s="136"/>
      <c r="O22" s="136" t="s">
        <v>49</v>
      </c>
      <c r="P22" s="136"/>
      <c r="Q22" s="136" t="s">
        <v>50</v>
      </c>
      <c r="R22" s="136"/>
      <c r="S22" s="22" t="s">
        <v>2170</v>
      </c>
      <c r="T22" s="22" t="s">
        <v>51</v>
      </c>
      <c r="U22" s="22" t="s">
        <v>51</v>
      </c>
      <c r="V22" s="22">
        <f>+IF(ISERR(U22/T22*100),"N/A",ROUND(U22/T22*100,2))</f>
        <v>100</v>
      </c>
      <c r="W22" s="23">
        <f>+IF(ISERR(U22/S22*100),"N/A",ROUND(U22/S22*100,2))</f>
        <v>13.33</v>
      </c>
    </row>
    <row r="23" spans="2:27" ht="56.25" customHeight="1" thickBot="1" x14ac:dyDescent="0.25">
      <c r="B23" s="134" t="s">
        <v>2169</v>
      </c>
      <c r="C23" s="135"/>
      <c r="D23" s="135"/>
      <c r="E23" s="135"/>
      <c r="F23" s="135"/>
      <c r="G23" s="135"/>
      <c r="H23" s="135"/>
      <c r="I23" s="135"/>
      <c r="J23" s="135"/>
      <c r="K23" s="135"/>
      <c r="L23" s="135"/>
      <c r="M23" s="136" t="s">
        <v>2168</v>
      </c>
      <c r="N23" s="136"/>
      <c r="O23" s="136" t="s">
        <v>49</v>
      </c>
      <c r="P23" s="136"/>
      <c r="Q23" s="136" t="s">
        <v>61</v>
      </c>
      <c r="R23" s="136"/>
      <c r="S23" s="22" t="s">
        <v>651</v>
      </c>
      <c r="T23" s="22" t="s">
        <v>51</v>
      </c>
      <c r="U23" s="22" t="s">
        <v>51</v>
      </c>
      <c r="V23" s="22">
        <f>+IF(ISERR(U23/T23*100),"N/A",ROUND(U23/T23*100,2))</f>
        <v>100</v>
      </c>
      <c r="W23" s="23">
        <f>+IF(ISERR(U23/S23*100),"N/A",ROUND(U23/S23*100,2))</f>
        <v>2000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2167</v>
      </c>
      <c r="F27" s="28"/>
      <c r="G27" s="28"/>
      <c r="H27" s="29"/>
      <c r="I27" s="29"/>
      <c r="J27" s="29"/>
      <c r="K27" s="29"/>
      <c r="L27" s="29"/>
      <c r="M27" s="29"/>
      <c r="N27" s="29"/>
      <c r="O27" s="29"/>
      <c r="P27" s="30"/>
      <c r="Q27" s="30"/>
      <c r="R27" s="31" t="s">
        <v>246</v>
      </c>
      <c r="S27" s="31" t="s">
        <v>10</v>
      </c>
      <c r="T27" s="30"/>
      <c r="U27" s="31" t="s">
        <v>2166</v>
      </c>
      <c r="V27" s="30"/>
      <c r="W27" s="32">
        <f>+IF(ISERR(U27/R27*100),"N/A",ROUND(U27/R27*100,2))</f>
        <v>12</v>
      </c>
    </row>
    <row r="28" spans="2:27" ht="26.25" customHeight="1" thickBot="1" x14ac:dyDescent="0.25">
      <c r="B28" s="129" t="s">
        <v>65</v>
      </c>
      <c r="C28" s="130"/>
      <c r="D28" s="130"/>
      <c r="E28" s="33" t="s">
        <v>2167</v>
      </c>
      <c r="F28" s="33"/>
      <c r="G28" s="33"/>
      <c r="H28" s="34"/>
      <c r="I28" s="34"/>
      <c r="J28" s="34"/>
      <c r="K28" s="34"/>
      <c r="L28" s="34"/>
      <c r="M28" s="34"/>
      <c r="N28" s="34"/>
      <c r="O28" s="34"/>
      <c r="P28" s="35"/>
      <c r="Q28" s="35"/>
      <c r="R28" s="36" t="s">
        <v>246</v>
      </c>
      <c r="S28" s="36" t="s">
        <v>1017</v>
      </c>
      <c r="T28" s="36">
        <f>+IF(ISERR(S28/R28*100),"N/A",ROUND(S28/R28*100,2))</f>
        <v>100</v>
      </c>
      <c r="U28" s="36" t="s">
        <v>2166</v>
      </c>
      <c r="V28" s="36">
        <f>+IF(ISERR(U28/S28*100),"N/A",ROUND(U28/S28*100,2))</f>
        <v>12</v>
      </c>
      <c r="W28" s="37">
        <f>+IF(ISERR(U28/R28*100),"N/A",ROUND(U28/R28*100,2))</f>
        <v>12</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2335</v>
      </c>
      <c r="C30" s="113"/>
      <c r="D30" s="113"/>
      <c r="E30" s="113"/>
      <c r="F30" s="113"/>
      <c r="G30" s="113"/>
      <c r="H30" s="113"/>
      <c r="I30" s="113"/>
      <c r="J30" s="113"/>
      <c r="K30" s="113"/>
      <c r="L30" s="113"/>
      <c r="M30" s="113"/>
      <c r="N30" s="113"/>
      <c r="O30" s="113"/>
      <c r="P30" s="113"/>
      <c r="Q30" s="113"/>
      <c r="R30" s="113"/>
      <c r="S30" s="113"/>
      <c r="T30" s="113"/>
      <c r="U30" s="113"/>
      <c r="V30" s="113"/>
      <c r="W30" s="114"/>
    </row>
    <row r="31" spans="2:27" ht="78"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2336</v>
      </c>
      <c r="C32" s="113"/>
      <c r="D32" s="113"/>
      <c r="E32" s="113"/>
      <c r="F32" s="113"/>
      <c r="G32" s="113"/>
      <c r="H32" s="113"/>
      <c r="I32" s="113"/>
      <c r="J32" s="113"/>
      <c r="K32" s="113"/>
      <c r="L32" s="113"/>
      <c r="M32" s="113"/>
      <c r="N32" s="113"/>
      <c r="O32" s="113"/>
      <c r="P32" s="113"/>
      <c r="Q32" s="113"/>
      <c r="R32" s="113"/>
      <c r="S32" s="113"/>
      <c r="T32" s="113"/>
      <c r="U32" s="113"/>
      <c r="V32" s="113"/>
      <c r="W32" s="114"/>
    </row>
    <row r="33" spans="2:23" ht="63"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2337</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1.25" customHeight="1"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8.5" customHeight="1" thickTop="1" thickBot="1" x14ac:dyDescent="0.25">
      <c r="B4" s="6" t="s">
        <v>3</v>
      </c>
      <c r="C4" s="7" t="s">
        <v>2182</v>
      </c>
      <c r="D4" s="164" t="s">
        <v>2181</v>
      </c>
      <c r="E4" s="164"/>
      <c r="F4" s="164"/>
      <c r="G4" s="164"/>
      <c r="H4" s="165"/>
      <c r="J4" s="166" t="s">
        <v>6</v>
      </c>
      <c r="K4" s="164"/>
      <c r="L4" s="7" t="s">
        <v>2195</v>
      </c>
      <c r="M4" s="167" t="s">
        <v>2194</v>
      </c>
      <c r="N4" s="167"/>
      <c r="O4" s="167"/>
      <c r="P4" s="167"/>
      <c r="Q4" s="168"/>
      <c r="R4" s="8"/>
      <c r="S4" s="169" t="s">
        <v>2311</v>
      </c>
      <c r="T4" s="170"/>
      <c r="U4" s="170"/>
      <c r="V4" s="157" t="s">
        <v>2193</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2168</v>
      </c>
      <c r="D6" s="153" t="s">
        <v>2179</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2192</v>
      </c>
      <c r="K8" s="14" t="s">
        <v>82</v>
      </c>
      <c r="L8" s="14" t="s">
        <v>2191</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2190</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2173</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2189</v>
      </c>
      <c r="C21" s="135"/>
      <c r="D21" s="135"/>
      <c r="E21" s="135"/>
      <c r="F21" s="135"/>
      <c r="G21" s="135"/>
      <c r="H21" s="135"/>
      <c r="I21" s="135"/>
      <c r="J21" s="135"/>
      <c r="K21" s="135"/>
      <c r="L21" s="135"/>
      <c r="M21" s="136" t="s">
        <v>2168</v>
      </c>
      <c r="N21" s="136"/>
      <c r="O21" s="136" t="s">
        <v>2188</v>
      </c>
      <c r="P21" s="136"/>
      <c r="Q21" s="136" t="s">
        <v>50</v>
      </c>
      <c r="R21" s="136"/>
      <c r="S21" s="22" t="s">
        <v>2187</v>
      </c>
      <c r="T21" s="22" t="s">
        <v>2186</v>
      </c>
      <c r="U21" s="22" t="s">
        <v>1876</v>
      </c>
      <c r="V21" s="22">
        <f>+IF(ISERR(U21/T21*100),"N/A",ROUND(U21/T21*100,2))</f>
        <v>97.45</v>
      </c>
      <c r="W21" s="23">
        <f>+IF(ISERR(U21/S21*100),"N/A",ROUND(U21/S21*100,2))</f>
        <v>99.26</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2167</v>
      </c>
      <c r="F25" s="28"/>
      <c r="G25" s="28"/>
      <c r="H25" s="29"/>
      <c r="I25" s="29"/>
      <c r="J25" s="29"/>
      <c r="K25" s="29"/>
      <c r="L25" s="29"/>
      <c r="M25" s="29"/>
      <c r="N25" s="29"/>
      <c r="O25" s="29"/>
      <c r="P25" s="30"/>
      <c r="Q25" s="30"/>
      <c r="R25" s="31" t="s">
        <v>2185</v>
      </c>
      <c r="S25" s="31" t="s">
        <v>10</v>
      </c>
      <c r="T25" s="30"/>
      <c r="U25" s="31" t="s">
        <v>2183</v>
      </c>
      <c r="V25" s="30"/>
      <c r="W25" s="32">
        <f>+IF(ISERR(U25/R25*100),"N/A",ROUND(U25/R25*100,2))</f>
        <v>38.01</v>
      </c>
    </row>
    <row r="26" spans="2:27" ht="26.25" customHeight="1" thickBot="1" x14ac:dyDescent="0.25">
      <c r="B26" s="129" t="s">
        <v>65</v>
      </c>
      <c r="C26" s="130"/>
      <c r="D26" s="130"/>
      <c r="E26" s="33" t="s">
        <v>2167</v>
      </c>
      <c r="F26" s="33"/>
      <c r="G26" s="33"/>
      <c r="H26" s="34"/>
      <c r="I26" s="34"/>
      <c r="J26" s="34"/>
      <c r="K26" s="34"/>
      <c r="L26" s="34"/>
      <c r="M26" s="34"/>
      <c r="N26" s="34"/>
      <c r="O26" s="34"/>
      <c r="P26" s="35"/>
      <c r="Q26" s="35"/>
      <c r="R26" s="36" t="s">
        <v>2185</v>
      </c>
      <c r="S26" s="36" t="s">
        <v>2184</v>
      </c>
      <c r="T26" s="36">
        <f>+IF(ISERR(S26/R26*100),"N/A",ROUND(S26/R26*100,2))</f>
        <v>100</v>
      </c>
      <c r="U26" s="36" t="s">
        <v>2183</v>
      </c>
      <c r="V26" s="36">
        <f>+IF(ISERR(U26/S26*100),"N/A",ROUND(U26/S26*100,2))</f>
        <v>38.01</v>
      </c>
      <c r="W26" s="37">
        <f>+IF(ISERR(U26/R26*100),"N/A",ROUND(U26/R26*100,2))</f>
        <v>38.01</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2332</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2333</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2334</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1517</v>
      </c>
      <c r="D4" s="164" t="s">
        <v>2215</v>
      </c>
      <c r="E4" s="164"/>
      <c r="F4" s="164"/>
      <c r="G4" s="164"/>
      <c r="H4" s="165"/>
      <c r="J4" s="166" t="s">
        <v>6</v>
      </c>
      <c r="K4" s="164"/>
      <c r="L4" s="7" t="s">
        <v>203</v>
      </c>
      <c r="M4" s="167" t="s">
        <v>202</v>
      </c>
      <c r="N4" s="167"/>
      <c r="O4" s="167"/>
      <c r="P4" s="167"/>
      <c r="Q4" s="168"/>
      <c r="R4" s="8"/>
      <c r="S4" s="169" t="s">
        <v>2311</v>
      </c>
      <c r="T4" s="170"/>
      <c r="U4" s="170"/>
      <c r="V4" s="157" t="s">
        <v>244</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2198</v>
      </c>
      <c r="D6" s="153" t="s">
        <v>2214</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2213</v>
      </c>
      <c r="K8" s="14" t="s">
        <v>2212</v>
      </c>
      <c r="L8" s="14" t="s">
        <v>2211</v>
      </c>
      <c r="M8" s="14" t="s">
        <v>2210</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2209</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2208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2207</v>
      </c>
      <c r="C21" s="135"/>
      <c r="D21" s="135"/>
      <c r="E21" s="135"/>
      <c r="F21" s="135"/>
      <c r="G21" s="135"/>
      <c r="H21" s="135"/>
      <c r="I21" s="135"/>
      <c r="J21" s="135"/>
      <c r="K21" s="135"/>
      <c r="L21" s="135"/>
      <c r="M21" s="136" t="s">
        <v>2198</v>
      </c>
      <c r="N21" s="136"/>
      <c r="O21" s="136" t="s">
        <v>49</v>
      </c>
      <c r="P21" s="136"/>
      <c r="Q21" s="136" t="s">
        <v>50</v>
      </c>
      <c r="R21" s="136"/>
      <c r="S21" s="22" t="s">
        <v>51</v>
      </c>
      <c r="T21" s="22" t="s">
        <v>332</v>
      </c>
      <c r="U21" s="22" t="s">
        <v>2200</v>
      </c>
      <c r="V21" s="22">
        <f t="shared" ref="V21:V26" si="0">+IF(ISERR(U21/T21*100),"N/A",ROUND(U21/T21*100,2))</f>
        <v>158.62</v>
      </c>
      <c r="W21" s="23">
        <f t="shared" ref="W21:W26" si="1">+IF(ISERR(U21/S21*100),"N/A",ROUND(U21/S21*100,2))</f>
        <v>46</v>
      </c>
    </row>
    <row r="22" spans="2:27" ht="56.25" customHeight="1" x14ac:dyDescent="0.2">
      <c r="B22" s="134" t="s">
        <v>2206</v>
      </c>
      <c r="C22" s="135"/>
      <c r="D22" s="135"/>
      <c r="E22" s="135"/>
      <c r="F22" s="135"/>
      <c r="G22" s="135"/>
      <c r="H22" s="135"/>
      <c r="I22" s="135"/>
      <c r="J22" s="135"/>
      <c r="K22" s="135"/>
      <c r="L22" s="135"/>
      <c r="M22" s="136" t="s">
        <v>2198</v>
      </c>
      <c r="N22" s="136"/>
      <c r="O22" s="136" t="s">
        <v>49</v>
      </c>
      <c r="P22" s="136"/>
      <c r="Q22" s="136" t="s">
        <v>50</v>
      </c>
      <c r="R22" s="136"/>
      <c r="S22" s="22" t="s">
        <v>51</v>
      </c>
      <c r="T22" s="22" t="s">
        <v>860</v>
      </c>
      <c r="U22" s="22" t="s">
        <v>327</v>
      </c>
      <c r="V22" s="22">
        <f t="shared" si="0"/>
        <v>87.23</v>
      </c>
      <c r="W22" s="23">
        <f t="shared" si="1"/>
        <v>41</v>
      </c>
    </row>
    <row r="23" spans="2:27" ht="56.25" customHeight="1" x14ac:dyDescent="0.2">
      <c r="B23" s="134" t="s">
        <v>2205</v>
      </c>
      <c r="C23" s="135"/>
      <c r="D23" s="135"/>
      <c r="E23" s="135"/>
      <c r="F23" s="135"/>
      <c r="G23" s="135"/>
      <c r="H23" s="135"/>
      <c r="I23" s="135"/>
      <c r="J23" s="135"/>
      <c r="K23" s="135"/>
      <c r="L23" s="135"/>
      <c r="M23" s="136" t="s">
        <v>2198</v>
      </c>
      <c r="N23" s="136"/>
      <c r="O23" s="136" t="s">
        <v>49</v>
      </c>
      <c r="P23" s="136"/>
      <c r="Q23" s="136" t="s">
        <v>50</v>
      </c>
      <c r="R23" s="136"/>
      <c r="S23" s="22" t="s">
        <v>51</v>
      </c>
      <c r="T23" s="22" t="s">
        <v>380</v>
      </c>
      <c r="U23" s="22" t="s">
        <v>326</v>
      </c>
      <c r="V23" s="22">
        <f t="shared" si="0"/>
        <v>86.96</v>
      </c>
      <c r="W23" s="23">
        <f t="shared" si="1"/>
        <v>20</v>
      </c>
    </row>
    <row r="24" spans="2:27" ht="56.25" customHeight="1" x14ac:dyDescent="0.2">
      <c r="B24" s="134" t="s">
        <v>2204</v>
      </c>
      <c r="C24" s="135"/>
      <c r="D24" s="135"/>
      <c r="E24" s="135"/>
      <c r="F24" s="135"/>
      <c r="G24" s="135"/>
      <c r="H24" s="135"/>
      <c r="I24" s="135"/>
      <c r="J24" s="135"/>
      <c r="K24" s="135"/>
      <c r="L24" s="135"/>
      <c r="M24" s="136" t="s">
        <v>2198</v>
      </c>
      <c r="N24" s="136"/>
      <c r="O24" s="136" t="s">
        <v>49</v>
      </c>
      <c r="P24" s="136"/>
      <c r="Q24" s="136" t="s">
        <v>50</v>
      </c>
      <c r="R24" s="136"/>
      <c r="S24" s="22" t="s">
        <v>51</v>
      </c>
      <c r="T24" s="22" t="s">
        <v>2203</v>
      </c>
      <c r="U24" s="22" t="s">
        <v>2202</v>
      </c>
      <c r="V24" s="22">
        <f t="shared" si="0"/>
        <v>131.25</v>
      </c>
      <c r="W24" s="23">
        <f t="shared" si="1"/>
        <v>21</v>
      </c>
    </row>
    <row r="25" spans="2:27" ht="56.25" customHeight="1" x14ac:dyDescent="0.2">
      <c r="B25" s="134" t="s">
        <v>2201</v>
      </c>
      <c r="C25" s="135"/>
      <c r="D25" s="135"/>
      <c r="E25" s="135"/>
      <c r="F25" s="135"/>
      <c r="G25" s="135"/>
      <c r="H25" s="135"/>
      <c r="I25" s="135"/>
      <c r="J25" s="135"/>
      <c r="K25" s="135"/>
      <c r="L25" s="135"/>
      <c r="M25" s="136" t="s">
        <v>2198</v>
      </c>
      <c r="N25" s="136"/>
      <c r="O25" s="136" t="s">
        <v>49</v>
      </c>
      <c r="P25" s="136"/>
      <c r="Q25" s="136" t="s">
        <v>50</v>
      </c>
      <c r="R25" s="136"/>
      <c r="S25" s="22" t="s">
        <v>51</v>
      </c>
      <c r="T25" s="22" t="s">
        <v>282</v>
      </c>
      <c r="U25" s="22" t="s">
        <v>2200</v>
      </c>
      <c r="V25" s="22">
        <f t="shared" si="0"/>
        <v>306.67</v>
      </c>
      <c r="W25" s="23">
        <f t="shared" si="1"/>
        <v>46</v>
      </c>
    </row>
    <row r="26" spans="2:27" ht="56.25" customHeight="1" thickBot="1" x14ac:dyDescent="0.25">
      <c r="B26" s="134" t="s">
        <v>2199</v>
      </c>
      <c r="C26" s="135"/>
      <c r="D26" s="135"/>
      <c r="E26" s="135"/>
      <c r="F26" s="135"/>
      <c r="G26" s="135"/>
      <c r="H26" s="135"/>
      <c r="I26" s="135"/>
      <c r="J26" s="135"/>
      <c r="K26" s="135"/>
      <c r="L26" s="135"/>
      <c r="M26" s="136" t="s">
        <v>2198</v>
      </c>
      <c r="N26" s="136"/>
      <c r="O26" s="136" t="s">
        <v>49</v>
      </c>
      <c r="P26" s="136"/>
      <c r="Q26" s="136" t="s">
        <v>50</v>
      </c>
      <c r="R26" s="136"/>
      <c r="S26" s="22" t="s">
        <v>51</v>
      </c>
      <c r="T26" s="22" t="s">
        <v>675</v>
      </c>
      <c r="U26" s="22" t="s">
        <v>2197</v>
      </c>
      <c r="V26" s="22">
        <f t="shared" si="0"/>
        <v>522.73</v>
      </c>
      <c r="W26" s="23">
        <f t="shared" si="1"/>
        <v>115</v>
      </c>
    </row>
    <row r="27" spans="2:27" ht="21.75" customHeight="1" thickTop="1" thickBot="1" x14ac:dyDescent="0.25">
      <c r="B27" s="2" t="s">
        <v>56</v>
      </c>
      <c r="C27" s="3"/>
      <c r="D27" s="3"/>
      <c r="E27" s="3"/>
      <c r="F27" s="3"/>
      <c r="G27" s="3"/>
      <c r="H27" s="4"/>
      <c r="I27" s="4"/>
      <c r="J27" s="4"/>
      <c r="K27" s="4"/>
      <c r="L27" s="4"/>
      <c r="M27" s="4"/>
      <c r="N27" s="4"/>
      <c r="O27" s="4"/>
      <c r="P27" s="4"/>
      <c r="Q27" s="4"/>
      <c r="R27" s="4"/>
      <c r="S27" s="4"/>
      <c r="T27" s="4"/>
      <c r="U27" s="4"/>
      <c r="V27" s="4"/>
      <c r="W27" s="5"/>
      <c r="X27" s="13"/>
    </row>
    <row r="28" spans="2:27" ht="29.25" customHeight="1" thickTop="1" thickBot="1" x14ac:dyDescent="0.25">
      <c r="B28" s="118" t="s">
        <v>2611</v>
      </c>
      <c r="C28" s="119"/>
      <c r="D28" s="119"/>
      <c r="E28" s="119"/>
      <c r="F28" s="119"/>
      <c r="G28" s="119"/>
      <c r="H28" s="119"/>
      <c r="I28" s="119"/>
      <c r="J28" s="119"/>
      <c r="K28" s="119"/>
      <c r="L28" s="119"/>
      <c r="M28" s="119"/>
      <c r="N28" s="119"/>
      <c r="O28" s="119"/>
      <c r="P28" s="119"/>
      <c r="Q28" s="120"/>
      <c r="R28" s="24" t="s">
        <v>42</v>
      </c>
      <c r="S28" s="124" t="s">
        <v>43</v>
      </c>
      <c r="T28" s="124"/>
      <c r="U28" s="25" t="s">
        <v>57</v>
      </c>
      <c r="V28" s="125" t="s">
        <v>58</v>
      </c>
      <c r="W28" s="126"/>
    </row>
    <row r="29" spans="2:27" ht="30.75" customHeight="1" thickBot="1" x14ac:dyDescent="0.25">
      <c r="B29" s="121"/>
      <c r="C29" s="122"/>
      <c r="D29" s="122"/>
      <c r="E29" s="122"/>
      <c r="F29" s="122"/>
      <c r="G29" s="122"/>
      <c r="H29" s="122"/>
      <c r="I29" s="122"/>
      <c r="J29" s="122"/>
      <c r="K29" s="122"/>
      <c r="L29" s="122"/>
      <c r="M29" s="122"/>
      <c r="N29" s="122"/>
      <c r="O29" s="122"/>
      <c r="P29" s="122"/>
      <c r="Q29" s="123"/>
      <c r="R29" s="26" t="s">
        <v>59</v>
      </c>
      <c r="S29" s="26" t="s">
        <v>59</v>
      </c>
      <c r="T29" s="26" t="s">
        <v>49</v>
      </c>
      <c r="U29" s="26" t="s">
        <v>59</v>
      </c>
      <c r="V29" s="26" t="s">
        <v>60</v>
      </c>
      <c r="W29" s="27" t="s">
        <v>61</v>
      </c>
      <c r="Y29" s="13"/>
    </row>
    <row r="30" spans="2:27" ht="23.25" customHeight="1" thickBot="1" x14ac:dyDescent="0.25">
      <c r="B30" s="127" t="s">
        <v>62</v>
      </c>
      <c r="C30" s="128"/>
      <c r="D30" s="128"/>
      <c r="E30" s="28" t="s">
        <v>2196</v>
      </c>
      <c r="F30" s="28"/>
      <c r="G30" s="28"/>
      <c r="H30" s="29"/>
      <c r="I30" s="29"/>
      <c r="J30" s="29"/>
      <c r="K30" s="29"/>
      <c r="L30" s="29"/>
      <c r="M30" s="29"/>
      <c r="N30" s="29"/>
      <c r="O30" s="29"/>
      <c r="P30" s="30"/>
      <c r="Q30" s="30"/>
      <c r="R30" s="31" t="s">
        <v>244</v>
      </c>
      <c r="S30" s="31" t="s">
        <v>10</v>
      </c>
      <c r="T30" s="30"/>
      <c r="U30" s="31" t="s">
        <v>1931</v>
      </c>
      <c r="V30" s="30"/>
      <c r="W30" s="32">
        <f>+IF(ISERR(U30/R30*100),"N/A",ROUND(U30/R30*100,2))</f>
        <v>61.26</v>
      </c>
    </row>
    <row r="31" spans="2:27" ht="26.25" customHeight="1" thickBot="1" x14ac:dyDescent="0.25">
      <c r="B31" s="129" t="s">
        <v>65</v>
      </c>
      <c r="C31" s="130"/>
      <c r="D31" s="130"/>
      <c r="E31" s="33" t="s">
        <v>2196</v>
      </c>
      <c r="F31" s="33"/>
      <c r="G31" s="33"/>
      <c r="H31" s="34"/>
      <c r="I31" s="34"/>
      <c r="J31" s="34"/>
      <c r="K31" s="34"/>
      <c r="L31" s="34"/>
      <c r="M31" s="34"/>
      <c r="N31" s="34"/>
      <c r="O31" s="34"/>
      <c r="P31" s="35"/>
      <c r="Q31" s="35"/>
      <c r="R31" s="36" t="s">
        <v>1931</v>
      </c>
      <c r="S31" s="36" t="s">
        <v>1931</v>
      </c>
      <c r="T31" s="36">
        <f>+IF(ISERR(S31/R31*100),"N/A",ROUND(S31/R31*100,2))</f>
        <v>100</v>
      </c>
      <c r="U31" s="36" t="s">
        <v>1931</v>
      </c>
      <c r="V31" s="36">
        <f>+IF(ISERR(U31/S31*100),"N/A",ROUND(U31/S31*100,2))</f>
        <v>100</v>
      </c>
      <c r="W31" s="37">
        <f>+IF(ISERR(U31/R31*100),"N/A",ROUND(U31/R31*100,2))</f>
        <v>100</v>
      </c>
    </row>
    <row r="32" spans="2:27" ht="22.5" customHeight="1" thickTop="1" thickBot="1" x14ac:dyDescent="0.25">
      <c r="B32" s="2" t="s">
        <v>66</v>
      </c>
      <c r="C32" s="3"/>
      <c r="D32" s="3"/>
      <c r="E32" s="3"/>
      <c r="F32" s="3"/>
      <c r="G32" s="3"/>
      <c r="H32" s="4"/>
      <c r="I32" s="4"/>
      <c r="J32" s="4"/>
      <c r="K32" s="4"/>
      <c r="L32" s="4"/>
      <c r="M32" s="4"/>
      <c r="N32" s="4"/>
      <c r="O32" s="4"/>
      <c r="P32" s="4"/>
      <c r="Q32" s="4"/>
      <c r="R32" s="4"/>
      <c r="S32" s="4"/>
      <c r="T32" s="4"/>
      <c r="U32" s="4"/>
      <c r="V32" s="4"/>
      <c r="W32" s="5"/>
    </row>
    <row r="33" spans="2:23" ht="37.5" customHeight="1" thickTop="1" x14ac:dyDescent="0.2">
      <c r="B33" s="112" t="s">
        <v>2329</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41.75" customHeight="1" thickBot="1" x14ac:dyDescent="0.25">
      <c r="B34" s="131"/>
      <c r="C34" s="132"/>
      <c r="D34" s="132"/>
      <c r="E34" s="132"/>
      <c r="F34" s="132"/>
      <c r="G34" s="132"/>
      <c r="H34" s="132"/>
      <c r="I34" s="132"/>
      <c r="J34" s="132"/>
      <c r="K34" s="132"/>
      <c r="L34" s="132"/>
      <c r="M34" s="132"/>
      <c r="N34" s="132"/>
      <c r="O34" s="132"/>
      <c r="P34" s="132"/>
      <c r="Q34" s="132"/>
      <c r="R34" s="132"/>
      <c r="S34" s="132"/>
      <c r="T34" s="132"/>
      <c r="U34" s="132"/>
      <c r="V34" s="132"/>
      <c r="W34" s="133"/>
    </row>
    <row r="35" spans="2:23" ht="37.5" customHeight="1" thickTop="1" x14ac:dyDescent="0.2">
      <c r="B35" s="112" t="s">
        <v>2330</v>
      </c>
      <c r="C35" s="113"/>
      <c r="D35" s="113"/>
      <c r="E35" s="113"/>
      <c r="F35" s="113"/>
      <c r="G35" s="113"/>
      <c r="H35" s="113"/>
      <c r="I35" s="113"/>
      <c r="J35" s="113"/>
      <c r="K35" s="113"/>
      <c r="L35" s="113"/>
      <c r="M35" s="113"/>
      <c r="N35" s="113"/>
      <c r="O35" s="113"/>
      <c r="P35" s="113"/>
      <c r="Q35" s="113"/>
      <c r="R35" s="113"/>
      <c r="S35" s="113"/>
      <c r="T35" s="113"/>
      <c r="U35" s="113"/>
      <c r="V35" s="113"/>
      <c r="W35" s="114"/>
    </row>
    <row r="36" spans="2:23" ht="128.25" customHeight="1" thickBot="1" x14ac:dyDescent="0.25">
      <c r="B36" s="131"/>
      <c r="C36" s="132"/>
      <c r="D36" s="132"/>
      <c r="E36" s="132"/>
      <c r="F36" s="132"/>
      <c r="G36" s="132"/>
      <c r="H36" s="132"/>
      <c r="I36" s="132"/>
      <c r="J36" s="132"/>
      <c r="K36" s="132"/>
      <c r="L36" s="132"/>
      <c r="M36" s="132"/>
      <c r="N36" s="132"/>
      <c r="O36" s="132"/>
      <c r="P36" s="132"/>
      <c r="Q36" s="132"/>
      <c r="R36" s="132"/>
      <c r="S36" s="132"/>
      <c r="T36" s="132"/>
      <c r="U36" s="132"/>
      <c r="V36" s="132"/>
      <c r="W36" s="133"/>
    </row>
    <row r="37" spans="2:23" ht="37.5" customHeight="1" thickTop="1" x14ac:dyDescent="0.2">
      <c r="B37" s="112" t="s">
        <v>2331</v>
      </c>
      <c r="C37" s="113"/>
      <c r="D37" s="113"/>
      <c r="E37" s="113"/>
      <c r="F37" s="113"/>
      <c r="G37" s="113"/>
      <c r="H37" s="113"/>
      <c r="I37" s="113"/>
      <c r="J37" s="113"/>
      <c r="K37" s="113"/>
      <c r="L37" s="113"/>
      <c r="M37" s="113"/>
      <c r="N37" s="113"/>
      <c r="O37" s="113"/>
      <c r="P37" s="113"/>
      <c r="Q37" s="113"/>
      <c r="R37" s="113"/>
      <c r="S37" s="113"/>
      <c r="T37" s="113"/>
      <c r="U37" s="113"/>
      <c r="V37" s="113"/>
      <c r="W37" s="114"/>
    </row>
    <row r="38" spans="2:23" ht="77.25" customHeight="1" thickBot="1" x14ac:dyDescent="0.25">
      <c r="B38" s="115"/>
      <c r="C38" s="116"/>
      <c r="D38" s="116"/>
      <c r="E38" s="116"/>
      <c r="F38" s="116"/>
      <c r="G38" s="116"/>
      <c r="H38" s="116"/>
      <c r="I38" s="116"/>
      <c r="J38" s="116"/>
      <c r="K38" s="116"/>
      <c r="L38" s="116"/>
      <c r="M38" s="116"/>
      <c r="N38" s="116"/>
      <c r="O38" s="116"/>
      <c r="P38" s="116"/>
      <c r="Q38" s="116"/>
      <c r="R38" s="116"/>
      <c r="S38" s="116"/>
      <c r="T38" s="116"/>
      <c r="U38" s="116"/>
      <c r="V38" s="116"/>
      <c r="W38" s="117"/>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2237</v>
      </c>
      <c r="D4" s="164" t="s">
        <v>2236</v>
      </c>
      <c r="E4" s="164"/>
      <c r="F4" s="164"/>
      <c r="G4" s="164"/>
      <c r="H4" s="165"/>
      <c r="J4" s="166" t="s">
        <v>6</v>
      </c>
      <c r="K4" s="164"/>
      <c r="L4" s="7" t="s">
        <v>2235</v>
      </c>
      <c r="M4" s="167" t="s">
        <v>2234</v>
      </c>
      <c r="N4" s="167"/>
      <c r="O4" s="167"/>
      <c r="P4" s="167"/>
      <c r="Q4" s="168"/>
      <c r="R4" s="8"/>
      <c r="S4" s="169" t="s">
        <v>2311</v>
      </c>
      <c r="T4" s="170"/>
      <c r="U4" s="170"/>
      <c r="V4" s="157" t="s">
        <v>116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2232</v>
      </c>
      <c r="K8" s="14" t="s">
        <v>2231</v>
      </c>
      <c r="L8" s="14" t="s">
        <v>2230</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2229</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2227</v>
      </c>
      <c r="C21" s="135"/>
      <c r="D21" s="135"/>
      <c r="E21" s="135"/>
      <c r="F21" s="135"/>
      <c r="G21" s="135"/>
      <c r="H21" s="135"/>
      <c r="I21" s="135"/>
      <c r="J21" s="135"/>
      <c r="K21" s="135"/>
      <c r="L21" s="135"/>
      <c r="M21" s="136" t="s">
        <v>2218</v>
      </c>
      <c r="N21" s="136"/>
      <c r="O21" s="136" t="s">
        <v>49</v>
      </c>
      <c r="P21" s="136"/>
      <c r="Q21" s="136" t="s">
        <v>61</v>
      </c>
      <c r="R21" s="136"/>
      <c r="S21" s="22" t="s">
        <v>51</v>
      </c>
      <c r="T21" s="22" t="s">
        <v>51</v>
      </c>
      <c r="U21" s="22" t="s">
        <v>51</v>
      </c>
      <c r="V21" s="22">
        <f t="shared" ref="V21:V29" si="0">+IF(ISERR(U21/T21*100),"N/A",ROUND(U21/T21*100,2))</f>
        <v>100</v>
      </c>
      <c r="W21" s="23">
        <f t="shared" ref="W21:W29" si="1">+IF(ISERR(U21/S21*100),"N/A",ROUND(U21/S21*100,2))</f>
        <v>100</v>
      </c>
    </row>
    <row r="22" spans="2:27" ht="56.25" customHeight="1" x14ac:dyDescent="0.2">
      <c r="B22" s="134" t="s">
        <v>2226</v>
      </c>
      <c r="C22" s="135"/>
      <c r="D22" s="135"/>
      <c r="E22" s="135"/>
      <c r="F22" s="135"/>
      <c r="G22" s="135"/>
      <c r="H22" s="135"/>
      <c r="I22" s="135"/>
      <c r="J22" s="135"/>
      <c r="K22" s="135"/>
      <c r="L22" s="135"/>
      <c r="M22" s="136" t="s">
        <v>2218</v>
      </c>
      <c r="N22" s="136"/>
      <c r="O22" s="136" t="s">
        <v>49</v>
      </c>
      <c r="P22" s="136"/>
      <c r="Q22" s="136" t="s">
        <v>61</v>
      </c>
      <c r="R22" s="136"/>
      <c r="S22" s="22" t="s">
        <v>377</v>
      </c>
      <c r="T22" s="22" t="s">
        <v>377</v>
      </c>
      <c r="U22" s="22" t="s">
        <v>377</v>
      </c>
      <c r="V22" s="22">
        <f t="shared" si="0"/>
        <v>100</v>
      </c>
      <c r="W22" s="23">
        <f t="shared" si="1"/>
        <v>100</v>
      </c>
    </row>
    <row r="23" spans="2:27" ht="56.25" customHeight="1" x14ac:dyDescent="0.2">
      <c r="B23" s="134" t="s">
        <v>2225</v>
      </c>
      <c r="C23" s="135"/>
      <c r="D23" s="135"/>
      <c r="E23" s="135"/>
      <c r="F23" s="135"/>
      <c r="G23" s="135"/>
      <c r="H23" s="135"/>
      <c r="I23" s="135"/>
      <c r="J23" s="135"/>
      <c r="K23" s="135"/>
      <c r="L23" s="135"/>
      <c r="M23" s="136" t="s">
        <v>2218</v>
      </c>
      <c r="N23" s="136"/>
      <c r="O23" s="136" t="s">
        <v>49</v>
      </c>
      <c r="P23" s="136"/>
      <c r="Q23" s="136" t="s">
        <v>61</v>
      </c>
      <c r="R23" s="136"/>
      <c r="S23" s="22" t="s">
        <v>1677</v>
      </c>
      <c r="T23" s="22" t="s">
        <v>1677</v>
      </c>
      <c r="U23" s="22" t="s">
        <v>1677</v>
      </c>
      <c r="V23" s="22">
        <f t="shared" si="0"/>
        <v>100</v>
      </c>
      <c r="W23" s="23">
        <f t="shared" si="1"/>
        <v>100</v>
      </c>
    </row>
    <row r="24" spans="2:27" ht="56.25" customHeight="1" x14ac:dyDescent="0.2">
      <c r="B24" s="134" t="s">
        <v>2224</v>
      </c>
      <c r="C24" s="135"/>
      <c r="D24" s="135"/>
      <c r="E24" s="135"/>
      <c r="F24" s="135"/>
      <c r="G24" s="135"/>
      <c r="H24" s="135"/>
      <c r="I24" s="135"/>
      <c r="J24" s="135"/>
      <c r="K24" s="135"/>
      <c r="L24" s="135"/>
      <c r="M24" s="136" t="s">
        <v>2218</v>
      </c>
      <c r="N24" s="136"/>
      <c r="O24" s="136" t="s">
        <v>49</v>
      </c>
      <c r="P24" s="136"/>
      <c r="Q24" s="136" t="s">
        <v>61</v>
      </c>
      <c r="R24" s="136"/>
      <c r="S24" s="22" t="s">
        <v>488</v>
      </c>
      <c r="T24" s="22" t="s">
        <v>488</v>
      </c>
      <c r="U24" s="22" t="s">
        <v>488</v>
      </c>
      <c r="V24" s="22">
        <f t="shared" si="0"/>
        <v>100</v>
      </c>
      <c r="W24" s="23">
        <f t="shared" si="1"/>
        <v>100</v>
      </c>
    </row>
    <row r="25" spans="2:27" ht="56.25" customHeight="1" x14ac:dyDescent="0.2">
      <c r="B25" s="134" t="s">
        <v>2223</v>
      </c>
      <c r="C25" s="135"/>
      <c r="D25" s="135"/>
      <c r="E25" s="135"/>
      <c r="F25" s="135"/>
      <c r="G25" s="135"/>
      <c r="H25" s="135"/>
      <c r="I25" s="135"/>
      <c r="J25" s="135"/>
      <c r="K25" s="135"/>
      <c r="L25" s="135"/>
      <c r="M25" s="136" t="s">
        <v>2218</v>
      </c>
      <c r="N25" s="136"/>
      <c r="O25" s="136" t="s">
        <v>49</v>
      </c>
      <c r="P25" s="136"/>
      <c r="Q25" s="136" t="s">
        <v>61</v>
      </c>
      <c r="R25" s="136"/>
      <c r="S25" s="22" t="s">
        <v>51</v>
      </c>
      <c r="T25" s="22" t="s">
        <v>51</v>
      </c>
      <c r="U25" s="22" t="s">
        <v>149</v>
      </c>
      <c r="V25" s="22">
        <f t="shared" si="0"/>
        <v>0</v>
      </c>
      <c r="W25" s="23">
        <f t="shared" si="1"/>
        <v>0</v>
      </c>
    </row>
    <row r="26" spans="2:27" ht="56.25" customHeight="1" x14ac:dyDescent="0.2">
      <c r="B26" s="134" t="s">
        <v>2222</v>
      </c>
      <c r="C26" s="135"/>
      <c r="D26" s="135"/>
      <c r="E26" s="135"/>
      <c r="F26" s="135"/>
      <c r="G26" s="135"/>
      <c r="H26" s="135"/>
      <c r="I26" s="135"/>
      <c r="J26" s="135"/>
      <c r="K26" s="135"/>
      <c r="L26" s="135"/>
      <c r="M26" s="136" t="s">
        <v>2218</v>
      </c>
      <c r="N26" s="136"/>
      <c r="O26" s="136" t="s">
        <v>49</v>
      </c>
      <c r="P26" s="136"/>
      <c r="Q26" s="136" t="s">
        <v>61</v>
      </c>
      <c r="R26" s="136"/>
      <c r="S26" s="22" t="s">
        <v>51</v>
      </c>
      <c r="T26" s="22" t="s">
        <v>51</v>
      </c>
      <c r="U26" s="22" t="s">
        <v>149</v>
      </c>
      <c r="V26" s="22">
        <f t="shared" si="0"/>
        <v>0</v>
      </c>
      <c r="W26" s="23">
        <f t="shared" si="1"/>
        <v>0</v>
      </c>
    </row>
    <row r="27" spans="2:27" ht="56.25" customHeight="1" x14ac:dyDescent="0.2">
      <c r="B27" s="134" t="s">
        <v>2221</v>
      </c>
      <c r="C27" s="135"/>
      <c r="D27" s="135"/>
      <c r="E27" s="135"/>
      <c r="F27" s="135"/>
      <c r="G27" s="135"/>
      <c r="H27" s="135"/>
      <c r="I27" s="135"/>
      <c r="J27" s="135"/>
      <c r="K27" s="135"/>
      <c r="L27" s="135"/>
      <c r="M27" s="136" t="s">
        <v>2218</v>
      </c>
      <c r="N27" s="136"/>
      <c r="O27" s="136" t="s">
        <v>49</v>
      </c>
      <c r="P27" s="136"/>
      <c r="Q27" s="136" t="s">
        <v>61</v>
      </c>
      <c r="R27" s="136"/>
      <c r="S27" s="22" t="s">
        <v>651</v>
      </c>
      <c r="T27" s="22" t="s">
        <v>651</v>
      </c>
      <c r="U27" s="22" t="s">
        <v>651</v>
      </c>
      <c r="V27" s="22">
        <f t="shared" si="0"/>
        <v>100</v>
      </c>
      <c r="W27" s="23">
        <f t="shared" si="1"/>
        <v>100</v>
      </c>
    </row>
    <row r="28" spans="2:27" ht="56.25" customHeight="1" x14ac:dyDescent="0.2">
      <c r="B28" s="134" t="s">
        <v>2220</v>
      </c>
      <c r="C28" s="135"/>
      <c r="D28" s="135"/>
      <c r="E28" s="135"/>
      <c r="F28" s="135"/>
      <c r="G28" s="135"/>
      <c r="H28" s="135"/>
      <c r="I28" s="135"/>
      <c r="J28" s="135"/>
      <c r="K28" s="135"/>
      <c r="L28" s="135"/>
      <c r="M28" s="136" t="s">
        <v>2218</v>
      </c>
      <c r="N28" s="136"/>
      <c r="O28" s="136" t="s">
        <v>49</v>
      </c>
      <c r="P28" s="136"/>
      <c r="Q28" s="136" t="s">
        <v>61</v>
      </c>
      <c r="R28" s="136"/>
      <c r="S28" s="22" t="s">
        <v>51</v>
      </c>
      <c r="T28" s="22" t="s">
        <v>51</v>
      </c>
      <c r="U28" s="22" t="s">
        <v>524</v>
      </c>
      <c r="V28" s="22">
        <f t="shared" si="0"/>
        <v>50</v>
      </c>
      <c r="W28" s="23">
        <f t="shared" si="1"/>
        <v>50</v>
      </c>
    </row>
    <row r="29" spans="2:27" ht="56.25" customHeight="1" thickBot="1" x14ac:dyDescent="0.25">
      <c r="B29" s="134" t="s">
        <v>2219</v>
      </c>
      <c r="C29" s="135"/>
      <c r="D29" s="135"/>
      <c r="E29" s="135"/>
      <c r="F29" s="135"/>
      <c r="G29" s="135"/>
      <c r="H29" s="135"/>
      <c r="I29" s="135"/>
      <c r="J29" s="135"/>
      <c r="K29" s="135"/>
      <c r="L29" s="135"/>
      <c r="M29" s="136" t="s">
        <v>2218</v>
      </c>
      <c r="N29" s="136"/>
      <c r="O29" s="136" t="s">
        <v>49</v>
      </c>
      <c r="P29" s="136"/>
      <c r="Q29" s="136" t="s">
        <v>61</v>
      </c>
      <c r="R29" s="136"/>
      <c r="S29" s="22" t="s">
        <v>51</v>
      </c>
      <c r="T29" s="22" t="s">
        <v>51</v>
      </c>
      <c r="U29" s="22" t="s">
        <v>51</v>
      </c>
      <c r="V29" s="22">
        <f t="shared" si="0"/>
        <v>100</v>
      </c>
      <c r="W29" s="23">
        <f t="shared" si="1"/>
        <v>100</v>
      </c>
    </row>
    <row r="30" spans="2:27" ht="21.75" customHeight="1" thickTop="1" thickBot="1" x14ac:dyDescent="0.25">
      <c r="B30" s="2" t="s">
        <v>56</v>
      </c>
      <c r="C30" s="3"/>
      <c r="D30" s="3"/>
      <c r="E30" s="3"/>
      <c r="F30" s="3"/>
      <c r="G30" s="3"/>
      <c r="H30" s="4"/>
      <c r="I30" s="4"/>
      <c r="J30" s="4"/>
      <c r="K30" s="4"/>
      <c r="L30" s="4"/>
      <c r="M30" s="4"/>
      <c r="N30" s="4"/>
      <c r="O30" s="4"/>
      <c r="P30" s="4"/>
      <c r="Q30" s="4"/>
      <c r="R30" s="4"/>
      <c r="S30" s="4"/>
      <c r="T30" s="4"/>
      <c r="U30" s="4"/>
      <c r="V30" s="4"/>
      <c r="W30" s="5"/>
      <c r="X30" s="13"/>
    </row>
    <row r="31" spans="2:27" ht="29.25" customHeight="1" thickTop="1" thickBot="1" x14ac:dyDescent="0.25">
      <c r="B31" s="118" t="s">
        <v>2611</v>
      </c>
      <c r="C31" s="119"/>
      <c r="D31" s="119"/>
      <c r="E31" s="119"/>
      <c r="F31" s="119"/>
      <c r="G31" s="119"/>
      <c r="H31" s="119"/>
      <c r="I31" s="119"/>
      <c r="J31" s="119"/>
      <c r="K31" s="119"/>
      <c r="L31" s="119"/>
      <c r="M31" s="119"/>
      <c r="N31" s="119"/>
      <c r="O31" s="119"/>
      <c r="P31" s="119"/>
      <c r="Q31" s="120"/>
      <c r="R31" s="24" t="s">
        <v>42</v>
      </c>
      <c r="S31" s="124" t="s">
        <v>43</v>
      </c>
      <c r="T31" s="124"/>
      <c r="U31" s="25" t="s">
        <v>57</v>
      </c>
      <c r="V31" s="125" t="s">
        <v>58</v>
      </c>
      <c r="W31" s="126"/>
    </row>
    <row r="32" spans="2:27" ht="30.75" customHeight="1" thickBot="1" x14ac:dyDescent="0.25">
      <c r="B32" s="121"/>
      <c r="C32" s="122"/>
      <c r="D32" s="122"/>
      <c r="E32" s="122"/>
      <c r="F32" s="122"/>
      <c r="G32" s="122"/>
      <c r="H32" s="122"/>
      <c r="I32" s="122"/>
      <c r="J32" s="122"/>
      <c r="K32" s="122"/>
      <c r="L32" s="122"/>
      <c r="M32" s="122"/>
      <c r="N32" s="122"/>
      <c r="O32" s="122"/>
      <c r="P32" s="122"/>
      <c r="Q32" s="123"/>
      <c r="R32" s="26" t="s">
        <v>59</v>
      </c>
      <c r="S32" s="26" t="s">
        <v>59</v>
      </c>
      <c r="T32" s="26" t="s">
        <v>49</v>
      </c>
      <c r="U32" s="26" t="s">
        <v>59</v>
      </c>
      <c r="V32" s="26" t="s">
        <v>60</v>
      </c>
      <c r="W32" s="27" t="s">
        <v>61</v>
      </c>
      <c r="Y32" s="13"/>
    </row>
    <row r="33" spans="2:23" ht="23.25" customHeight="1" thickBot="1" x14ac:dyDescent="0.25">
      <c r="B33" s="127" t="s">
        <v>62</v>
      </c>
      <c r="C33" s="128"/>
      <c r="D33" s="128"/>
      <c r="E33" s="28" t="s">
        <v>2217</v>
      </c>
      <c r="F33" s="28"/>
      <c r="G33" s="28"/>
      <c r="H33" s="29"/>
      <c r="I33" s="29"/>
      <c r="J33" s="29"/>
      <c r="K33" s="29"/>
      <c r="L33" s="29"/>
      <c r="M33" s="29"/>
      <c r="N33" s="29"/>
      <c r="O33" s="29"/>
      <c r="P33" s="30"/>
      <c r="Q33" s="30"/>
      <c r="R33" s="31" t="s">
        <v>2216</v>
      </c>
      <c r="S33" s="31" t="s">
        <v>10</v>
      </c>
      <c r="T33" s="30"/>
      <c r="U33" s="31" t="s">
        <v>2045</v>
      </c>
      <c r="V33" s="30"/>
      <c r="W33" s="32">
        <f>+IF(ISERR(U33/R33*100),"N/A",ROUND(U33/R33*100,2))</f>
        <v>32.93</v>
      </c>
    </row>
    <row r="34" spans="2:23" ht="26.25" customHeight="1" thickBot="1" x14ac:dyDescent="0.25">
      <c r="B34" s="129" t="s">
        <v>65</v>
      </c>
      <c r="C34" s="130"/>
      <c r="D34" s="130"/>
      <c r="E34" s="33" t="s">
        <v>2217</v>
      </c>
      <c r="F34" s="33"/>
      <c r="G34" s="33"/>
      <c r="H34" s="34"/>
      <c r="I34" s="34"/>
      <c r="J34" s="34"/>
      <c r="K34" s="34"/>
      <c r="L34" s="34"/>
      <c r="M34" s="34"/>
      <c r="N34" s="34"/>
      <c r="O34" s="34"/>
      <c r="P34" s="35"/>
      <c r="Q34" s="35"/>
      <c r="R34" s="36" t="s">
        <v>2216</v>
      </c>
      <c r="S34" s="36" t="s">
        <v>2216</v>
      </c>
      <c r="T34" s="36">
        <f>+IF(ISERR(S34/R34*100),"N/A",ROUND(S34/R34*100,2))</f>
        <v>100</v>
      </c>
      <c r="U34" s="36" t="s">
        <v>2045</v>
      </c>
      <c r="V34" s="36">
        <f>+IF(ISERR(U34/S34*100),"N/A",ROUND(U34/S34*100,2))</f>
        <v>32.93</v>
      </c>
      <c r="W34" s="37">
        <f>+IF(ISERR(U34/R34*100),"N/A",ROUND(U34/R34*100,2))</f>
        <v>32.93</v>
      </c>
    </row>
    <row r="35" spans="2:23" ht="22.5" customHeight="1" thickTop="1" thickBot="1" x14ac:dyDescent="0.25">
      <c r="B35" s="2" t="s">
        <v>66</v>
      </c>
      <c r="C35" s="3"/>
      <c r="D35" s="3"/>
      <c r="E35" s="3"/>
      <c r="F35" s="3"/>
      <c r="G35" s="3"/>
      <c r="H35" s="4"/>
      <c r="I35" s="4"/>
      <c r="J35" s="4"/>
      <c r="K35" s="4"/>
      <c r="L35" s="4"/>
      <c r="M35" s="4"/>
      <c r="N35" s="4"/>
      <c r="O35" s="4"/>
      <c r="P35" s="4"/>
      <c r="Q35" s="4"/>
      <c r="R35" s="4"/>
      <c r="S35" s="4"/>
      <c r="T35" s="4"/>
      <c r="U35" s="4"/>
      <c r="V35" s="4"/>
      <c r="W35" s="5"/>
    </row>
    <row r="36" spans="2:23" ht="37.5" customHeight="1" thickTop="1" x14ac:dyDescent="0.2">
      <c r="B36" s="112" t="s">
        <v>2327</v>
      </c>
      <c r="C36" s="113"/>
      <c r="D36" s="113"/>
      <c r="E36" s="113"/>
      <c r="F36" s="113"/>
      <c r="G36" s="113"/>
      <c r="H36" s="113"/>
      <c r="I36" s="113"/>
      <c r="J36" s="113"/>
      <c r="K36" s="113"/>
      <c r="L36" s="113"/>
      <c r="M36" s="113"/>
      <c r="N36" s="113"/>
      <c r="O36" s="113"/>
      <c r="P36" s="113"/>
      <c r="Q36" s="113"/>
      <c r="R36" s="113"/>
      <c r="S36" s="113"/>
      <c r="T36" s="113"/>
      <c r="U36" s="113"/>
      <c r="V36" s="113"/>
      <c r="W36" s="114"/>
    </row>
    <row r="37" spans="2:23" ht="54" customHeight="1" thickBot="1" x14ac:dyDescent="0.25">
      <c r="B37" s="131"/>
      <c r="C37" s="132"/>
      <c r="D37" s="132"/>
      <c r="E37" s="132"/>
      <c r="F37" s="132"/>
      <c r="G37" s="132"/>
      <c r="H37" s="132"/>
      <c r="I37" s="132"/>
      <c r="J37" s="132"/>
      <c r="K37" s="132"/>
      <c r="L37" s="132"/>
      <c r="M37" s="132"/>
      <c r="N37" s="132"/>
      <c r="O37" s="132"/>
      <c r="P37" s="132"/>
      <c r="Q37" s="132"/>
      <c r="R37" s="132"/>
      <c r="S37" s="132"/>
      <c r="T37" s="132"/>
      <c r="U37" s="132"/>
      <c r="V37" s="132"/>
      <c r="W37" s="133"/>
    </row>
    <row r="38" spans="2:23" ht="37.5" customHeight="1" thickTop="1" x14ac:dyDescent="0.2">
      <c r="B38" s="112" t="s">
        <v>2328</v>
      </c>
      <c r="C38" s="113"/>
      <c r="D38" s="113"/>
      <c r="E38" s="113"/>
      <c r="F38" s="113"/>
      <c r="G38" s="113"/>
      <c r="H38" s="113"/>
      <c r="I38" s="113"/>
      <c r="J38" s="113"/>
      <c r="K38" s="113"/>
      <c r="L38" s="113"/>
      <c r="M38" s="113"/>
      <c r="N38" s="113"/>
      <c r="O38" s="113"/>
      <c r="P38" s="113"/>
      <c r="Q38" s="113"/>
      <c r="R38" s="113"/>
      <c r="S38" s="113"/>
      <c r="T38" s="113"/>
      <c r="U38" s="113"/>
      <c r="V38" s="113"/>
      <c r="W38" s="114"/>
    </row>
    <row r="39" spans="2:23" ht="42.75" customHeight="1" thickBot="1" x14ac:dyDescent="0.25">
      <c r="B39" s="131"/>
      <c r="C39" s="132"/>
      <c r="D39" s="132"/>
      <c r="E39" s="132"/>
      <c r="F39" s="132"/>
      <c r="G39" s="132"/>
      <c r="H39" s="132"/>
      <c r="I39" s="132"/>
      <c r="J39" s="132"/>
      <c r="K39" s="132"/>
      <c r="L39" s="132"/>
      <c r="M39" s="132"/>
      <c r="N39" s="132"/>
      <c r="O39" s="132"/>
      <c r="P39" s="132"/>
      <c r="Q39" s="132"/>
      <c r="R39" s="132"/>
      <c r="S39" s="132"/>
      <c r="T39" s="132"/>
      <c r="U39" s="132"/>
      <c r="V39" s="132"/>
      <c r="W39" s="133"/>
    </row>
    <row r="40" spans="2:23" ht="37.5" customHeight="1" thickTop="1" x14ac:dyDescent="0.2">
      <c r="B40" s="112" t="s">
        <v>2314</v>
      </c>
      <c r="C40" s="113"/>
      <c r="D40" s="113"/>
      <c r="E40" s="113"/>
      <c r="F40" s="113"/>
      <c r="G40" s="113"/>
      <c r="H40" s="113"/>
      <c r="I40" s="113"/>
      <c r="J40" s="113"/>
      <c r="K40" s="113"/>
      <c r="L40" s="113"/>
      <c r="M40" s="113"/>
      <c r="N40" s="113"/>
      <c r="O40" s="113"/>
      <c r="P40" s="113"/>
      <c r="Q40" s="113"/>
      <c r="R40" s="113"/>
      <c r="S40" s="113"/>
      <c r="T40" s="113"/>
      <c r="U40" s="113"/>
      <c r="V40" s="113"/>
      <c r="W40" s="114"/>
    </row>
    <row r="41" spans="2:23" ht="13.5" thickBot="1" x14ac:dyDescent="0.25">
      <c r="B41" s="115"/>
      <c r="C41" s="116"/>
      <c r="D41" s="116"/>
      <c r="E41" s="116"/>
      <c r="F41" s="116"/>
      <c r="G41" s="116"/>
      <c r="H41" s="116"/>
      <c r="I41" s="116"/>
      <c r="J41" s="116"/>
      <c r="K41" s="116"/>
      <c r="L41" s="116"/>
      <c r="M41" s="116"/>
      <c r="N41" s="116"/>
      <c r="O41" s="116"/>
      <c r="P41" s="116"/>
      <c r="Q41" s="116"/>
      <c r="R41" s="116"/>
      <c r="S41" s="116"/>
      <c r="T41" s="116"/>
      <c r="U41" s="116"/>
      <c r="V41" s="116"/>
      <c r="W41" s="117"/>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2237</v>
      </c>
      <c r="D4" s="164" t="s">
        <v>2236</v>
      </c>
      <c r="E4" s="164"/>
      <c r="F4" s="164"/>
      <c r="G4" s="164"/>
      <c r="H4" s="165"/>
      <c r="J4" s="166" t="s">
        <v>6</v>
      </c>
      <c r="K4" s="164"/>
      <c r="L4" s="7" t="s">
        <v>2249</v>
      </c>
      <c r="M4" s="167" t="s">
        <v>2248</v>
      </c>
      <c r="N4" s="167"/>
      <c r="O4" s="167"/>
      <c r="P4" s="167"/>
      <c r="Q4" s="168"/>
      <c r="R4" s="8"/>
      <c r="S4" s="169" t="s">
        <v>2311</v>
      </c>
      <c r="T4" s="170"/>
      <c r="U4" s="170"/>
      <c r="V4" s="157" t="s">
        <v>1728</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2247</v>
      </c>
      <c r="K8" s="14" t="s">
        <v>200</v>
      </c>
      <c r="L8" s="14" t="s">
        <v>2246</v>
      </c>
      <c r="M8" s="14" t="s">
        <v>2245</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2244</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2243</v>
      </c>
      <c r="C21" s="135"/>
      <c r="D21" s="135"/>
      <c r="E21" s="135"/>
      <c r="F21" s="135"/>
      <c r="G21" s="135"/>
      <c r="H21" s="135"/>
      <c r="I21" s="135"/>
      <c r="J21" s="135"/>
      <c r="K21" s="135"/>
      <c r="L21" s="135"/>
      <c r="M21" s="136" t="s">
        <v>2218</v>
      </c>
      <c r="N21" s="136"/>
      <c r="O21" s="136" t="s">
        <v>49</v>
      </c>
      <c r="P21" s="136"/>
      <c r="Q21" s="136" t="s">
        <v>61</v>
      </c>
      <c r="R21" s="136"/>
      <c r="S21" s="22" t="s">
        <v>51</v>
      </c>
      <c r="T21" s="22" t="s">
        <v>51</v>
      </c>
      <c r="U21" s="22" t="s">
        <v>51</v>
      </c>
      <c r="V21" s="22">
        <f>+IF(ISERR(U21/T21*100),"N/A",ROUND(U21/T21*100,2))</f>
        <v>100</v>
      </c>
      <c r="W21" s="23">
        <f>+IF(ISERR(U21/S21*100),"N/A",ROUND(U21/S21*100,2))</f>
        <v>100</v>
      </c>
    </row>
    <row r="22" spans="2:27" ht="56.25" customHeight="1" x14ac:dyDescent="0.2">
      <c r="B22" s="134" t="s">
        <v>2242</v>
      </c>
      <c r="C22" s="135"/>
      <c r="D22" s="135"/>
      <c r="E22" s="135"/>
      <c r="F22" s="135"/>
      <c r="G22" s="135"/>
      <c r="H22" s="135"/>
      <c r="I22" s="135"/>
      <c r="J22" s="135"/>
      <c r="K22" s="135"/>
      <c r="L22" s="135"/>
      <c r="M22" s="136" t="s">
        <v>2218</v>
      </c>
      <c r="N22" s="136"/>
      <c r="O22" s="136" t="s">
        <v>49</v>
      </c>
      <c r="P22" s="136"/>
      <c r="Q22" s="136" t="s">
        <v>61</v>
      </c>
      <c r="R22" s="136"/>
      <c r="S22" s="22" t="s">
        <v>362</v>
      </c>
      <c r="T22" s="22" t="s">
        <v>362</v>
      </c>
      <c r="U22" s="22" t="s">
        <v>362</v>
      </c>
      <c r="V22" s="22">
        <f>+IF(ISERR(U22/T22*100),"N/A",ROUND(U22/T22*100,2))</f>
        <v>100</v>
      </c>
      <c r="W22" s="23">
        <f>+IF(ISERR(U22/S22*100),"N/A",ROUND(U22/S22*100,2))</f>
        <v>100</v>
      </c>
    </row>
    <row r="23" spans="2:27" ht="56.25" customHeight="1" thickBot="1" x14ac:dyDescent="0.25">
      <c r="B23" s="134" t="s">
        <v>2241</v>
      </c>
      <c r="C23" s="135"/>
      <c r="D23" s="135"/>
      <c r="E23" s="135"/>
      <c r="F23" s="135"/>
      <c r="G23" s="135"/>
      <c r="H23" s="135"/>
      <c r="I23" s="135"/>
      <c r="J23" s="135"/>
      <c r="K23" s="135"/>
      <c r="L23" s="135"/>
      <c r="M23" s="136" t="s">
        <v>2218</v>
      </c>
      <c r="N23" s="136"/>
      <c r="O23" s="136" t="s">
        <v>49</v>
      </c>
      <c r="P23" s="136"/>
      <c r="Q23" s="136" t="s">
        <v>61</v>
      </c>
      <c r="R23" s="136"/>
      <c r="S23" s="22" t="s">
        <v>2240</v>
      </c>
      <c r="T23" s="22" t="s">
        <v>2240</v>
      </c>
      <c r="U23" s="22" t="s">
        <v>2240</v>
      </c>
      <c r="V23" s="22">
        <f>+IF(ISERR(U23/T23*100),"N/A",ROUND(U23/T23*100,2))</f>
        <v>100</v>
      </c>
      <c r="W23" s="23">
        <f>+IF(ISERR(U23/S23*100),"N/A",ROUND(U23/S23*100,2))</f>
        <v>100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2217</v>
      </c>
      <c r="F27" s="28"/>
      <c r="G27" s="28"/>
      <c r="H27" s="29"/>
      <c r="I27" s="29"/>
      <c r="J27" s="29"/>
      <c r="K27" s="29"/>
      <c r="L27" s="29"/>
      <c r="M27" s="29"/>
      <c r="N27" s="29"/>
      <c r="O27" s="29"/>
      <c r="P27" s="30"/>
      <c r="Q27" s="30"/>
      <c r="R27" s="31" t="s">
        <v>2239</v>
      </c>
      <c r="S27" s="31" t="s">
        <v>10</v>
      </c>
      <c r="T27" s="30"/>
      <c r="U27" s="31" t="s">
        <v>2238</v>
      </c>
      <c r="V27" s="30"/>
      <c r="W27" s="32">
        <f>+IF(ISERR(U27/R27*100),"N/A",ROUND(U27/R27*100,2))</f>
        <v>97.89</v>
      </c>
    </row>
    <row r="28" spans="2:27" ht="26.25" customHeight="1" thickBot="1" x14ac:dyDescent="0.25">
      <c r="B28" s="129" t="s">
        <v>65</v>
      </c>
      <c r="C28" s="130"/>
      <c r="D28" s="130"/>
      <c r="E28" s="33" t="s">
        <v>2217</v>
      </c>
      <c r="F28" s="33"/>
      <c r="G28" s="33"/>
      <c r="H28" s="34"/>
      <c r="I28" s="34"/>
      <c r="J28" s="34"/>
      <c r="K28" s="34"/>
      <c r="L28" s="34"/>
      <c r="M28" s="34"/>
      <c r="N28" s="34"/>
      <c r="O28" s="34"/>
      <c r="P28" s="35"/>
      <c r="Q28" s="35"/>
      <c r="R28" s="36" t="s">
        <v>2239</v>
      </c>
      <c r="S28" s="36" t="s">
        <v>2239</v>
      </c>
      <c r="T28" s="36">
        <f>+IF(ISERR(S28/R28*100),"N/A",ROUND(S28/R28*100,2))</f>
        <v>100</v>
      </c>
      <c r="U28" s="36" t="s">
        <v>2238</v>
      </c>
      <c r="V28" s="36">
        <f>+IF(ISERR(U28/S28*100),"N/A",ROUND(U28/S28*100,2))</f>
        <v>97.89</v>
      </c>
      <c r="W28" s="37">
        <f>+IF(ISERR(U28/R28*100),"N/A",ROUND(U28/R28*100,2))</f>
        <v>97.89</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2325</v>
      </c>
      <c r="C30" s="113"/>
      <c r="D30" s="113"/>
      <c r="E30" s="113"/>
      <c r="F30" s="113"/>
      <c r="G30" s="113"/>
      <c r="H30" s="113"/>
      <c r="I30" s="113"/>
      <c r="J30" s="113"/>
      <c r="K30" s="113"/>
      <c r="L30" s="113"/>
      <c r="M30" s="113"/>
      <c r="N30" s="113"/>
      <c r="O30" s="113"/>
      <c r="P30" s="113"/>
      <c r="Q30" s="113"/>
      <c r="R30" s="113"/>
      <c r="S30" s="113"/>
      <c r="T30" s="113"/>
      <c r="U30" s="113"/>
      <c r="V30" s="113"/>
      <c r="W30" s="114"/>
    </row>
    <row r="31" spans="2:27" ht="42.7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2326</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2314</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3.5"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7.75" customHeight="1" thickTop="1" thickBot="1" x14ac:dyDescent="0.25">
      <c r="B4" s="6" t="s">
        <v>3</v>
      </c>
      <c r="C4" s="7" t="s">
        <v>2237</v>
      </c>
      <c r="D4" s="164" t="s">
        <v>2236</v>
      </c>
      <c r="E4" s="164"/>
      <c r="F4" s="164"/>
      <c r="G4" s="164"/>
      <c r="H4" s="165"/>
      <c r="J4" s="166" t="s">
        <v>6</v>
      </c>
      <c r="K4" s="164"/>
      <c r="L4" s="7" t="s">
        <v>2259</v>
      </c>
      <c r="M4" s="167" t="s">
        <v>2258</v>
      </c>
      <c r="N4" s="167"/>
      <c r="O4" s="167"/>
      <c r="P4" s="167"/>
      <c r="Q4" s="168"/>
      <c r="R4" s="8"/>
      <c r="S4" s="169" t="s">
        <v>2311</v>
      </c>
      <c r="T4" s="170"/>
      <c r="U4" s="170"/>
      <c r="V4" s="157" t="s">
        <v>2250</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2257</v>
      </c>
      <c r="K8" s="14" t="s">
        <v>82</v>
      </c>
      <c r="L8" s="14" t="s">
        <v>2256</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2255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2254</v>
      </c>
      <c r="C21" s="135"/>
      <c r="D21" s="135"/>
      <c r="E21" s="135"/>
      <c r="F21" s="135"/>
      <c r="G21" s="135"/>
      <c r="H21" s="135"/>
      <c r="I21" s="135"/>
      <c r="J21" s="135"/>
      <c r="K21" s="135"/>
      <c r="L21" s="135"/>
      <c r="M21" s="136" t="s">
        <v>2218</v>
      </c>
      <c r="N21" s="136"/>
      <c r="O21" s="136" t="s">
        <v>49</v>
      </c>
      <c r="P21" s="136"/>
      <c r="Q21" s="136" t="s">
        <v>61</v>
      </c>
      <c r="R21" s="136"/>
      <c r="S21" s="22" t="s">
        <v>2253</v>
      </c>
      <c r="T21" s="22" t="s">
        <v>2253</v>
      </c>
      <c r="U21" s="22" t="s">
        <v>2252</v>
      </c>
      <c r="V21" s="22">
        <f>+IF(ISERR(U21/T21*100),"N/A",ROUND(U21/T21*100,2))</f>
        <v>287.5</v>
      </c>
      <c r="W21" s="23">
        <f>+IF(ISERR(U21/S21*100),"N/A",ROUND(U21/S21*100,2))</f>
        <v>287.5</v>
      </c>
    </row>
    <row r="22" spans="2:27" ht="56.25" customHeight="1" thickBot="1" x14ac:dyDescent="0.25">
      <c r="B22" s="134" t="s">
        <v>2251</v>
      </c>
      <c r="C22" s="135"/>
      <c r="D22" s="135"/>
      <c r="E22" s="135"/>
      <c r="F22" s="135"/>
      <c r="G22" s="135"/>
      <c r="H22" s="135"/>
      <c r="I22" s="135"/>
      <c r="J22" s="135"/>
      <c r="K22" s="135"/>
      <c r="L22" s="135"/>
      <c r="M22" s="136" t="s">
        <v>2218</v>
      </c>
      <c r="N22" s="136"/>
      <c r="O22" s="136" t="s">
        <v>49</v>
      </c>
      <c r="P22" s="136"/>
      <c r="Q22" s="136" t="s">
        <v>61</v>
      </c>
      <c r="R22" s="136"/>
      <c r="S22" s="22" t="s">
        <v>51</v>
      </c>
      <c r="T22" s="22" t="s">
        <v>51</v>
      </c>
      <c r="U22" s="22" t="s">
        <v>51</v>
      </c>
      <c r="V22" s="22">
        <f>+IF(ISERR(U22/T22*100),"N/A",ROUND(U22/T22*100,2))</f>
        <v>100</v>
      </c>
      <c r="W22" s="23">
        <f>+IF(ISERR(U22/S22*100),"N/A",ROUND(U22/S22*100,2))</f>
        <v>100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2217</v>
      </c>
      <c r="F26" s="28"/>
      <c r="G26" s="28"/>
      <c r="H26" s="29"/>
      <c r="I26" s="29"/>
      <c r="J26" s="29"/>
      <c r="K26" s="29"/>
      <c r="L26" s="29"/>
      <c r="M26" s="29"/>
      <c r="N26" s="29"/>
      <c r="O26" s="29"/>
      <c r="P26" s="30"/>
      <c r="Q26" s="30"/>
      <c r="R26" s="31" t="s">
        <v>2250</v>
      </c>
      <c r="S26" s="31" t="s">
        <v>10</v>
      </c>
      <c r="T26" s="30"/>
      <c r="U26" s="31" t="s">
        <v>1040</v>
      </c>
      <c r="V26" s="30"/>
      <c r="W26" s="32">
        <f>+IF(ISERR(U26/R26*100),"N/A",ROUND(U26/R26*100,2))</f>
        <v>100</v>
      </c>
    </row>
    <row r="27" spans="2:27" ht="26.25" customHeight="1" thickBot="1" x14ac:dyDescent="0.25">
      <c r="B27" s="129" t="s">
        <v>65</v>
      </c>
      <c r="C27" s="130"/>
      <c r="D27" s="130"/>
      <c r="E27" s="33" t="s">
        <v>2217</v>
      </c>
      <c r="F27" s="33"/>
      <c r="G27" s="33"/>
      <c r="H27" s="34"/>
      <c r="I27" s="34"/>
      <c r="J27" s="34"/>
      <c r="K27" s="34"/>
      <c r="L27" s="34"/>
      <c r="M27" s="34"/>
      <c r="N27" s="34"/>
      <c r="O27" s="34"/>
      <c r="P27" s="35"/>
      <c r="Q27" s="35"/>
      <c r="R27" s="36" t="s">
        <v>2250</v>
      </c>
      <c r="S27" s="36" t="s">
        <v>1040</v>
      </c>
      <c r="T27" s="36">
        <f>+IF(ISERR(S27/R27*100),"N/A",ROUND(S27/R27*100,2))</f>
        <v>100</v>
      </c>
      <c r="U27" s="36" t="s">
        <v>1040</v>
      </c>
      <c r="V27" s="36">
        <f>+IF(ISERR(U27/S27*100),"N/A",ROUND(U27/S27*100,2))</f>
        <v>100</v>
      </c>
      <c r="W27" s="37">
        <f>+IF(ISERR(U27/R27*100),"N/A",ROUND(U27/R27*100,2))</f>
        <v>100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2323</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2324</v>
      </c>
      <c r="C31" s="113"/>
      <c r="D31" s="113"/>
      <c r="E31" s="113"/>
      <c r="F31" s="113"/>
      <c r="G31" s="113"/>
      <c r="H31" s="113"/>
      <c r="I31" s="113"/>
      <c r="J31" s="113"/>
      <c r="K31" s="113"/>
      <c r="L31" s="113"/>
      <c r="M31" s="113"/>
      <c r="N31" s="113"/>
      <c r="O31" s="113"/>
      <c r="P31" s="113"/>
      <c r="Q31" s="113"/>
      <c r="R31" s="113"/>
      <c r="S31" s="113"/>
      <c r="T31" s="113"/>
      <c r="U31" s="113"/>
      <c r="V31" s="113"/>
      <c r="W31" s="114"/>
    </row>
    <row r="32" spans="2:27" ht="26.2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2314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2237</v>
      </c>
      <c r="D4" s="164" t="s">
        <v>2236</v>
      </c>
      <c r="E4" s="164"/>
      <c r="F4" s="164"/>
      <c r="G4" s="164"/>
      <c r="H4" s="165"/>
      <c r="J4" s="166" t="s">
        <v>6</v>
      </c>
      <c r="K4" s="164"/>
      <c r="L4" s="7" t="s">
        <v>2268</v>
      </c>
      <c r="M4" s="167" t="s">
        <v>2267</v>
      </c>
      <c r="N4" s="167"/>
      <c r="O4" s="167"/>
      <c r="P4" s="167"/>
      <c r="Q4" s="168"/>
      <c r="R4" s="8"/>
      <c r="S4" s="169" t="s">
        <v>2311</v>
      </c>
      <c r="T4" s="170"/>
      <c r="U4" s="170"/>
      <c r="V4" s="157" t="s">
        <v>2085</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2266</v>
      </c>
      <c r="K8" s="14" t="s">
        <v>82</v>
      </c>
      <c r="L8" s="14" t="s">
        <v>1779</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2265</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2264</v>
      </c>
      <c r="C21" s="135"/>
      <c r="D21" s="135"/>
      <c r="E21" s="135"/>
      <c r="F21" s="135"/>
      <c r="G21" s="135"/>
      <c r="H21" s="135"/>
      <c r="I21" s="135"/>
      <c r="J21" s="135"/>
      <c r="K21" s="135"/>
      <c r="L21" s="135"/>
      <c r="M21" s="136" t="s">
        <v>2218</v>
      </c>
      <c r="N21" s="136"/>
      <c r="O21" s="136" t="s">
        <v>49</v>
      </c>
      <c r="P21" s="136"/>
      <c r="Q21" s="136" t="s">
        <v>61</v>
      </c>
      <c r="R21" s="136"/>
      <c r="S21" s="22" t="s">
        <v>2263</v>
      </c>
      <c r="T21" s="22" t="s">
        <v>2263</v>
      </c>
      <c r="U21" s="22" t="s">
        <v>149</v>
      </c>
      <c r="V21" s="22">
        <f>+IF(ISERR(U21/T21*100),"N/A",ROUND(U21/T21*100,2))</f>
        <v>0</v>
      </c>
      <c r="W21" s="23">
        <f>+IF(ISERR(U21/S21*100),"N/A",ROUND(U21/S21*100,2))</f>
        <v>0</v>
      </c>
    </row>
    <row r="22" spans="2:27" ht="56.25" customHeight="1" thickBot="1" x14ac:dyDescent="0.25">
      <c r="B22" s="134" t="s">
        <v>2262</v>
      </c>
      <c r="C22" s="135"/>
      <c r="D22" s="135"/>
      <c r="E22" s="135"/>
      <c r="F22" s="135"/>
      <c r="G22" s="135"/>
      <c r="H22" s="135"/>
      <c r="I22" s="135"/>
      <c r="J22" s="135"/>
      <c r="K22" s="135"/>
      <c r="L22" s="135"/>
      <c r="M22" s="136" t="s">
        <v>2218</v>
      </c>
      <c r="N22" s="136"/>
      <c r="O22" s="136" t="s">
        <v>49</v>
      </c>
      <c r="P22" s="136"/>
      <c r="Q22" s="136" t="s">
        <v>61</v>
      </c>
      <c r="R22" s="136"/>
      <c r="S22" s="22" t="s">
        <v>51</v>
      </c>
      <c r="T22" s="22" t="s">
        <v>51</v>
      </c>
      <c r="U22" s="22">
        <v>0</v>
      </c>
      <c r="V22" s="22">
        <f>+IF(ISERR(U22/T22*100),"N/A",ROUND(U22/T22*100,2))</f>
        <v>0</v>
      </c>
      <c r="W22" s="23">
        <f>+IF(ISERR(U22/S22*100),"N/A",ROUND(U22/S22*100,2))</f>
        <v>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2217</v>
      </c>
      <c r="F26" s="28"/>
      <c r="G26" s="28"/>
      <c r="H26" s="29"/>
      <c r="I26" s="29"/>
      <c r="J26" s="29"/>
      <c r="K26" s="29"/>
      <c r="L26" s="29"/>
      <c r="M26" s="29"/>
      <c r="N26" s="29"/>
      <c r="O26" s="29"/>
      <c r="P26" s="30"/>
      <c r="Q26" s="30"/>
      <c r="R26" s="31" t="s">
        <v>2261</v>
      </c>
      <c r="S26" s="31" t="s">
        <v>10</v>
      </c>
      <c r="T26" s="30"/>
      <c r="U26" s="31" t="s">
        <v>2260</v>
      </c>
      <c r="V26" s="30"/>
      <c r="W26" s="32">
        <f>+IF(ISERR(U26/R26*100),"N/A",ROUND(U26/R26*100,2))</f>
        <v>44.44</v>
      </c>
    </row>
    <row r="27" spans="2:27" ht="26.25" customHeight="1" thickBot="1" x14ac:dyDescent="0.25">
      <c r="B27" s="129" t="s">
        <v>65</v>
      </c>
      <c r="C27" s="130"/>
      <c r="D27" s="130"/>
      <c r="E27" s="33" t="s">
        <v>2217</v>
      </c>
      <c r="F27" s="33"/>
      <c r="G27" s="33"/>
      <c r="H27" s="34"/>
      <c r="I27" s="34"/>
      <c r="J27" s="34"/>
      <c r="K27" s="34"/>
      <c r="L27" s="34"/>
      <c r="M27" s="34"/>
      <c r="N27" s="34"/>
      <c r="O27" s="34"/>
      <c r="P27" s="35"/>
      <c r="Q27" s="35"/>
      <c r="R27" s="36" t="s">
        <v>2261</v>
      </c>
      <c r="S27" s="36" t="s">
        <v>2261</v>
      </c>
      <c r="T27" s="36">
        <f>+IF(ISERR(S27/R27*100),"N/A",ROUND(S27/R27*100,2))</f>
        <v>100</v>
      </c>
      <c r="U27" s="36" t="s">
        <v>2260</v>
      </c>
      <c r="V27" s="36">
        <f>+IF(ISERR(U27/S27*100),"N/A",ROUND(U27/S27*100,2))</f>
        <v>44.44</v>
      </c>
      <c r="W27" s="37">
        <f>+IF(ISERR(U27/R27*100),"N/A",ROUND(U27/R27*100,2))</f>
        <v>44.44</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2321</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2322</v>
      </c>
      <c r="C31" s="113"/>
      <c r="D31" s="113"/>
      <c r="E31" s="113"/>
      <c r="F31" s="113"/>
      <c r="G31" s="113"/>
      <c r="H31" s="113"/>
      <c r="I31" s="113"/>
      <c r="J31" s="113"/>
      <c r="K31" s="113"/>
      <c r="L31" s="113"/>
      <c r="M31" s="113"/>
      <c r="N31" s="113"/>
      <c r="O31" s="113"/>
      <c r="P31" s="113"/>
      <c r="Q31" s="113"/>
      <c r="R31" s="113"/>
      <c r="S31" s="113"/>
      <c r="T31" s="113"/>
      <c r="U31" s="113"/>
      <c r="V31" s="113"/>
      <c r="W31" s="114"/>
    </row>
    <row r="32" spans="2:27" ht="28.5"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2314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2237</v>
      </c>
      <c r="D4" s="164" t="s">
        <v>2236</v>
      </c>
      <c r="E4" s="164"/>
      <c r="F4" s="164"/>
      <c r="G4" s="164"/>
      <c r="H4" s="165"/>
      <c r="J4" s="166" t="s">
        <v>6</v>
      </c>
      <c r="K4" s="164"/>
      <c r="L4" s="7" t="s">
        <v>2288</v>
      </c>
      <c r="M4" s="167" t="s">
        <v>2287</v>
      </c>
      <c r="N4" s="167"/>
      <c r="O4" s="167"/>
      <c r="P4" s="167"/>
      <c r="Q4" s="168"/>
      <c r="R4" s="8"/>
      <c r="S4" s="169" t="s">
        <v>2311</v>
      </c>
      <c r="T4" s="170"/>
      <c r="U4" s="170"/>
      <c r="V4" s="157" t="s">
        <v>2286</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2285</v>
      </c>
      <c r="K8" s="14" t="s">
        <v>2284</v>
      </c>
      <c r="L8" s="14" t="s">
        <v>2283</v>
      </c>
      <c r="M8" s="14" t="s">
        <v>2282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2281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2280</v>
      </c>
      <c r="C21" s="135"/>
      <c r="D21" s="135"/>
      <c r="E21" s="135"/>
      <c r="F21" s="135"/>
      <c r="G21" s="135"/>
      <c r="H21" s="135"/>
      <c r="I21" s="135"/>
      <c r="J21" s="135"/>
      <c r="K21" s="135"/>
      <c r="L21" s="135"/>
      <c r="M21" s="136" t="s">
        <v>2218</v>
      </c>
      <c r="N21" s="136"/>
      <c r="O21" s="136" t="s">
        <v>49</v>
      </c>
      <c r="P21" s="136"/>
      <c r="Q21" s="136" t="s">
        <v>61</v>
      </c>
      <c r="R21" s="136"/>
      <c r="S21" s="22" t="s">
        <v>2279</v>
      </c>
      <c r="T21" s="22" t="s">
        <v>2279</v>
      </c>
      <c r="U21" s="22" t="s">
        <v>2279</v>
      </c>
      <c r="V21" s="22">
        <f t="shared" ref="V21:V27" si="0">+IF(ISERR(U21/T21*100),"N/A",ROUND(U21/T21*100,2))</f>
        <v>100</v>
      </c>
      <c r="W21" s="23">
        <f t="shared" ref="W21:W27" si="1">+IF(ISERR(U21/S21*100),"N/A",ROUND(U21/S21*100,2))</f>
        <v>100</v>
      </c>
    </row>
    <row r="22" spans="2:27" ht="56.25" customHeight="1" x14ac:dyDescent="0.2">
      <c r="B22" s="134" t="s">
        <v>2278</v>
      </c>
      <c r="C22" s="135"/>
      <c r="D22" s="135"/>
      <c r="E22" s="135"/>
      <c r="F22" s="135"/>
      <c r="G22" s="135"/>
      <c r="H22" s="135"/>
      <c r="I22" s="135"/>
      <c r="J22" s="135"/>
      <c r="K22" s="135"/>
      <c r="L22" s="135"/>
      <c r="M22" s="136" t="s">
        <v>2218</v>
      </c>
      <c r="N22" s="136"/>
      <c r="O22" s="136" t="s">
        <v>49</v>
      </c>
      <c r="P22" s="136"/>
      <c r="Q22" s="136" t="s">
        <v>61</v>
      </c>
      <c r="R22" s="136"/>
      <c r="S22" s="22" t="s">
        <v>397</v>
      </c>
      <c r="T22" s="22" t="s">
        <v>397</v>
      </c>
      <c r="U22" s="22" t="s">
        <v>397</v>
      </c>
      <c r="V22" s="22">
        <f t="shared" si="0"/>
        <v>100</v>
      </c>
      <c r="W22" s="23">
        <f t="shared" si="1"/>
        <v>100</v>
      </c>
    </row>
    <row r="23" spans="2:27" ht="56.25" customHeight="1" x14ac:dyDescent="0.2">
      <c r="B23" s="134" t="s">
        <v>2277</v>
      </c>
      <c r="C23" s="135"/>
      <c r="D23" s="135"/>
      <c r="E23" s="135"/>
      <c r="F23" s="135"/>
      <c r="G23" s="135"/>
      <c r="H23" s="135"/>
      <c r="I23" s="135"/>
      <c r="J23" s="135"/>
      <c r="K23" s="135"/>
      <c r="L23" s="135"/>
      <c r="M23" s="136" t="s">
        <v>2218</v>
      </c>
      <c r="N23" s="136"/>
      <c r="O23" s="136" t="s">
        <v>49</v>
      </c>
      <c r="P23" s="136"/>
      <c r="Q23" s="136" t="s">
        <v>61</v>
      </c>
      <c r="R23" s="136"/>
      <c r="S23" s="22" t="s">
        <v>2276</v>
      </c>
      <c r="T23" s="22" t="s">
        <v>2276</v>
      </c>
      <c r="U23" s="22" t="s">
        <v>2276</v>
      </c>
      <c r="V23" s="22">
        <f t="shared" si="0"/>
        <v>100</v>
      </c>
      <c r="W23" s="23">
        <f t="shared" si="1"/>
        <v>100</v>
      </c>
    </row>
    <row r="24" spans="2:27" ht="56.25" customHeight="1" x14ac:dyDescent="0.2">
      <c r="B24" s="134" t="s">
        <v>2275</v>
      </c>
      <c r="C24" s="135"/>
      <c r="D24" s="135"/>
      <c r="E24" s="135"/>
      <c r="F24" s="135"/>
      <c r="G24" s="135"/>
      <c r="H24" s="135"/>
      <c r="I24" s="135"/>
      <c r="J24" s="135"/>
      <c r="K24" s="135"/>
      <c r="L24" s="135"/>
      <c r="M24" s="136" t="s">
        <v>2218</v>
      </c>
      <c r="N24" s="136"/>
      <c r="O24" s="136" t="s">
        <v>49</v>
      </c>
      <c r="P24" s="136"/>
      <c r="Q24" s="136" t="s">
        <v>61</v>
      </c>
      <c r="R24" s="136"/>
      <c r="S24" s="22" t="s">
        <v>51</v>
      </c>
      <c r="T24" s="22" t="s">
        <v>51</v>
      </c>
      <c r="U24" s="22" t="s">
        <v>51</v>
      </c>
      <c r="V24" s="22">
        <f t="shared" si="0"/>
        <v>100</v>
      </c>
      <c r="W24" s="23">
        <f t="shared" si="1"/>
        <v>100</v>
      </c>
    </row>
    <row r="25" spans="2:27" ht="56.25" customHeight="1" x14ac:dyDescent="0.2">
      <c r="B25" s="134" t="s">
        <v>2274</v>
      </c>
      <c r="C25" s="135"/>
      <c r="D25" s="135"/>
      <c r="E25" s="135"/>
      <c r="F25" s="135"/>
      <c r="G25" s="135"/>
      <c r="H25" s="135"/>
      <c r="I25" s="135"/>
      <c r="J25" s="135"/>
      <c r="K25" s="135"/>
      <c r="L25" s="135"/>
      <c r="M25" s="136" t="s">
        <v>2218</v>
      </c>
      <c r="N25" s="136"/>
      <c r="O25" s="136" t="s">
        <v>49</v>
      </c>
      <c r="P25" s="136"/>
      <c r="Q25" s="136" t="s">
        <v>61</v>
      </c>
      <c r="R25" s="136"/>
      <c r="S25" s="22" t="s">
        <v>51</v>
      </c>
      <c r="T25" s="22" t="s">
        <v>51</v>
      </c>
      <c r="U25" s="22" t="s">
        <v>149</v>
      </c>
      <c r="V25" s="22">
        <f t="shared" si="0"/>
        <v>0</v>
      </c>
      <c r="W25" s="23">
        <f t="shared" si="1"/>
        <v>0</v>
      </c>
    </row>
    <row r="26" spans="2:27" ht="56.25" customHeight="1" x14ac:dyDescent="0.2">
      <c r="B26" s="134" t="s">
        <v>2273</v>
      </c>
      <c r="C26" s="135"/>
      <c r="D26" s="135"/>
      <c r="E26" s="135"/>
      <c r="F26" s="135"/>
      <c r="G26" s="135"/>
      <c r="H26" s="135"/>
      <c r="I26" s="135"/>
      <c r="J26" s="135"/>
      <c r="K26" s="135"/>
      <c r="L26" s="135"/>
      <c r="M26" s="136" t="s">
        <v>2218</v>
      </c>
      <c r="N26" s="136"/>
      <c r="O26" s="136" t="s">
        <v>49</v>
      </c>
      <c r="P26" s="136"/>
      <c r="Q26" s="136" t="s">
        <v>61</v>
      </c>
      <c r="R26" s="136"/>
      <c r="S26" s="22" t="s">
        <v>51</v>
      </c>
      <c r="T26" s="22" t="s">
        <v>51</v>
      </c>
      <c r="U26" s="22" t="s">
        <v>51</v>
      </c>
      <c r="V26" s="22">
        <f t="shared" si="0"/>
        <v>100</v>
      </c>
      <c r="W26" s="23">
        <f t="shared" si="1"/>
        <v>100</v>
      </c>
    </row>
    <row r="27" spans="2:27" ht="56.25" customHeight="1" thickBot="1" x14ac:dyDescent="0.25">
      <c r="B27" s="134" t="s">
        <v>2272</v>
      </c>
      <c r="C27" s="135"/>
      <c r="D27" s="135"/>
      <c r="E27" s="135"/>
      <c r="F27" s="135"/>
      <c r="G27" s="135"/>
      <c r="H27" s="135"/>
      <c r="I27" s="135"/>
      <c r="J27" s="135"/>
      <c r="K27" s="135"/>
      <c r="L27" s="135"/>
      <c r="M27" s="136" t="s">
        <v>2218</v>
      </c>
      <c r="N27" s="136"/>
      <c r="O27" s="136" t="s">
        <v>49</v>
      </c>
      <c r="P27" s="136"/>
      <c r="Q27" s="136" t="s">
        <v>61</v>
      </c>
      <c r="R27" s="136"/>
      <c r="S27" s="22" t="s">
        <v>648</v>
      </c>
      <c r="T27" s="22" t="s">
        <v>648</v>
      </c>
      <c r="U27" s="22" t="s">
        <v>2271</v>
      </c>
      <c r="V27" s="22">
        <f t="shared" si="0"/>
        <v>21.09</v>
      </c>
      <c r="W27" s="23">
        <f t="shared" si="1"/>
        <v>21.09</v>
      </c>
    </row>
    <row r="28" spans="2:27" ht="21.75" customHeight="1" thickTop="1" thickBot="1" x14ac:dyDescent="0.25">
      <c r="B28" s="2" t="s">
        <v>56</v>
      </c>
      <c r="C28" s="3"/>
      <c r="D28" s="3"/>
      <c r="E28" s="3"/>
      <c r="F28" s="3"/>
      <c r="G28" s="3"/>
      <c r="H28" s="4"/>
      <c r="I28" s="4"/>
      <c r="J28" s="4"/>
      <c r="K28" s="4"/>
      <c r="L28" s="4"/>
      <c r="M28" s="4"/>
      <c r="N28" s="4"/>
      <c r="O28" s="4"/>
      <c r="P28" s="4"/>
      <c r="Q28" s="4"/>
      <c r="R28" s="4"/>
      <c r="S28" s="4"/>
      <c r="T28" s="4"/>
      <c r="U28" s="4"/>
      <c r="V28" s="4"/>
      <c r="W28" s="5"/>
      <c r="X28" s="13"/>
    </row>
    <row r="29" spans="2:27" ht="29.25" customHeight="1" thickTop="1" thickBot="1" x14ac:dyDescent="0.25">
      <c r="B29" s="118" t="s">
        <v>2611</v>
      </c>
      <c r="C29" s="119"/>
      <c r="D29" s="119"/>
      <c r="E29" s="119"/>
      <c r="F29" s="119"/>
      <c r="G29" s="119"/>
      <c r="H29" s="119"/>
      <c r="I29" s="119"/>
      <c r="J29" s="119"/>
      <c r="K29" s="119"/>
      <c r="L29" s="119"/>
      <c r="M29" s="119"/>
      <c r="N29" s="119"/>
      <c r="O29" s="119"/>
      <c r="P29" s="119"/>
      <c r="Q29" s="120"/>
      <c r="R29" s="24" t="s">
        <v>42</v>
      </c>
      <c r="S29" s="124" t="s">
        <v>43</v>
      </c>
      <c r="T29" s="124"/>
      <c r="U29" s="25" t="s">
        <v>57</v>
      </c>
      <c r="V29" s="125" t="s">
        <v>58</v>
      </c>
      <c r="W29" s="126"/>
    </row>
    <row r="30" spans="2:27" ht="30.75" customHeight="1" thickBot="1" x14ac:dyDescent="0.25">
      <c r="B30" s="121"/>
      <c r="C30" s="122"/>
      <c r="D30" s="122"/>
      <c r="E30" s="122"/>
      <c r="F30" s="122"/>
      <c r="G30" s="122"/>
      <c r="H30" s="122"/>
      <c r="I30" s="122"/>
      <c r="J30" s="122"/>
      <c r="K30" s="122"/>
      <c r="L30" s="122"/>
      <c r="M30" s="122"/>
      <c r="N30" s="122"/>
      <c r="O30" s="122"/>
      <c r="P30" s="122"/>
      <c r="Q30" s="123"/>
      <c r="R30" s="26" t="s">
        <v>59</v>
      </c>
      <c r="S30" s="26" t="s">
        <v>59</v>
      </c>
      <c r="T30" s="26" t="s">
        <v>49</v>
      </c>
      <c r="U30" s="26" t="s">
        <v>59</v>
      </c>
      <c r="V30" s="26" t="s">
        <v>60</v>
      </c>
      <c r="W30" s="27" t="s">
        <v>61</v>
      </c>
      <c r="Y30" s="13"/>
    </row>
    <row r="31" spans="2:27" ht="23.25" customHeight="1" thickBot="1" x14ac:dyDescent="0.25">
      <c r="B31" s="127" t="s">
        <v>62</v>
      </c>
      <c r="C31" s="128"/>
      <c r="D31" s="128"/>
      <c r="E31" s="28" t="s">
        <v>2217</v>
      </c>
      <c r="F31" s="28"/>
      <c r="G31" s="28"/>
      <c r="H31" s="29"/>
      <c r="I31" s="29"/>
      <c r="J31" s="29"/>
      <c r="K31" s="29"/>
      <c r="L31" s="29"/>
      <c r="M31" s="29"/>
      <c r="N31" s="29"/>
      <c r="O31" s="29"/>
      <c r="P31" s="30"/>
      <c r="Q31" s="30"/>
      <c r="R31" s="31" t="s">
        <v>2270</v>
      </c>
      <c r="S31" s="31" t="s">
        <v>10</v>
      </c>
      <c r="T31" s="30"/>
      <c r="U31" s="31" t="s">
        <v>2269</v>
      </c>
      <c r="V31" s="30"/>
      <c r="W31" s="32">
        <f>+IF(ISERR(U31/R31*100),"N/A",ROUND(U31/R31*100,2))</f>
        <v>40.299999999999997</v>
      </c>
    </row>
    <row r="32" spans="2:27" ht="26.25" customHeight="1" thickBot="1" x14ac:dyDescent="0.25">
      <c r="B32" s="129" t="s">
        <v>65</v>
      </c>
      <c r="C32" s="130"/>
      <c r="D32" s="130"/>
      <c r="E32" s="33" t="s">
        <v>2217</v>
      </c>
      <c r="F32" s="33"/>
      <c r="G32" s="33"/>
      <c r="H32" s="34"/>
      <c r="I32" s="34"/>
      <c r="J32" s="34"/>
      <c r="K32" s="34"/>
      <c r="L32" s="34"/>
      <c r="M32" s="34"/>
      <c r="N32" s="34"/>
      <c r="O32" s="34"/>
      <c r="P32" s="35"/>
      <c r="Q32" s="35"/>
      <c r="R32" s="36" t="s">
        <v>2270</v>
      </c>
      <c r="S32" s="36" t="s">
        <v>2270</v>
      </c>
      <c r="T32" s="36">
        <f>+IF(ISERR(S32/R32*100),"N/A",ROUND(S32/R32*100,2))</f>
        <v>100</v>
      </c>
      <c r="U32" s="36" t="s">
        <v>2269</v>
      </c>
      <c r="V32" s="36">
        <f>+IF(ISERR(U32/S32*100),"N/A",ROUND(U32/S32*100,2))</f>
        <v>40.299999999999997</v>
      </c>
      <c r="W32" s="37">
        <f>+IF(ISERR(U32/R32*100),"N/A",ROUND(U32/R32*100,2))</f>
        <v>40.299999999999997</v>
      </c>
    </row>
    <row r="33" spans="2:23" ht="22.5" customHeight="1" thickTop="1" thickBot="1" x14ac:dyDescent="0.25">
      <c r="B33" s="2" t="s">
        <v>66</v>
      </c>
      <c r="C33" s="3"/>
      <c r="D33" s="3"/>
      <c r="E33" s="3"/>
      <c r="F33" s="3"/>
      <c r="G33" s="3"/>
      <c r="H33" s="4"/>
      <c r="I33" s="4"/>
      <c r="J33" s="4"/>
      <c r="K33" s="4"/>
      <c r="L33" s="4"/>
      <c r="M33" s="4"/>
      <c r="N33" s="4"/>
      <c r="O33" s="4"/>
      <c r="P33" s="4"/>
      <c r="Q33" s="4"/>
      <c r="R33" s="4"/>
      <c r="S33" s="4"/>
      <c r="T33" s="4"/>
      <c r="U33" s="4"/>
      <c r="V33" s="4"/>
      <c r="W33" s="5"/>
    </row>
    <row r="34" spans="2:23" ht="37.5" customHeight="1" thickTop="1" x14ac:dyDescent="0.2">
      <c r="B34" s="112" t="s">
        <v>2319</v>
      </c>
      <c r="C34" s="113"/>
      <c r="D34" s="113"/>
      <c r="E34" s="113"/>
      <c r="F34" s="113"/>
      <c r="G34" s="113"/>
      <c r="H34" s="113"/>
      <c r="I34" s="113"/>
      <c r="J34" s="113"/>
      <c r="K34" s="113"/>
      <c r="L34" s="113"/>
      <c r="M34" s="113"/>
      <c r="N34" s="113"/>
      <c r="O34" s="113"/>
      <c r="P34" s="113"/>
      <c r="Q34" s="113"/>
      <c r="R34" s="113"/>
      <c r="S34" s="113"/>
      <c r="T34" s="113"/>
      <c r="U34" s="113"/>
      <c r="V34" s="113"/>
      <c r="W34" s="114"/>
    </row>
    <row r="35" spans="2:23" ht="66.75" customHeight="1" thickBot="1" x14ac:dyDescent="0.25">
      <c r="B35" s="131"/>
      <c r="C35" s="132"/>
      <c r="D35" s="132"/>
      <c r="E35" s="132"/>
      <c r="F35" s="132"/>
      <c r="G35" s="132"/>
      <c r="H35" s="132"/>
      <c r="I35" s="132"/>
      <c r="J35" s="132"/>
      <c r="K35" s="132"/>
      <c r="L35" s="132"/>
      <c r="M35" s="132"/>
      <c r="N35" s="132"/>
      <c r="O35" s="132"/>
      <c r="P35" s="132"/>
      <c r="Q35" s="132"/>
      <c r="R35" s="132"/>
      <c r="S35" s="132"/>
      <c r="T35" s="132"/>
      <c r="U35" s="132"/>
      <c r="V35" s="132"/>
      <c r="W35" s="133"/>
    </row>
    <row r="36" spans="2:23" ht="37.5" customHeight="1" thickTop="1" x14ac:dyDescent="0.2">
      <c r="B36" s="112" t="s">
        <v>2320</v>
      </c>
      <c r="C36" s="113"/>
      <c r="D36" s="113"/>
      <c r="E36" s="113"/>
      <c r="F36" s="113"/>
      <c r="G36" s="113"/>
      <c r="H36" s="113"/>
      <c r="I36" s="113"/>
      <c r="J36" s="113"/>
      <c r="K36" s="113"/>
      <c r="L36" s="113"/>
      <c r="M36" s="113"/>
      <c r="N36" s="113"/>
      <c r="O36" s="113"/>
      <c r="P36" s="113"/>
      <c r="Q36" s="113"/>
      <c r="R36" s="113"/>
      <c r="S36" s="113"/>
      <c r="T36" s="113"/>
      <c r="U36" s="113"/>
      <c r="V36" s="113"/>
      <c r="W36" s="114"/>
    </row>
    <row r="37" spans="2:23" ht="66.75" customHeight="1" thickBot="1" x14ac:dyDescent="0.25">
      <c r="B37" s="131"/>
      <c r="C37" s="132"/>
      <c r="D37" s="132"/>
      <c r="E37" s="132"/>
      <c r="F37" s="132"/>
      <c r="G37" s="132"/>
      <c r="H37" s="132"/>
      <c r="I37" s="132"/>
      <c r="J37" s="132"/>
      <c r="K37" s="132"/>
      <c r="L37" s="132"/>
      <c r="M37" s="132"/>
      <c r="N37" s="132"/>
      <c r="O37" s="132"/>
      <c r="P37" s="132"/>
      <c r="Q37" s="132"/>
      <c r="R37" s="132"/>
      <c r="S37" s="132"/>
      <c r="T37" s="132"/>
      <c r="U37" s="132"/>
      <c r="V37" s="132"/>
      <c r="W37" s="133"/>
    </row>
    <row r="38" spans="2:23" ht="37.5" customHeight="1" thickTop="1" x14ac:dyDescent="0.2">
      <c r="B38" s="112" t="s">
        <v>2314</v>
      </c>
      <c r="C38" s="113"/>
      <c r="D38" s="113"/>
      <c r="E38" s="113"/>
      <c r="F38" s="113"/>
      <c r="G38" s="113"/>
      <c r="H38" s="113"/>
      <c r="I38" s="113"/>
      <c r="J38" s="113"/>
      <c r="K38" s="113"/>
      <c r="L38" s="113"/>
      <c r="M38" s="113"/>
      <c r="N38" s="113"/>
      <c r="O38" s="113"/>
      <c r="P38" s="113"/>
      <c r="Q38" s="113"/>
      <c r="R38" s="113"/>
      <c r="S38" s="113"/>
      <c r="T38" s="113"/>
      <c r="U38" s="113"/>
      <c r="V38" s="113"/>
      <c r="W38" s="114"/>
    </row>
    <row r="39" spans="2:23" ht="13.5" thickBot="1" x14ac:dyDescent="0.25">
      <c r="B39" s="115"/>
      <c r="C39" s="116"/>
      <c r="D39" s="116"/>
      <c r="E39" s="116"/>
      <c r="F39" s="116"/>
      <c r="G39" s="116"/>
      <c r="H39" s="116"/>
      <c r="I39" s="116"/>
      <c r="J39" s="116"/>
      <c r="K39" s="116"/>
      <c r="L39" s="116"/>
      <c r="M39" s="116"/>
      <c r="N39" s="116"/>
      <c r="O39" s="116"/>
      <c r="P39" s="116"/>
      <c r="Q39" s="116"/>
      <c r="R39" s="116"/>
      <c r="S39" s="116"/>
      <c r="T39" s="116"/>
      <c r="U39" s="116"/>
      <c r="V39" s="116"/>
      <c r="W39" s="117"/>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9.25" customHeight="1" thickTop="1" thickBot="1" x14ac:dyDescent="0.25">
      <c r="B4" s="6" t="s">
        <v>3</v>
      </c>
      <c r="C4" s="7" t="s">
        <v>2237</v>
      </c>
      <c r="D4" s="164" t="s">
        <v>2236</v>
      </c>
      <c r="E4" s="164"/>
      <c r="F4" s="164"/>
      <c r="G4" s="164"/>
      <c r="H4" s="165"/>
      <c r="J4" s="166" t="s">
        <v>6</v>
      </c>
      <c r="K4" s="164"/>
      <c r="L4" s="7" t="s">
        <v>2294</v>
      </c>
      <c r="M4" s="167" t="s">
        <v>2293</v>
      </c>
      <c r="N4" s="167"/>
      <c r="O4" s="167"/>
      <c r="P4" s="167"/>
      <c r="Q4" s="168"/>
      <c r="R4" s="8"/>
      <c r="S4" s="169" t="s">
        <v>2311</v>
      </c>
      <c r="T4" s="170"/>
      <c r="U4" s="170"/>
      <c r="V4" s="157" t="s">
        <v>1469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234</v>
      </c>
      <c r="K8" s="14" t="s">
        <v>82</v>
      </c>
      <c r="L8" s="14" t="s">
        <v>82</v>
      </c>
      <c r="M8" s="14" t="s">
        <v>82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2292</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2291</v>
      </c>
      <c r="C21" s="135"/>
      <c r="D21" s="135"/>
      <c r="E21" s="135"/>
      <c r="F21" s="135"/>
      <c r="G21" s="135"/>
      <c r="H21" s="135"/>
      <c r="I21" s="135"/>
      <c r="J21" s="135"/>
      <c r="K21" s="135"/>
      <c r="L21" s="135"/>
      <c r="M21" s="136" t="s">
        <v>2218</v>
      </c>
      <c r="N21" s="136"/>
      <c r="O21" s="136" t="s">
        <v>49</v>
      </c>
      <c r="P21" s="136"/>
      <c r="Q21" s="136" t="s">
        <v>61</v>
      </c>
      <c r="R21" s="136"/>
      <c r="S21" s="22" t="s">
        <v>51</v>
      </c>
      <c r="T21" s="22" t="s">
        <v>51</v>
      </c>
      <c r="U21" s="22" t="s">
        <v>149</v>
      </c>
      <c r="V21" s="22">
        <f>+IF(ISERR(U21/T21*100),"N/A",ROUND(U21/T21*100,2))</f>
        <v>0</v>
      </c>
      <c r="W21" s="23">
        <f>+IF(ISERR(U21/S21*100),"N/A",ROUND(U21/S21*100,2))</f>
        <v>0</v>
      </c>
    </row>
    <row r="22" spans="2:27" ht="56.25" customHeight="1" thickBot="1" x14ac:dyDescent="0.25">
      <c r="B22" s="134" t="s">
        <v>2290</v>
      </c>
      <c r="C22" s="135"/>
      <c r="D22" s="135"/>
      <c r="E22" s="135"/>
      <c r="F22" s="135"/>
      <c r="G22" s="135"/>
      <c r="H22" s="135"/>
      <c r="I22" s="135"/>
      <c r="J22" s="135"/>
      <c r="K22" s="135"/>
      <c r="L22" s="135"/>
      <c r="M22" s="136" t="s">
        <v>2218</v>
      </c>
      <c r="N22" s="136"/>
      <c r="O22" s="136" t="s">
        <v>49</v>
      </c>
      <c r="P22" s="136"/>
      <c r="Q22" s="136" t="s">
        <v>61</v>
      </c>
      <c r="R22" s="136"/>
      <c r="S22" s="22" t="s">
        <v>346</v>
      </c>
      <c r="T22" s="22" t="s">
        <v>346</v>
      </c>
      <c r="U22" s="22" t="s">
        <v>149</v>
      </c>
      <c r="V22" s="22">
        <f>+IF(ISERR(U22/T22*100),"N/A",ROUND(U22/T22*100,2))</f>
        <v>0</v>
      </c>
      <c r="W22" s="23">
        <f>+IF(ISERR(U22/S22*100),"N/A",ROUND(U22/S22*100,2))</f>
        <v>0</v>
      </c>
    </row>
    <row r="23" spans="2:27" ht="21.75" customHeight="1" thickTop="1" thickBot="1" x14ac:dyDescent="0.25">
      <c r="B23" s="2" t="s">
        <v>56</v>
      </c>
      <c r="C23" s="3"/>
      <c r="D23" s="3"/>
      <c r="E23" s="3"/>
      <c r="F23" s="3"/>
      <c r="G23" s="3"/>
      <c r="H23" s="4"/>
      <c r="I23" s="4"/>
      <c r="J23" s="4"/>
      <c r="K23" s="4"/>
      <c r="L23" s="4"/>
      <c r="M23" s="4"/>
      <c r="N23" s="4"/>
      <c r="O23" s="4"/>
      <c r="P23" s="4"/>
      <c r="Q23" s="4"/>
      <c r="R23" s="4"/>
      <c r="S23" s="4"/>
      <c r="T23" s="4"/>
      <c r="U23" s="4"/>
      <c r="V23" s="4"/>
      <c r="W23" s="5"/>
      <c r="X23" s="13"/>
    </row>
    <row r="24" spans="2:27" ht="29.25" customHeight="1" thickTop="1" thickBot="1" x14ac:dyDescent="0.25">
      <c r="B24" s="118" t="s">
        <v>2611</v>
      </c>
      <c r="C24" s="119"/>
      <c r="D24" s="119"/>
      <c r="E24" s="119"/>
      <c r="F24" s="119"/>
      <c r="G24" s="119"/>
      <c r="H24" s="119"/>
      <c r="I24" s="119"/>
      <c r="J24" s="119"/>
      <c r="K24" s="119"/>
      <c r="L24" s="119"/>
      <c r="M24" s="119"/>
      <c r="N24" s="119"/>
      <c r="O24" s="119"/>
      <c r="P24" s="119"/>
      <c r="Q24" s="120"/>
      <c r="R24" s="24" t="s">
        <v>42</v>
      </c>
      <c r="S24" s="124" t="s">
        <v>43</v>
      </c>
      <c r="T24" s="124"/>
      <c r="U24" s="25" t="s">
        <v>57</v>
      </c>
      <c r="V24" s="125" t="s">
        <v>58</v>
      </c>
      <c r="W24" s="126"/>
    </row>
    <row r="25" spans="2:27" ht="30.75" customHeight="1" thickBot="1" x14ac:dyDescent="0.25">
      <c r="B25" s="121"/>
      <c r="C25" s="122"/>
      <c r="D25" s="122"/>
      <c r="E25" s="122"/>
      <c r="F25" s="122"/>
      <c r="G25" s="122"/>
      <c r="H25" s="122"/>
      <c r="I25" s="122"/>
      <c r="J25" s="122"/>
      <c r="K25" s="122"/>
      <c r="L25" s="122"/>
      <c r="M25" s="122"/>
      <c r="N25" s="122"/>
      <c r="O25" s="122"/>
      <c r="P25" s="122"/>
      <c r="Q25" s="123"/>
      <c r="R25" s="26" t="s">
        <v>59</v>
      </c>
      <c r="S25" s="26" t="s">
        <v>59</v>
      </c>
      <c r="T25" s="26" t="s">
        <v>49</v>
      </c>
      <c r="U25" s="26" t="s">
        <v>59</v>
      </c>
      <c r="V25" s="26" t="s">
        <v>60</v>
      </c>
      <c r="W25" s="27" t="s">
        <v>61</v>
      </c>
      <c r="Y25" s="13"/>
    </row>
    <row r="26" spans="2:27" ht="23.25" customHeight="1" thickBot="1" x14ac:dyDescent="0.25">
      <c r="B26" s="127" t="s">
        <v>62</v>
      </c>
      <c r="C26" s="128"/>
      <c r="D26" s="128"/>
      <c r="E26" s="28" t="s">
        <v>2217</v>
      </c>
      <c r="F26" s="28"/>
      <c r="G26" s="28"/>
      <c r="H26" s="29"/>
      <c r="I26" s="29"/>
      <c r="J26" s="29"/>
      <c r="K26" s="29"/>
      <c r="L26" s="29"/>
      <c r="M26" s="29"/>
      <c r="N26" s="29"/>
      <c r="O26" s="29"/>
      <c r="P26" s="30"/>
      <c r="Q26" s="30"/>
      <c r="R26" s="31" t="s">
        <v>2289</v>
      </c>
      <c r="S26" s="31" t="s">
        <v>10</v>
      </c>
      <c r="T26" s="30"/>
      <c r="U26" s="31" t="s">
        <v>149</v>
      </c>
      <c r="V26" s="30"/>
      <c r="W26" s="32">
        <f>+IF(ISERR(U26/R26*100),"N/A",ROUND(U26/R26*100,2))</f>
        <v>0</v>
      </c>
    </row>
    <row r="27" spans="2:27" ht="26.25" customHeight="1" thickBot="1" x14ac:dyDescent="0.25">
      <c r="B27" s="129" t="s">
        <v>65</v>
      </c>
      <c r="C27" s="130"/>
      <c r="D27" s="130"/>
      <c r="E27" s="33" t="s">
        <v>2217</v>
      </c>
      <c r="F27" s="33"/>
      <c r="G27" s="33"/>
      <c r="H27" s="34"/>
      <c r="I27" s="34"/>
      <c r="J27" s="34"/>
      <c r="K27" s="34"/>
      <c r="L27" s="34"/>
      <c r="M27" s="34"/>
      <c r="N27" s="34"/>
      <c r="O27" s="34"/>
      <c r="P27" s="35"/>
      <c r="Q27" s="35"/>
      <c r="R27" s="36" t="s">
        <v>2289</v>
      </c>
      <c r="S27" s="36" t="s">
        <v>2289</v>
      </c>
      <c r="T27" s="36">
        <f>+IF(ISERR(S27/R27*100),"N/A",ROUND(S27/R27*100,2))</f>
        <v>100</v>
      </c>
      <c r="U27" s="36" t="s">
        <v>149</v>
      </c>
      <c r="V27" s="36">
        <f>+IF(ISERR(U27/S27*100),"N/A",ROUND(U27/S27*100,2))</f>
        <v>0</v>
      </c>
      <c r="W27" s="37">
        <f>+IF(ISERR(U27/R27*100),"N/A",ROUND(U27/R27*100,2))</f>
        <v>0</v>
      </c>
    </row>
    <row r="28" spans="2:27" ht="22.5" customHeight="1" thickTop="1" thickBot="1" x14ac:dyDescent="0.25">
      <c r="B28" s="2" t="s">
        <v>66</v>
      </c>
      <c r="C28" s="3"/>
      <c r="D28" s="3"/>
      <c r="E28" s="3"/>
      <c r="F28" s="3"/>
      <c r="G28" s="3"/>
      <c r="H28" s="4"/>
      <c r="I28" s="4"/>
      <c r="J28" s="4"/>
      <c r="K28" s="4"/>
      <c r="L28" s="4"/>
      <c r="M28" s="4"/>
      <c r="N28" s="4"/>
      <c r="O28" s="4"/>
      <c r="P28" s="4"/>
      <c r="Q28" s="4"/>
      <c r="R28" s="4"/>
      <c r="S28" s="4"/>
      <c r="T28" s="4"/>
      <c r="U28" s="4"/>
      <c r="V28" s="4"/>
      <c r="W28" s="5"/>
    </row>
    <row r="29" spans="2:27" ht="37.5" customHeight="1" thickTop="1" x14ac:dyDescent="0.2">
      <c r="B29" s="112" t="s">
        <v>2317</v>
      </c>
      <c r="C29" s="113"/>
      <c r="D29" s="113"/>
      <c r="E29" s="113"/>
      <c r="F29" s="113"/>
      <c r="G29" s="113"/>
      <c r="H29" s="113"/>
      <c r="I29" s="113"/>
      <c r="J29" s="113"/>
      <c r="K29" s="113"/>
      <c r="L29" s="113"/>
      <c r="M29" s="113"/>
      <c r="N29" s="113"/>
      <c r="O29" s="113"/>
      <c r="P29" s="113"/>
      <c r="Q29" s="113"/>
      <c r="R29" s="113"/>
      <c r="S29" s="113"/>
      <c r="T29" s="113"/>
      <c r="U29" s="113"/>
      <c r="V29" s="113"/>
      <c r="W29" s="114"/>
    </row>
    <row r="30" spans="2:27" ht="15" customHeight="1" thickBot="1" x14ac:dyDescent="0.25">
      <c r="B30" s="131"/>
      <c r="C30" s="132"/>
      <c r="D30" s="132"/>
      <c r="E30" s="132"/>
      <c r="F30" s="132"/>
      <c r="G30" s="132"/>
      <c r="H30" s="132"/>
      <c r="I30" s="132"/>
      <c r="J30" s="132"/>
      <c r="K30" s="132"/>
      <c r="L30" s="132"/>
      <c r="M30" s="132"/>
      <c r="N30" s="132"/>
      <c r="O30" s="132"/>
      <c r="P30" s="132"/>
      <c r="Q30" s="132"/>
      <c r="R30" s="132"/>
      <c r="S30" s="132"/>
      <c r="T30" s="132"/>
      <c r="U30" s="132"/>
      <c r="V30" s="132"/>
      <c r="W30" s="133"/>
    </row>
    <row r="31" spans="2:27" ht="37.5" customHeight="1" thickTop="1" x14ac:dyDescent="0.2">
      <c r="B31" s="112" t="s">
        <v>2318</v>
      </c>
      <c r="C31" s="113"/>
      <c r="D31" s="113"/>
      <c r="E31" s="113"/>
      <c r="F31" s="113"/>
      <c r="G31" s="113"/>
      <c r="H31" s="113"/>
      <c r="I31" s="113"/>
      <c r="J31" s="113"/>
      <c r="K31" s="113"/>
      <c r="L31" s="113"/>
      <c r="M31" s="113"/>
      <c r="N31" s="113"/>
      <c r="O31" s="113"/>
      <c r="P31" s="113"/>
      <c r="Q31" s="113"/>
      <c r="R31" s="113"/>
      <c r="S31" s="113"/>
      <c r="T31" s="113"/>
      <c r="U31" s="113"/>
      <c r="V31" s="113"/>
      <c r="W31" s="114"/>
    </row>
    <row r="32" spans="2:27" ht="42" customHeight="1" thickBot="1" x14ac:dyDescent="0.25">
      <c r="B32" s="131"/>
      <c r="C32" s="132"/>
      <c r="D32" s="132"/>
      <c r="E32" s="132"/>
      <c r="F32" s="132"/>
      <c r="G32" s="132"/>
      <c r="H32" s="132"/>
      <c r="I32" s="132"/>
      <c r="J32" s="132"/>
      <c r="K32" s="132"/>
      <c r="L32" s="132"/>
      <c r="M32" s="132"/>
      <c r="N32" s="132"/>
      <c r="O32" s="132"/>
      <c r="P32" s="132"/>
      <c r="Q32" s="132"/>
      <c r="R32" s="132"/>
      <c r="S32" s="132"/>
      <c r="T32" s="132"/>
      <c r="U32" s="132"/>
      <c r="V32" s="132"/>
      <c r="W32" s="133"/>
    </row>
    <row r="33" spans="2:23" ht="37.5" customHeight="1" thickTop="1" x14ac:dyDescent="0.2">
      <c r="B33" s="112" t="s">
        <v>2314</v>
      </c>
      <c r="C33" s="113"/>
      <c r="D33" s="113"/>
      <c r="E33" s="113"/>
      <c r="F33" s="113"/>
      <c r="G33" s="113"/>
      <c r="H33" s="113"/>
      <c r="I33" s="113"/>
      <c r="J33" s="113"/>
      <c r="K33" s="113"/>
      <c r="L33" s="113"/>
      <c r="M33" s="113"/>
      <c r="N33" s="113"/>
      <c r="O33" s="113"/>
      <c r="P33" s="113"/>
      <c r="Q33" s="113"/>
      <c r="R33" s="113"/>
      <c r="S33" s="113"/>
      <c r="T33" s="113"/>
      <c r="U33" s="113"/>
      <c r="V33" s="113"/>
      <c r="W33" s="114"/>
    </row>
    <row r="34" spans="2:23" ht="13.5" thickBot="1"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7"/>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2237</v>
      </c>
      <c r="D4" s="164" t="s">
        <v>2236</v>
      </c>
      <c r="E4" s="164"/>
      <c r="F4" s="164"/>
      <c r="G4" s="164"/>
      <c r="H4" s="165"/>
      <c r="J4" s="166" t="s">
        <v>6</v>
      </c>
      <c r="K4" s="164"/>
      <c r="L4" s="7" t="s">
        <v>203</v>
      </c>
      <c r="M4" s="167" t="s">
        <v>202</v>
      </c>
      <c r="N4" s="167"/>
      <c r="O4" s="167"/>
      <c r="P4" s="167"/>
      <c r="Q4" s="168"/>
      <c r="R4" s="8"/>
      <c r="S4" s="169" t="s">
        <v>2311</v>
      </c>
      <c r="T4" s="170"/>
      <c r="U4" s="170"/>
      <c r="V4" s="157" t="s">
        <v>1469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2304</v>
      </c>
      <c r="K8" s="14" t="s">
        <v>114</v>
      </c>
      <c r="L8" s="14" t="s">
        <v>2303</v>
      </c>
      <c r="M8" s="14" t="s">
        <v>2302</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2301</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x14ac:dyDescent="0.2">
      <c r="B21" s="134" t="s">
        <v>2300</v>
      </c>
      <c r="C21" s="135"/>
      <c r="D21" s="135"/>
      <c r="E21" s="135"/>
      <c r="F21" s="135"/>
      <c r="G21" s="135"/>
      <c r="H21" s="135"/>
      <c r="I21" s="135"/>
      <c r="J21" s="135"/>
      <c r="K21" s="135"/>
      <c r="L21" s="135"/>
      <c r="M21" s="136" t="s">
        <v>2218</v>
      </c>
      <c r="N21" s="136"/>
      <c r="O21" s="136" t="s">
        <v>49</v>
      </c>
      <c r="P21" s="136"/>
      <c r="Q21" s="136" t="s">
        <v>61</v>
      </c>
      <c r="R21" s="136"/>
      <c r="S21" s="22" t="s">
        <v>2299</v>
      </c>
      <c r="T21" s="22" t="s">
        <v>2299</v>
      </c>
      <c r="U21" s="22" t="s">
        <v>2298</v>
      </c>
      <c r="V21" s="22">
        <f>+IF(ISERR(U21/T21*100),"N/A",ROUND(U21/T21*100,2))</f>
        <v>25.23</v>
      </c>
      <c r="W21" s="23">
        <f>+IF(ISERR(U21/S21*100),"N/A",ROUND(U21/S21*100,2))</f>
        <v>25.23</v>
      </c>
    </row>
    <row r="22" spans="2:27" ht="56.25" customHeight="1" x14ac:dyDescent="0.2">
      <c r="B22" s="134" t="s">
        <v>2297</v>
      </c>
      <c r="C22" s="135"/>
      <c r="D22" s="135"/>
      <c r="E22" s="135"/>
      <c r="F22" s="135"/>
      <c r="G22" s="135"/>
      <c r="H22" s="135"/>
      <c r="I22" s="135"/>
      <c r="J22" s="135"/>
      <c r="K22" s="135"/>
      <c r="L22" s="135"/>
      <c r="M22" s="136" t="s">
        <v>2218</v>
      </c>
      <c r="N22" s="136"/>
      <c r="O22" s="136" t="s">
        <v>49</v>
      </c>
      <c r="P22" s="136"/>
      <c r="Q22" s="136" t="s">
        <v>61</v>
      </c>
      <c r="R22" s="136"/>
      <c r="S22" s="22" t="s">
        <v>51</v>
      </c>
      <c r="T22" s="22" t="s">
        <v>51</v>
      </c>
      <c r="U22" s="22" t="s">
        <v>51</v>
      </c>
      <c r="V22" s="22">
        <f>+IF(ISERR(U22/T22*100),"N/A",ROUND(U22/T22*100,2))</f>
        <v>100</v>
      </c>
      <c r="W22" s="23">
        <f>+IF(ISERR(U22/S22*100),"N/A",ROUND(U22/S22*100,2))</f>
        <v>100</v>
      </c>
    </row>
    <row r="23" spans="2:27" ht="56.25" customHeight="1" thickBot="1" x14ac:dyDescent="0.25">
      <c r="B23" s="134" t="s">
        <v>2296</v>
      </c>
      <c r="C23" s="135"/>
      <c r="D23" s="135"/>
      <c r="E23" s="135"/>
      <c r="F23" s="135"/>
      <c r="G23" s="135"/>
      <c r="H23" s="135"/>
      <c r="I23" s="135"/>
      <c r="J23" s="135"/>
      <c r="K23" s="135"/>
      <c r="L23" s="135"/>
      <c r="M23" s="136" t="s">
        <v>2218</v>
      </c>
      <c r="N23" s="136"/>
      <c r="O23" s="136" t="s">
        <v>49</v>
      </c>
      <c r="P23" s="136"/>
      <c r="Q23" s="136" t="s">
        <v>61</v>
      </c>
      <c r="R23" s="136"/>
      <c r="S23" s="22" t="s">
        <v>1086</v>
      </c>
      <c r="T23" s="22" t="s">
        <v>1086</v>
      </c>
      <c r="U23" s="22" t="s">
        <v>149</v>
      </c>
      <c r="V23" s="22">
        <f>+IF(ISERR(U23/T23*100),"N/A",ROUND(U23/T23*100,2))</f>
        <v>0</v>
      </c>
      <c r="W23" s="23">
        <f>+IF(ISERR(U23/S23*100),"N/A",ROUND(U23/S23*100,2))</f>
        <v>0</v>
      </c>
    </row>
    <row r="24" spans="2:27" ht="21.75" customHeight="1" thickTop="1" thickBot="1" x14ac:dyDescent="0.25">
      <c r="B24" s="2" t="s">
        <v>56</v>
      </c>
      <c r="C24" s="3"/>
      <c r="D24" s="3"/>
      <c r="E24" s="3"/>
      <c r="F24" s="3"/>
      <c r="G24" s="3"/>
      <c r="H24" s="4"/>
      <c r="I24" s="4"/>
      <c r="J24" s="4"/>
      <c r="K24" s="4"/>
      <c r="L24" s="4"/>
      <c r="M24" s="4"/>
      <c r="N24" s="4"/>
      <c r="O24" s="4"/>
      <c r="P24" s="4"/>
      <c r="Q24" s="4"/>
      <c r="R24" s="4"/>
      <c r="S24" s="4"/>
      <c r="T24" s="4"/>
      <c r="U24" s="4"/>
      <c r="V24" s="4"/>
      <c r="W24" s="5"/>
      <c r="X24" s="13"/>
    </row>
    <row r="25" spans="2:27" ht="29.25" customHeight="1" thickTop="1" thickBot="1" x14ac:dyDescent="0.25">
      <c r="B25" s="118" t="s">
        <v>2611</v>
      </c>
      <c r="C25" s="119"/>
      <c r="D25" s="119"/>
      <c r="E25" s="119"/>
      <c r="F25" s="119"/>
      <c r="G25" s="119"/>
      <c r="H25" s="119"/>
      <c r="I25" s="119"/>
      <c r="J25" s="119"/>
      <c r="K25" s="119"/>
      <c r="L25" s="119"/>
      <c r="M25" s="119"/>
      <c r="N25" s="119"/>
      <c r="O25" s="119"/>
      <c r="P25" s="119"/>
      <c r="Q25" s="120"/>
      <c r="R25" s="24" t="s">
        <v>42</v>
      </c>
      <c r="S25" s="124" t="s">
        <v>43</v>
      </c>
      <c r="T25" s="124"/>
      <c r="U25" s="25" t="s">
        <v>57</v>
      </c>
      <c r="V25" s="125" t="s">
        <v>58</v>
      </c>
      <c r="W25" s="126"/>
    </row>
    <row r="26" spans="2:27" ht="30.75" customHeight="1" thickBot="1" x14ac:dyDescent="0.25">
      <c r="B26" s="121"/>
      <c r="C26" s="122"/>
      <c r="D26" s="122"/>
      <c r="E26" s="122"/>
      <c r="F26" s="122"/>
      <c r="G26" s="122"/>
      <c r="H26" s="122"/>
      <c r="I26" s="122"/>
      <c r="J26" s="122"/>
      <c r="K26" s="122"/>
      <c r="L26" s="122"/>
      <c r="M26" s="122"/>
      <c r="N26" s="122"/>
      <c r="O26" s="122"/>
      <c r="P26" s="122"/>
      <c r="Q26" s="123"/>
      <c r="R26" s="26" t="s">
        <v>59</v>
      </c>
      <c r="S26" s="26" t="s">
        <v>59</v>
      </c>
      <c r="T26" s="26" t="s">
        <v>49</v>
      </c>
      <c r="U26" s="26" t="s">
        <v>59</v>
      </c>
      <c r="V26" s="26" t="s">
        <v>60</v>
      </c>
      <c r="W26" s="27" t="s">
        <v>61</v>
      </c>
      <c r="Y26" s="13"/>
    </row>
    <row r="27" spans="2:27" ht="23.25" customHeight="1" thickBot="1" x14ac:dyDescent="0.25">
      <c r="B27" s="127" t="s">
        <v>62</v>
      </c>
      <c r="C27" s="128"/>
      <c r="D27" s="128"/>
      <c r="E27" s="28" t="s">
        <v>2217</v>
      </c>
      <c r="F27" s="28"/>
      <c r="G27" s="28"/>
      <c r="H27" s="29"/>
      <c r="I27" s="29"/>
      <c r="J27" s="29"/>
      <c r="K27" s="29"/>
      <c r="L27" s="29"/>
      <c r="M27" s="29"/>
      <c r="N27" s="29"/>
      <c r="O27" s="29"/>
      <c r="P27" s="30"/>
      <c r="Q27" s="30"/>
      <c r="R27" s="31" t="s">
        <v>1469</v>
      </c>
      <c r="S27" s="31" t="s">
        <v>10</v>
      </c>
      <c r="T27" s="30"/>
      <c r="U27" s="31" t="s">
        <v>2295</v>
      </c>
      <c r="V27" s="30"/>
      <c r="W27" s="32">
        <f>+IF(ISERR(U27/R27*100),"N/A",ROUND(U27/R27*100,2))</f>
        <v>70</v>
      </c>
    </row>
    <row r="28" spans="2:27" ht="26.25" customHeight="1" thickBot="1" x14ac:dyDescent="0.25">
      <c r="B28" s="129" t="s">
        <v>65</v>
      </c>
      <c r="C28" s="130"/>
      <c r="D28" s="130"/>
      <c r="E28" s="33" t="s">
        <v>2217</v>
      </c>
      <c r="F28" s="33"/>
      <c r="G28" s="33"/>
      <c r="H28" s="34"/>
      <c r="I28" s="34"/>
      <c r="J28" s="34"/>
      <c r="K28" s="34"/>
      <c r="L28" s="34"/>
      <c r="M28" s="34"/>
      <c r="N28" s="34"/>
      <c r="O28" s="34"/>
      <c r="P28" s="35"/>
      <c r="Q28" s="35"/>
      <c r="R28" s="36" t="s">
        <v>1469</v>
      </c>
      <c r="S28" s="36" t="s">
        <v>1389</v>
      </c>
      <c r="T28" s="36">
        <f>+IF(ISERR(S28/R28*100),"N/A",ROUND(S28/R28*100,2))</f>
        <v>100</v>
      </c>
      <c r="U28" s="36" t="s">
        <v>2295</v>
      </c>
      <c r="V28" s="36">
        <f>+IF(ISERR(U28/S28*100),"N/A",ROUND(U28/S28*100,2))</f>
        <v>70</v>
      </c>
      <c r="W28" s="37">
        <f>+IF(ISERR(U28/R28*100),"N/A",ROUND(U28/R28*100,2))</f>
        <v>70</v>
      </c>
    </row>
    <row r="29" spans="2:27" ht="22.5" customHeight="1" thickTop="1" thickBot="1" x14ac:dyDescent="0.25">
      <c r="B29" s="2" t="s">
        <v>66</v>
      </c>
      <c r="C29" s="3"/>
      <c r="D29" s="3"/>
      <c r="E29" s="3"/>
      <c r="F29" s="3"/>
      <c r="G29" s="3"/>
      <c r="H29" s="4"/>
      <c r="I29" s="4"/>
      <c r="J29" s="4"/>
      <c r="K29" s="4"/>
      <c r="L29" s="4"/>
      <c r="M29" s="4"/>
      <c r="N29" s="4"/>
      <c r="O29" s="4"/>
      <c r="P29" s="4"/>
      <c r="Q29" s="4"/>
      <c r="R29" s="4"/>
      <c r="S29" s="4"/>
      <c r="T29" s="4"/>
      <c r="U29" s="4"/>
      <c r="V29" s="4"/>
      <c r="W29" s="5"/>
    </row>
    <row r="30" spans="2:27" ht="37.5" customHeight="1" thickTop="1" x14ac:dyDescent="0.2">
      <c r="B30" s="112" t="s">
        <v>2315</v>
      </c>
      <c r="C30" s="113"/>
      <c r="D30" s="113"/>
      <c r="E30" s="113"/>
      <c r="F30" s="113"/>
      <c r="G30" s="113"/>
      <c r="H30" s="113"/>
      <c r="I30" s="113"/>
      <c r="J30" s="113"/>
      <c r="K30" s="113"/>
      <c r="L30" s="113"/>
      <c r="M30" s="113"/>
      <c r="N30" s="113"/>
      <c r="O30" s="113"/>
      <c r="P30" s="113"/>
      <c r="Q30" s="113"/>
      <c r="R30" s="113"/>
      <c r="S30" s="113"/>
      <c r="T30" s="113"/>
      <c r="U30" s="113"/>
      <c r="V30" s="113"/>
      <c r="W30" s="114"/>
    </row>
    <row r="31" spans="2:27" ht="81"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2316</v>
      </c>
      <c r="C32" s="113"/>
      <c r="D32" s="113"/>
      <c r="E32" s="113"/>
      <c r="F32" s="113"/>
      <c r="G32" s="113"/>
      <c r="H32" s="113"/>
      <c r="I32" s="113"/>
      <c r="J32" s="113"/>
      <c r="K32" s="113"/>
      <c r="L32" s="113"/>
      <c r="M32" s="113"/>
      <c r="N32" s="113"/>
      <c r="O32" s="113"/>
      <c r="P32" s="113"/>
      <c r="Q32" s="113"/>
      <c r="R32" s="113"/>
      <c r="S32" s="113"/>
      <c r="T32" s="113"/>
      <c r="U32" s="113"/>
      <c r="V32" s="113"/>
      <c r="W32" s="114"/>
    </row>
    <row r="33" spans="2:23" ht="42"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3"/>
    </row>
    <row r="34" spans="2:23" ht="37.5" customHeight="1" thickTop="1" x14ac:dyDescent="0.2">
      <c r="B34" s="112" t="s">
        <v>2314</v>
      </c>
      <c r="C34" s="113"/>
      <c r="D34" s="113"/>
      <c r="E34" s="113"/>
      <c r="F34" s="113"/>
      <c r="G34" s="113"/>
      <c r="H34" s="113"/>
      <c r="I34" s="113"/>
      <c r="J34" s="113"/>
      <c r="K34" s="113"/>
      <c r="L34" s="113"/>
      <c r="M34" s="113"/>
      <c r="N34" s="113"/>
      <c r="O34" s="113"/>
      <c r="P34" s="113"/>
      <c r="Q34" s="113"/>
      <c r="R34" s="113"/>
      <c r="S34" s="113"/>
      <c r="T34" s="113"/>
      <c r="U34" s="113"/>
      <c r="V34" s="113"/>
      <c r="W34" s="114"/>
    </row>
    <row r="35" spans="2:23" ht="13.5" thickBot="1"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7"/>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2.75" x14ac:dyDescent="0.2"/>
  <cols>
    <col min="1" max="1" width="2" style="1" customWidth="1"/>
    <col min="2" max="2" width="16.375" style="16" customWidth="1"/>
    <col min="3" max="3" width="5.875" style="17" customWidth="1"/>
    <col min="4" max="4" width="8.625" style="17" customWidth="1"/>
    <col min="5" max="5" width="9.75" style="17" customWidth="1"/>
    <col min="6" max="6" width="3.375" style="17" customWidth="1"/>
    <col min="7" max="7" width="6.25" style="17"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5" s="39" customFormat="1" ht="39.75" customHeight="1" x14ac:dyDescent="0.25">
      <c r="A1" s="162" t="s">
        <v>0</v>
      </c>
      <c r="B1" s="162"/>
      <c r="C1" s="162"/>
      <c r="D1" s="162"/>
      <c r="E1" s="162"/>
      <c r="F1" s="162"/>
      <c r="G1" s="162"/>
      <c r="H1" s="162"/>
      <c r="I1" s="162"/>
      <c r="J1" s="162"/>
      <c r="K1" s="162"/>
      <c r="L1" s="162"/>
      <c r="M1" s="162"/>
      <c r="N1" s="162"/>
      <c r="O1" s="162"/>
      <c r="P1" s="162"/>
      <c r="Q1" s="38" t="s">
        <v>1</v>
      </c>
      <c r="R1" s="45"/>
      <c r="S1" s="45"/>
      <c r="T1" s="45"/>
      <c r="V1" s="46"/>
      <c r="W1" s="40"/>
      <c r="X1" s="40"/>
      <c r="Y1" s="40"/>
    </row>
    <row r="2" spans="1:25" s="41" customFormat="1" ht="49.5" customHeight="1" thickBot="1" x14ac:dyDescent="0.25">
      <c r="B2" s="163" t="s">
        <v>2610</v>
      </c>
      <c r="C2" s="163"/>
      <c r="D2" s="163"/>
      <c r="E2" s="163"/>
      <c r="F2" s="163"/>
      <c r="G2" s="163"/>
      <c r="H2" s="163"/>
      <c r="I2" s="163"/>
      <c r="J2" s="163"/>
      <c r="K2" s="163"/>
      <c r="L2" s="163"/>
      <c r="M2" s="163"/>
      <c r="N2" s="163"/>
      <c r="O2" s="163"/>
      <c r="P2" s="163"/>
      <c r="Q2" s="163"/>
      <c r="R2" s="163"/>
      <c r="S2" s="163"/>
      <c r="T2" s="163"/>
      <c r="U2" s="163"/>
      <c r="V2" s="163"/>
      <c r="W2" s="163"/>
    </row>
    <row r="3" spans="1:25" s="41" customFormat="1" ht="22.5" customHeight="1" thickTop="1" thickBot="1" x14ac:dyDescent="0.25">
      <c r="B3" s="47" t="s">
        <v>2</v>
      </c>
      <c r="C3" s="42"/>
      <c r="D3" s="42"/>
      <c r="E3" s="42"/>
      <c r="F3" s="42"/>
      <c r="G3" s="42"/>
      <c r="H3" s="43"/>
      <c r="I3" s="43"/>
      <c r="J3" s="43"/>
      <c r="K3" s="43"/>
      <c r="L3" s="43"/>
      <c r="M3" s="43"/>
      <c r="N3" s="43"/>
      <c r="O3" s="43"/>
      <c r="P3" s="43"/>
      <c r="Q3" s="43"/>
      <c r="R3" s="43"/>
      <c r="S3" s="43"/>
      <c r="T3" s="43"/>
      <c r="U3" s="43"/>
      <c r="V3" s="43"/>
      <c r="W3" s="44"/>
    </row>
    <row r="4" spans="1:25" ht="54" customHeight="1" thickTop="1" thickBot="1" x14ac:dyDescent="0.25">
      <c r="B4" s="6" t="s">
        <v>3</v>
      </c>
      <c r="C4" s="7" t="s">
        <v>2237</v>
      </c>
      <c r="D4" s="164" t="s">
        <v>2236</v>
      </c>
      <c r="E4" s="164"/>
      <c r="F4" s="164"/>
      <c r="G4" s="164"/>
      <c r="H4" s="165"/>
      <c r="J4" s="166" t="s">
        <v>6</v>
      </c>
      <c r="K4" s="164"/>
      <c r="L4" s="7" t="s">
        <v>2310</v>
      </c>
      <c r="M4" s="167" t="s">
        <v>2309</v>
      </c>
      <c r="N4" s="167"/>
      <c r="O4" s="167"/>
      <c r="P4" s="167"/>
      <c r="Q4" s="168"/>
      <c r="R4" s="8"/>
      <c r="S4" s="169" t="s">
        <v>2311</v>
      </c>
      <c r="T4" s="170"/>
      <c r="U4" s="170"/>
      <c r="V4" s="157" t="s">
        <v>149</v>
      </c>
      <c r="W4" s="158"/>
    </row>
    <row r="5" spans="1:25" ht="15.75" customHeight="1" thickTop="1" x14ac:dyDescent="0.2">
      <c r="B5" s="9" t="s">
        <v>10</v>
      </c>
      <c r="C5" s="155" t="s">
        <v>10</v>
      </c>
      <c r="D5" s="155"/>
      <c r="E5" s="155"/>
      <c r="F5" s="155"/>
      <c r="G5" s="155"/>
      <c r="H5" s="155"/>
      <c r="I5" s="155"/>
      <c r="J5" s="155"/>
      <c r="K5" s="155"/>
      <c r="L5" s="155"/>
      <c r="M5" s="155"/>
      <c r="N5" s="155"/>
      <c r="O5" s="155"/>
      <c r="P5" s="155"/>
      <c r="Q5" s="155"/>
      <c r="R5" s="155"/>
      <c r="S5" s="155"/>
      <c r="T5" s="155"/>
      <c r="U5" s="155"/>
      <c r="V5" s="155"/>
      <c r="W5" s="156"/>
    </row>
    <row r="6" spans="1:25" ht="30" customHeight="1" thickBot="1" x14ac:dyDescent="0.25">
      <c r="B6" s="9" t="s">
        <v>11</v>
      </c>
      <c r="C6" s="10" t="s">
        <v>2218</v>
      </c>
      <c r="D6" s="153" t="s">
        <v>2233</v>
      </c>
      <c r="E6" s="153"/>
      <c r="F6" s="153"/>
      <c r="G6" s="153"/>
      <c r="H6" s="153"/>
      <c r="J6" s="171" t="s">
        <v>14</v>
      </c>
      <c r="K6" s="171"/>
      <c r="L6" s="171" t="s">
        <v>15</v>
      </c>
      <c r="M6" s="171"/>
      <c r="N6" s="156" t="s">
        <v>10</v>
      </c>
      <c r="O6" s="156"/>
      <c r="P6" s="156"/>
      <c r="Q6" s="156"/>
      <c r="R6" s="156"/>
      <c r="S6" s="156"/>
      <c r="T6" s="156"/>
      <c r="U6" s="156"/>
      <c r="V6" s="156"/>
      <c r="W6" s="156"/>
    </row>
    <row r="7" spans="1:25" ht="30" customHeight="1" thickBot="1" x14ac:dyDescent="0.25">
      <c r="B7" s="11"/>
      <c r="C7" s="10" t="s">
        <v>10</v>
      </c>
      <c r="D7" s="155" t="s">
        <v>10</v>
      </c>
      <c r="E7" s="155"/>
      <c r="F7" s="155"/>
      <c r="G7" s="155"/>
      <c r="H7" s="155"/>
      <c r="J7" s="12" t="s">
        <v>16</v>
      </c>
      <c r="K7" s="12" t="s">
        <v>17</v>
      </c>
      <c r="L7" s="12" t="s">
        <v>16</v>
      </c>
      <c r="M7" s="12" t="s">
        <v>17</v>
      </c>
      <c r="N7" s="13"/>
      <c r="O7" s="156" t="s">
        <v>10</v>
      </c>
      <c r="P7" s="156"/>
      <c r="Q7" s="156"/>
      <c r="R7" s="156"/>
      <c r="S7" s="156"/>
      <c r="T7" s="156"/>
      <c r="U7" s="156"/>
      <c r="V7" s="156"/>
      <c r="W7" s="156"/>
    </row>
    <row r="8" spans="1:25" ht="30" customHeight="1" thickBot="1" x14ac:dyDescent="0.25">
      <c r="B8" s="11"/>
      <c r="C8" s="10" t="s">
        <v>10</v>
      </c>
      <c r="D8" s="155" t="s">
        <v>10</v>
      </c>
      <c r="E8" s="155"/>
      <c r="F8" s="155"/>
      <c r="G8" s="155"/>
      <c r="H8" s="155"/>
      <c r="J8" s="14" t="s">
        <v>1356</v>
      </c>
      <c r="K8" s="14" t="s">
        <v>1356</v>
      </c>
      <c r="L8" s="14" t="s">
        <v>2237</v>
      </c>
      <c r="M8" s="14" t="s">
        <v>1867</v>
      </c>
      <c r="N8" s="13"/>
      <c r="P8" s="156" t="s">
        <v>10</v>
      </c>
      <c r="Q8" s="156"/>
      <c r="R8" s="156"/>
      <c r="S8" s="156"/>
      <c r="T8" s="156"/>
      <c r="U8" s="156"/>
      <c r="V8" s="156"/>
      <c r="W8" s="156"/>
    </row>
    <row r="9" spans="1:25" ht="25.5" customHeight="1" thickBot="1" x14ac:dyDescent="0.25">
      <c r="B9" s="11"/>
      <c r="C9" s="155" t="s">
        <v>10</v>
      </c>
      <c r="D9" s="155"/>
      <c r="E9" s="155"/>
      <c r="F9" s="155"/>
      <c r="G9" s="155"/>
      <c r="H9" s="155"/>
      <c r="I9" s="155"/>
      <c r="J9" s="155"/>
      <c r="K9" s="155"/>
      <c r="L9" s="155"/>
      <c r="M9" s="155"/>
      <c r="N9" s="155"/>
      <c r="O9" s="155"/>
      <c r="P9" s="155"/>
      <c r="Q9" s="155"/>
      <c r="R9" s="155"/>
      <c r="S9" s="155"/>
      <c r="T9" s="155"/>
      <c r="U9" s="155"/>
      <c r="V9" s="155"/>
      <c r="W9" s="156"/>
    </row>
    <row r="10" spans="1:25" ht="66.75" customHeight="1" thickTop="1" thickBot="1" x14ac:dyDescent="0.25">
      <c r="B10" s="15" t="s">
        <v>22</v>
      </c>
      <c r="C10" s="157" t="s">
        <v>2308</v>
      </c>
      <c r="D10" s="157"/>
      <c r="E10" s="157"/>
      <c r="F10" s="157"/>
      <c r="G10" s="157"/>
      <c r="H10" s="157"/>
      <c r="I10" s="157"/>
      <c r="J10" s="157"/>
      <c r="K10" s="157"/>
      <c r="L10" s="157"/>
      <c r="M10" s="157"/>
      <c r="N10" s="157"/>
      <c r="O10" s="157"/>
      <c r="P10" s="157"/>
      <c r="Q10" s="157"/>
      <c r="R10" s="157"/>
      <c r="S10" s="157"/>
      <c r="T10" s="157"/>
      <c r="U10" s="157"/>
      <c r="V10" s="157"/>
      <c r="W10" s="158"/>
    </row>
    <row r="11" spans="1:25" ht="9" customHeight="1" thickTop="1" thickBot="1" x14ac:dyDescent="0.25"/>
    <row r="12" spans="1:25" ht="21.75" customHeight="1" thickTop="1" thickBot="1" x14ac:dyDescent="0.25">
      <c r="B12" s="2" t="s">
        <v>24</v>
      </c>
      <c r="C12" s="3"/>
      <c r="D12" s="3"/>
      <c r="E12" s="3"/>
      <c r="F12" s="3"/>
      <c r="G12" s="3"/>
      <c r="H12" s="4"/>
      <c r="I12" s="4"/>
      <c r="J12" s="4"/>
      <c r="K12" s="4"/>
      <c r="L12" s="4"/>
      <c r="M12" s="4"/>
      <c r="N12" s="4"/>
      <c r="O12" s="4"/>
      <c r="P12" s="4"/>
      <c r="Q12" s="4"/>
      <c r="R12" s="4"/>
      <c r="S12" s="4"/>
      <c r="T12" s="4"/>
      <c r="U12" s="4"/>
      <c r="V12" s="4"/>
      <c r="W12" s="5"/>
    </row>
    <row r="13" spans="1:25" ht="19.5" customHeight="1" thickTop="1" x14ac:dyDescent="0.2">
      <c r="B13" s="159" t="s">
        <v>25</v>
      </c>
      <c r="C13" s="160"/>
      <c r="D13" s="160"/>
      <c r="E13" s="160"/>
      <c r="F13" s="160"/>
      <c r="G13" s="160"/>
      <c r="H13" s="160"/>
      <c r="I13" s="160"/>
      <c r="J13" s="18"/>
      <c r="K13" s="160" t="s">
        <v>26</v>
      </c>
      <c r="L13" s="160"/>
      <c r="M13" s="160"/>
      <c r="N13" s="160"/>
      <c r="O13" s="160"/>
      <c r="P13" s="160"/>
      <c r="Q13" s="160"/>
      <c r="R13" s="19"/>
      <c r="S13" s="160" t="s">
        <v>27</v>
      </c>
      <c r="T13" s="160"/>
      <c r="U13" s="160"/>
      <c r="V13" s="160"/>
      <c r="W13" s="161"/>
    </row>
    <row r="14" spans="1:25" ht="69" customHeight="1" x14ac:dyDescent="0.2">
      <c r="B14" s="9" t="s">
        <v>28</v>
      </c>
      <c r="C14" s="153" t="s">
        <v>10</v>
      </c>
      <c r="D14" s="153"/>
      <c r="E14" s="153"/>
      <c r="F14" s="153"/>
      <c r="G14" s="153"/>
      <c r="H14" s="153"/>
      <c r="I14" s="153"/>
      <c r="J14" s="16"/>
      <c r="K14" s="16" t="s">
        <v>29</v>
      </c>
      <c r="L14" s="153" t="s">
        <v>10</v>
      </c>
      <c r="M14" s="153"/>
      <c r="N14" s="153"/>
      <c r="O14" s="153"/>
      <c r="P14" s="153"/>
      <c r="Q14" s="153"/>
      <c r="S14" s="16" t="s">
        <v>30</v>
      </c>
      <c r="T14" s="154" t="s">
        <v>2228</v>
      </c>
      <c r="U14" s="154"/>
      <c r="V14" s="154"/>
      <c r="W14" s="154"/>
    </row>
    <row r="15" spans="1:25" ht="86.25" customHeight="1" x14ac:dyDescent="0.2">
      <c r="B15" s="9" t="s">
        <v>32</v>
      </c>
      <c r="C15" s="153" t="s">
        <v>10</v>
      </c>
      <c r="D15" s="153"/>
      <c r="E15" s="153"/>
      <c r="F15" s="153"/>
      <c r="G15" s="153"/>
      <c r="H15" s="153"/>
      <c r="I15" s="153"/>
      <c r="J15" s="16"/>
      <c r="K15" s="16" t="s">
        <v>32</v>
      </c>
      <c r="L15" s="153" t="s">
        <v>10</v>
      </c>
      <c r="M15" s="153"/>
      <c r="N15" s="153"/>
      <c r="O15" s="153"/>
      <c r="P15" s="153"/>
      <c r="Q15" s="153"/>
      <c r="S15" s="16" t="s">
        <v>33</v>
      </c>
      <c r="T15" s="154" t="s">
        <v>10</v>
      </c>
      <c r="U15" s="154"/>
      <c r="V15" s="154"/>
      <c r="W15" s="154"/>
    </row>
    <row r="16" spans="1:25" ht="25.5" customHeight="1" thickBot="1" x14ac:dyDescent="0.25">
      <c r="B16" s="20" t="s">
        <v>34</v>
      </c>
      <c r="C16" s="137" t="s">
        <v>10</v>
      </c>
      <c r="D16" s="137"/>
      <c r="E16" s="137"/>
      <c r="F16" s="137"/>
      <c r="G16" s="137"/>
      <c r="H16" s="137"/>
      <c r="I16" s="137"/>
      <c r="J16" s="137"/>
      <c r="K16" s="137"/>
      <c r="L16" s="137"/>
      <c r="M16" s="137"/>
      <c r="N16" s="137"/>
      <c r="O16" s="137"/>
      <c r="P16" s="137"/>
      <c r="Q16" s="137"/>
      <c r="R16" s="137"/>
      <c r="S16" s="137"/>
      <c r="T16" s="137"/>
      <c r="U16" s="137"/>
      <c r="V16" s="137"/>
      <c r="W16" s="138"/>
    </row>
    <row r="17" spans="2:27" ht="21.75" customHeight="1" thickTop="1" thickBot="1" x14ac:dyDescent="0.25">
      <c r="B17" s="2" t="s">
        <v>35</v>
      </c>
      <c r="C17" s="3"/>
      <c r="D17" s="3"/>
      <c r="E17" s="3"/>
      <c r="F17" s="3"/>
      <c r="G17" s="3"/>
      <c r="H17" s="4"/>
      <c r="I17" s="4"/>
      <c r="J17" s="4"/>
      <c r="K17" s="4"/>
      <c r="L17" s="4"/>
      <c r="M17" s="4"/>
      <c r="N17" s="4"/>
      <c r="O17" s="4"/>
      <c r="P17" s="4"/>
      <c r="Q17" s="4"/>
      <c r="R17" s="4"/>
      <c r="S17" s="4"/>
      <c r="T17" s="4"/>
      <c r="U17" s="4"/>
      <c r="V17" s="4"/>
      <c r="W17" s="5"/>
    </row>
    <row r="18" spans="2:27" ht="25.5" customHeight="1" thickTop="1" thickBot="1" x14ac:dyDescent="0.25">
      <c r="B18" s="139" t="s">
        <v>36</v>
      </c>
      <c r="C18" s="140"/>
      <c r="D18" s="140"/>
      <c r="E18" s="140"/>
      <c r="F18" s="140"/>
      <c r="G18" s="140"/>
      <c r="H18" s="140"/>
      <c r="I18" s="140"/>
      <c r="J18" s="140"/>
      <c r="K18" s="140"/>
      <c r="L18" s="140"/>
      <c r="M18" s="140"/>
      <c r="N18" s="140"/>
      <c r="O18" s="140"/>
      <c r="P18" s="140"/>
      <c r="Q18" s="140"/>
      <c r="R18" s="140"/>
      <c r="S18" s="140"/>
      <c r="T18" s="141"/>
      <c r="U18" s="125" t="s">
        <v>37</v>
      </c>
      <c r="V18" s="124"/>
      <c r="W18" s="126"/>
    </row>
    <row r="19" spans="2:27" ht="14.25" customHeight="1" x14ac:dyDescent="0.2">
      <c r="B19" s="142" t="s">
        <v>38</v>
      </c>
      <c r="C19" s="143"/>
      <c r="D19" s="143"/>
      <c r="E19" s="143"/>
      <c r="F19" s="143"/>
      <c r="G19" s="143"/>
      <c r="H19" s="143"/>
      <c r="I19" s="143"/>
      <c r="J19" s="143"/>
      <c r="K19" s="143"/>
      <c r="L19" s="143"/>
      <c r="M19" s="143" t="s">
        <v>39</v>
      </c>
      <c r="N19" s="143"/>
      <c r="O19" s="143" t="s">
        <v>40</v>
      </c>
      <c r="P19" s="143"/>
      <c r="Q19" s="143" t="s">
        <v>41</v>
      </c>
      <c r="R19" s="143"/>
      <c r="S19" s="143" t="s">
        <v>42</v>
      </c>
      <c r="T19" s="146" t="s">
        <v>43</v>
      </c>
      <c r="U19" s="148" t="s">
        <v>44</v>
      </c>
      <c r="V19" s="150" t="s">
        <v>45</v>
      </c>
      <c r="W19" s="151" t="s">
        <v>46</v>
      </c>
    </row>
    <row r="20" spans="2:27" ht="27" customHeight="1" thickBot="1" x14ac:dyDescent="0.25">
      <c r="B20" s="144"/>
      <c r="C20" s="145"/>
      <c r="D20" s="145"/>
      <c r="E20" s="145"/>
      <c r="F20" s="145"/>
      <c r="G20" s="145"/>
      <c r="H20" s="145"/>
      <c r="I20" s="145"/>
      <c r="J20" s="145"/>
      <c r="K20" s="145"/>
      <c r="L20" s="145"/>
      <c r="M20" s="145"/>
      <c r="N20" s="145"/>
      <c r="O20" s="145"/>
      <c r="P20" s="145"/>
      <c r="Q20" s="145"/>
      <c r="R20" s="145"/>
      <c r="S20" s="145"/>
      <c r="T20" s="147"/>
      <c r="U20" s="149"/>
      <c r="V20" s="145"/>
      <c r="W20" s="152"/>
      <c r="Z20" s="21" t="s">
        <v>10</v>
      </c>
      <c r="AA20" s="21" t="s">
        <v>47</v>
      </c>
    </row>
    <row r="21" spans="2:27" ht="56.25" customHeight="1" thickBot="1" x14ac:dyDescent="0.25">
      <c r="B21" s="134" t="s">
        <v>2307</v>
      </c>
      <c r="C21" s="135"/>
      <c r="D21" s="135"/>
      <c r="E21" s="135"/>
      <c r="F21" s="135"/>
      <c r="G21" s="135"/>
      <c r="H21" s="135"/>
      <c r="I21" s="135"/>
      <c r="J21" s="135"/>
      <c r="K21" s="135"/>
      <c r="L21" s="135"/>
      <c r="M21" s="136" t="s">
        <v>2218</v>
      </c>
      <c r="N21" s="136"/>
      <c r="O21" s="136" t="s">
        <v>49</v>
      </c>
      <c r="P21" s="136"/>
      <c r="Q21" s="136" t="s">
        <v>61</v>
      </c>
      <c r="R21" s="136"/>
      <c r="S21" s="22" t="s">
        <v>326</v>
      </c>
      <c r="T21" s="22" t="s">
        <v>326</v>
      </c>
      <c r="U21" s="22" t="s">
        <v>2306</v>
      </c>
      <c r="V21" s="22">
        <f>+IF(ISERR(U21/T21*100),"N/A",ROUND(U21/T21*100,2))</f>
        <v>494</v>
      </c>
      <c r="W21" s="23">
        <f>+IF(ISERR(U21/S21*100),"N/A",ROUND(U21/S21*100,2))</f>
        <v>494</v>
      </c>
    </row>
    <row r="22" spans="2:27" ht="21.75" customHeight="1" thickTop="1" thickBot="1" x14ac:dyDescent="0.25">
      <c r="B22" s="2" t="s">
        <v>56</v>
      </c>
      <c r="C22" s="3"/>
      <c r="D22" s="3"/>
      <c r="E22" s="3"/>
      <c r="F22" s="3"/>
      <c r="G22" s="3"/>
      <c r="H22" s="4"/>
      <c r="I22" s="4"/>
      <c r="J22" s="4"/>
      <c r="K22" s="4"/>
      <c r="L22" s="4"/>
      <c r="M22" s="4"/>
      <c r="N22" s="4"/>
      <c r="O22" s="4"/>
      <c r="P22" s="4"/>
      <c r="Q22" s="4"/>
      <c r="R22" s="4"/>
      <c r="S22" s="4"/>
      <c r="T22" s="4"/>
      <c r="U22" s="4"/>
      <c r="V22" s="4"/>
      <c r="W22" s="5"/>
      <c r="X22" s="13"/>
    </row>
    <row r="23" spans="2:27" ht="29.25" customHeight="1" thickTop="1" thickBot="1" x14ac:dyDescent="0.25">
      <c r="B23" s="118" t="s">
        <v>2611</v>
      </c>
      <c r="C23" s="119"/>
      <c r="D23" s="119"/>
      <c r="E23" s="119"/>
      <c r="F23" s="119"/>
      <c r="G23" s="119"/>
      <c r="H23" s="119"/>
      <c r="I23" s="119"/>
      <c r="J23" s="119"/>
      <c r="K23" s="119"/>
      <c r="L23" s="119"/>
      <c r="M23" s="119"/>
      <c r="N23" s="119"/>
      <c r="O23" s="119"/>
      <c r="P23" s="119"/>
      <c r="Q23" s="120"/>
      <c r="R23" s="24" t="s">
        <v>42</v>
      </c>
      <c r="S23" s="124" t="s">
        <v>43</v>
      </c>
      <c r="T23" s="124"/>
      <c r="U23" s="25" t="s">
        <v>57</v>
      </c>
      <c r="V23" s="125" t="s">
        <v>58</v>
      </c>
      <c r="W23" s="126"/>
    </row>
    <row r="24" spans="2:27" ht="30.75" customHeight="1" thickBot="1" x14ac:dyDescent="0.25">
      <c r="B24" s="121"/>
      <c r="C24" s="122"/>
      <c r="D24" s="122"/>
      <c r="E24" s="122"/>
      <c r="F24" s="122"/>
      <c r="G24" s="122"/>
      <c r="H24" s="122"/>
      <c r="I24" s="122"/>
      <c r="J24" s="122"/>
      <c r="K24" s="122"/>
      <c r="L24" s="122"/>
      <c r="M24" s="122"/>
      <c r="N24" s="122"/>
      <c r="O24" s="122"/>
      <c r="P24" s="122"/>
      <c r="Q24" s="123"/>
      <c r="R24" s="26" t="s">
        <v>59</v>
      </c>
      <c r="S24" s="26" t="s">
        <v>59</v>
      </c>
      <c r="T24" s="26" t="s">
        <v>49</v>
      </c>
      <c r="U24" s="26" t="s">
        <v>59</v>
      </c>
      <c r="V24" s="26" t="s">
        <v>60</v>
      </c>
      <c r="W24" s="27" t="s">
        <v>61</v>
      </c>
      <c r="Y24" s="13"/>
    </row>
    <row r="25" spans="2:27" ht="23.25" customHeight="1" thickBot="1" x14ac:dyDescent="0.25">
      <c r="B25" s="127" t="s">
        <v>62</v>
      </c>
      <c r="C25" s="128"/>
      <c r="D25" s="128"/>
      <c r="E25" s="28" t="s">
        <v>2217</v>
      </c>
      <c r="F25" s="28"/>
      <c r="G25" s="28"/>
      <c r="H25" s="29"/>
      <c r="I25" s="29"/>
      <c r="J25" s="29"/>
      <c r="K25" s="29"/>
      <c r="L25" s="29"/>
      <c r="M25" s="29"/>
      <c r="N25" s="29"/>
      <c r="O25" s="29"/>
      <c r="P25" s="30"/>
      <c r="Q25" s="30"/>
      <c r="R25" s="31" t="s">
        <v>2295</v>
      </c>
      <c r="S25" s="31" t="s">
        <v>10</v>
      </c>
      <c r="T25" s="30"/>
      <c r="U25" s="31" t="s">
        <v>2305</v>
      </c>
      <c r="V25" s="30"/>
      <c r="W25" s="32">
        <f>+IF(ISERR(U25/R25*100),"N/A",ROUND(U25/R25*100,2))</f>
        <v>28.57</v>
      </c>
    </row>
    <row r="26" spans="2:27" ht="26.25" customHeight="1" thickBot="1" x14ac:dyDescent="0.25">
      <c r="B26" s="129" t="s">
        <v>65</v>
      </c>
      <c r="C26" s="130"/>
      <c r="D26" s="130"/>
      <c r="E26" s="33" t="s">
        <v>2217</v>
      </c>
      <c r="F26" s="33"/>
      <c r="G26" s="33"/>
      <c r="H26" s="34"/>
      <c r="I26" s="34"/>
      <c r="J26" s="34"/>
      <c r="K26" s="34"/>
      <c r="L26" s="34"/>
      <c r="M26" s="34"/>
      <c r="N26" s="34"/>
      <c r="O26" s="34"/>
      <c r="P26" s="35"/>
      <c r="Q26" s="35"/>
      <c r="R26" s="36" t="s">
        <v>2295</v>
      </c>
      <c r="S26" s="36" t="s">
        <v>2295</v>
      </c>
      <c r="T26" s="36">
        <f>+IF(ISERR(S26/R26*100),"N/A",ROUND(S26/R26*100,2))</f>
        <v>100</v>
      </c>
      <c r="U26" s="36" t="s">
        <v>2305</v>
      </c>
      <c r="V26" s="36">
        <f>+IF(ISERR(U26/S26*100),"N/A",ROUND(U26/S26*100,2))</f>
        <v>28.57</v>
      </c>
      <c r="W26" s="37">
        <f>+IF(ISERR(U26/R26*100),"N/A",ROUND(U26/R26*100,2))</f>
        <v>28.57</v>
      </c>
    </row>
    <row r="27" spans="2:27" ht="22.5" customHeight="1" thickTop="1" thickBot="1" x14ac:dyDescent="0.25">
      <c r="B27" s="2" t="s">
        <v>66</v>
      </c>
      <c r="C27" s="3"/>
      <c r="D27" s="3"/>
      <c r="E27" s="3"/>
      <c r="F27" s="3"/>
      <c r="G27" s="3"/>
      <c r="H27" s="4"/>
      <c r="I27" s="4"/>
      <c r="J27" s="4"/>
      <c r="K27" s="4"/>
      <c r="L27" s="4"/>
      <c r="M27" s="4"/>
      <c r="N27" s="4"/>
      <c r="O27" s="4"/>
      <c r="P27" s="4"/>
      <c r="Q27" s="4"/>
      <c r="R27" s="4"/>
      <c r="S27" s="4"/>
      <c r="T27" s="4"/>
      <c r="U27" s="4"/>
      <c r="V27" s="4"/>
      <c r="W27" s="5"/>
    </row>
    <row r="28" spans="2:27" ht="37.5" customHeight="1" thickTop="1" x14ac:dyDescent="0.2">
      <c r="B28" s="112" t="s">
        <v>2312</v>
      </c>
      <c r="C28" s="113"/>
      <c r="D28" s="113"/>
      <c r="E28" s="113"/>
      <c r="F28" s="113"/>
      <c r="G28" s="113"/>
      <c r="H28" s="113"/>
      <c r="I28" s="113"/>
      <c r="J28" s="113"/>
      <c r="K28" s="113"/>
      <c r="L28" s="113"/>
      <c r="M28" s="113"/>
      <c r="N28" s="113"/>
      <c r="O28" s="113"/>
      <c r="P28" s="113"/>
      <c r="Q28" s="113"/>
      <c r="R28" s="113"/>
      <c r="S28" s="113"/>
      <c r="T28" s="113"/>
      <c r="U28" s="113"/>
      <c r="V28" s="113"/>
      <c r="W28" s="114"/>
    </row>
    <row r="29" spans="2:27" ht="15" customHeight="1" thickBot="1" x14ac:dyDescent="0.25">
      <c r="B29" s="131"/>
      <c r="C29" s="132"/>
      <c r="D29" s="132"/>
      <c r="E29" s="132"/>
      <c r="F29" s="132"/>
      <c r="G29" s="132"/>
      <c r="H29" s="132"/>
      <c r="I29" s="132"/>
      <c r="J29" s="132"/>
      <c r="K29" s="132"/>
      <c r="L29" s="132"/>
      <c r="M29" s="132"/>
      <c r="N29" s="132"/>
      <c r="O29" s="132"/>
      <c r="P29" s="132"/>
      <c r="Q29" s="132"/>
      <c r="R29" s="132"/>
      <c r="S29" s="132"/>
      <c r="T29" s="132"/>
      <c r="U29" s="132"/>
      <c r="V29" s="132"/>
      <c r="W29" s="133"/>
    </row>
    <row r="30" spans="2:27" ht="37.5" customHeight="1" thickTop="1" x14ac:dyDescent="0.2">
      <c r="B30" s="112" t="s">
        <v>2313</v>
      </c>
      <c r="C30" s="113"/>
      <c r="D30" s="113"/>
      <c r="E30" s="113"/>
      <c r="F30" s="113"/>
      <c r="G30" s="113"/>
      <c r="H30" s="113"/>
      <c r="I30" s="113"/>
      <c r="J30" s="113"/>
      <c r="K30" s="113"/>
      <c r="L30" s="113"/>
      <c r="M30" s="113"/>
      <c r="N30" s="113"/>
      <c r="O30" s="113"/>
      <c r="P30" s="113"/>
      <c r="Q30" s="113"/>
      <c r="R30" s="113"/>
      <c r="S30" s="113"/>
      <c r="T30" s="113"/>
      <c r="U30" s="113"/>
      <c r="V30" s="113"/>
      <c r="W30" s="114"/>
    </row>
    <row r="31" spans="2:27" ht="15" customHeight="1" thickBot="1" x14ac:dyDescent="0.25">
      <c r="B31" s="131"/>
      <c r="C31" s="132"/>
      <c r="D31" s="132"/>
      <c r="E31" s="132"/>
      <c r="F31" s="132"/>
      <c r="G31" s="132"/>
      <c r="H31" s="132"/>
      <c r="I31" s="132"/>
      <c r="J31" s="132"/>
      <c r="K31" s="132"/>
      <c r="L31" s="132"/>
      <c r="M31" s="132"/>
      <c r="N31" s="132"/>
      <c r="O31" s="132"/>
      <c r="P31" s="132"/>
      <c r="Q31" s="132"/>
      <c r="R31" s="132"/>
      <c r="S31" s="132"/>
      <c r="T31" s="132"/>
      <c r="U31" s="132"/>
      <c r="V31" s="132"/>
      <c r="W31" s="133"/>
    </row>
    <row r="32" spans="2:27" ht="37.5" customHeight="1" thickTop="1" x14ac:dyDescent="0.2">
      <c r="B32" s="112" t="s">
        <v>2314</v>
      </c>
      <c r="C32" s="113"/>
      <c r="D32" s="113"/>
      <c r="E32" s="113"/>
      <c r="F32" s="113"/>
      <c r="G32" s="113"/>
      <c r="H32" s="113"/>
      <c r="I32" s="113"/>
      <c r="J32" s="113"/>
      <c r="K32" s="113"/>
      <c r="L32" s="113"/>
      <c r="M32" s="113"/>
      <c r="N32" s="113"/>
      <c r="O32" s="113"/>
      <c r="P32" s="113"/>
      <c r="Q32" s="113"/>
      <c r="R32" s="113"/>
      <c r="S32" s="113"/>
      <c r="T32" s="113"/>
      <c r="U32" s="113"/>
      <c r="V32" s="113"/>
      <c r="W32" s="114"/>
    </row>
    <row r="33" spans="2:23" ht="13.5" thickBot="1"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7"/>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108</vt:i4>
      </vt:variant>
      <vt:variant>
        <vt:lpstr>Rangos con nombre</vt:lpstr>
      </vt:variant>
      <vt:variant>
        <vt:i4>214</vt:i4>
      </vt:variant>
    </vt:vector>
  </HeadingPairs>
  <TitlesOfParts>
    <vt:vector size="322"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F003</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12 E010</vt:lpstr>
      <vt:lpstr>12 E022</vt:lpstr>
      <vt:lpstr>12 E023</vt:lpstr>
      <vt:lpstr>12 E025</vt:lpstr>
      <vt:lpstr>12 E036</vt:lpstr>
      <vt:lpstr>12 P016</vt:lpstr>
      <vt:lpstr>12 P020</vt:lpstr>
      <vt:lpstr>12 U008</vt:lpstr>
      <vt:lpstr>13 A006</vt:lpstr>
      <vt:lpstr>14 E002</vt:lpstr>
      <vt:lpstr>14 E003</vt:lpstr>
      <vt:lpstr>14 E016</vt:lpstr>
      <vt:lpstr>14 S280</vt:lpstr>
      <vt:lpstr>15 P005</vt:lpstr>
      <vt:lpstr>15 S177</vt:lpstr>
      <vt:lpstr>15 S273</vt:lpstr>
      <vt:lpstr>16 P002</vt:lpstr>
      <vt:lpstr>16 S046</vt:lpstr>
      <vt:lpstr>16 S219</vt:lpstr>
      <vt:lpstr>18 E568</vt:lpstr>
      <vt:lpstr>18 G003</vt:lpstr>
      <vt:lpstr>18 M001</vt:lpstr>
      <vt:lpstr>18 P008</vt:lpstr>
      <vt:lpstr>19 J014</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41 M001</vt:lpstr>
      <vt:lpstr>43 E001</vt:lpstr>
      <vt:lpstr>43 G010</vt:lpstr>
      <vt:lpstr>43 M001</vt:lpstr>
      <vt:lpstr>45 G001</vt:lpstr>
      <vt:lpstr>45 G002</vt:lpstr>
      <vt:lpstr>45 M001</vt:lpstr>
      <vt:lpstr>47 E033</vt:lpstr>
      <vt:lpstr>47 P010</vt:lpstr>
      <vt:lpstr>47 S010</vt:lpstr>
      <vt:lpstr>47 S249</vt:lpstr>
      <vt:lpstr>48 E011</vt:lpstr>
      <vt:lpstr>49 E009</vt:lpstr>
      <vt:lpstr>49 E010</vt:lpstr>
      <vt:lpstr>49 E011</vt:lpstr>
      <vt:lpstr>49 M001</vt:lpstr>
      <vt:lpstr>48 S303</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F003'!Área_de_impresión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E016'!Área_de_impresión</vt:lpstr>
      <vt:lpstr>'14 S280'!Área_de_impresión</vt:lpstr>
      <vt:lpstr>'15 P005'!Área_de_impresión</vt:lpstr>
      <vt:lpstr>'15 S177'!Área_de_impresión</vt:lpstr>
      <vt:lpstr>'15 S273'!Área_de_impresión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'41 M001'!Área_de_impresión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F003'!Títulos_a_imprimir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E016'!Títulos_a_imprimir</vt:lpstr>
      <vt:lpstr>'14 S280'!Títulos_a_imprimir</vt:lpstr>
      <vt:lpstr>'15 P005'!Títulos_a_imprimir</vt:lpstr>
      <vt:lpstr>'15 S177'!Títulos_a_imprimir</vt:lpstr>
      <vt:lpstr>'15 S273'!Títulos_a_imprimir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'41 M001'!Títulos_a_imprimir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2025-01-27T21:16:47Z</cp:lastPrinted>
  <dcterms:created xsi:type="dcterms:W3CDTF">2009-04-01T20:46:43Z</dcterms:created>
  <dcterms:modified xsi:type="dcterms:W3CDTF">2025-01-27T21:41:29Z</dcterms:modified>
</cp:coreProperties>
</file>