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4\Informes Trimestrales\Tercer Trimestre\Subejercicios Presupuestarios\"/>
    </mc:Choice>
  </mc:AlternateContent>
  <bookViews>
    <workbookView xWindow="0" yWindow="0" windowWidth="23040" windowHeight="6885"/>
  </bookViews>
  <sheets>
    <sheet name="Cuadro Resumen" sheetId="4" r:id="rId1"/>
    <sheet name="No Subsanado" sheetId="6" r:id="rId2"/>
    <sheet name="Reasignación" sheetId="7" r:id="rId3"/>
  </sheets>
  <definedNames>
    <definedName name="_xlnm._FilterDatabase" localSheetId="0" hidden="1">'Cuadro Resumen'!$A$12:$I$38</definedName>
    <definedName name="_xlnm._FilterDatabase" localSheetId="1" hidden="1">'No Subsanado'!$A$11:$C$36</definedName>
    <definedName name="_xlnm.Print_Area" localSheetId="0">'Cuadro Resumen'!$A$1:$I$43</definedName>
    <definedName name="_xlnm.Print_Area" localSheetId="1">'No Subsanado'!$A$10:$B$39</definedName>
    <definedName name="_xlnm.Print_Area" localSheetId="2">Reasignación!$A$9:$B$15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7" l="1"/>
  <c r="B9" i="7" s="1"/>
  <c r="B10" i="6" l="1"/>
  <c r="I38" i="4" l="1"/>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B12" i="4"/>
  <c r="F12" i="4" l="1"/>
  <c r="G12" i="4" s="1"/>
  <c r="I12" i="4"/>
</calcChain>
</file>

<file path=xl/sharedStrings.xml><?xml version="1.0" encoding="utf-8"?>
<sst xmlns="http://schemas.openxmlformats.org/spreadsheetml/2006/main" count="108" uniqueCount="63">
  <si>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</si>
  <si>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</si>
  <si>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</si>
  <si>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</si>
  <si>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</si>
  <si>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</si>
  <si>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</si>
  <si>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</si>
  <si>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</si>
  <si>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</si>
  <si>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</si>
  <si>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</si>
  <si>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</si>
  <si>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</si>
  <si>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</si>
  <si>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</si>
  <si>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</si>
  <si>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</si>
  <si>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</si>
  <si>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</si>
  <si>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</si>
  <si>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Humanidades, Ciencias, Tecnologías e Innovación</t>
  </si>
  <si>
    <t>Comisión Reguladora de Energía</t>
  </si>
  <si>
    <t>Comisión Nacional de Hidrocarburos</t>
  </si>
  <si>
    <t>Entidades no Sectorizadas</t>
  </si>
  <si>
    <t>Cultura</t>
  </si>
  <si>
    <t>SUBEJERCICIO 2024</t>
  </si>
  <si>
    <t>(Millones de pesos)</t>
  </si>
  <si>
    <t>Modificado al mes</t>
  </si>
  <si>
    <t>Comprometido</t>
  </si>
  <si>
    <t>Acuerdos de Ministración</t>
  </si>
  <si>
    <t>Ejercido</t>
  </si>
  <si>
    <t>Ramo</t>
  </si>
  <si>
    <t>(a)</t>
  </si>
  <si>
    <t>(b)</t>
  </si>
  <si>
    <t>(c)</t>
  </si>
  <si>
    <t>(d)</t>
  </si>
  <si>
    <t>(h)</t>
  </si>
  <si>
    <t>Total</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</si>
  <si>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</si>
  <si>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2024".</t>
  </si>
  <si>
    <t>Nota: Las sumas pueden no coincidir con los totales debido al redondeo de las cifras.</t>
  </si>
  <si>
    <t>CLC: Cuenta por Liquidar Certificada.</t>
  </si>
  <si>
    <t>Fuente: Secretaría de Hacienda y Crédito Público.</t>
  </si>
  <si>
    <t>Enero-septiembre</t>
  </si>
  <si>
    <t>No subsanado reasignable Enero-junio</t>
  </si>
  <si>
    <t>SUBEJERCICIO NO SUBSANADO REASIGNABLE 2024</t>
  </si>
  <si>
    <t>1/ Considera cifras revisadas del trimestre anterior.</t>
  </si>
  <si>
    <t>Enero-junio</t>
  </si>
  <si>
    <t>Informes sobre la Situación Económica,
las Finanzas Públicas y la Deuda Pública</t>
  </si>
  <si>
    <t>XIII. SALDO DE LOS SUBEJERCICIOS PRESUPUESTARIOS</t>
  </si>
  <si>
    <t>Tercer Trimestre de 2024</t>
  </si>
  <si>
    <t>(e)=(b)+(c)+(d)</t>
  </si>
  <si>
    <t>(f)=(a)-(e)</t>
  </si>
  <si>
    <t>(g)=(f)-(h)</t>
  </si>
  <si>
    <t>SUBEJERCICIO REASIGNADO 2024</t>
  </si>
  <si>
    <t>Atención a la Salud</t>
  </si>
  <si>
    <r>
      <t xml:space="preserve">CLC's Tramitadas </t>
    </r>
    <r>
      <rPr>
        <b/>
        <vertAlign val="superscript"/>
        <sz val="10"/>
        <color theme="0"/>
        <rFont val="Geomanist Medium"/>
        <family val="3"/>
      </rPr>
      <t>1/</t>
    </r>
  </si>
  <si>
    <r>
      <t xml:space="preserve">Subejercicios </t>
    </r>
    <r>
      <rPr>
        <b/>
        <vertAlign val="superscript"/>
        <sz val="10"/>
        <color theme="0"/>
        <rFont val="Geomanist Medium"/>
        <family val="3"/>
      </rPr>
      <t>2/</t>
    </r>
  </si>
  <si>
    <t>Enero-
septiembre</t>
  </si>
  <si>
    <t>Julio-
septiembre</t>
  </si>
  <si>
    <r>
      <t>Importe</t>
    </r>
    <r>
      <rPr>
        <b/>
        <vertAlign val="superscript"/>
        <sz val="10"/>
        <color theme="0"/>
        <rFont val="Geomanist Medium"/>
        <family val="3"/>
      </rPr>
      <t xml:space="preserve"> 1/</t>
    </r>
  </si>
  <si>
    <r>
      <t xml:space="preserve">Importe </t>
    </r>
    <r>
      <rPr>
        <b/>
        <vertAlign val="superscript"/>
        <sz val="10"/>
        <color theme="0"/>
        <rFont val="Geomanist Medium"/>
        <family val="3"/>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</si>
</sst>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Red]\-#,##0.0\ "/>
  </numFmts>
  <fonts count="28"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0"/>
      <color theme="1"/>
      <name val="Soberana Sans"/>
      <family val="3"/>
    </font>
    <font>
      <sz val="10"/>
      <name val="Montserrat"/>
    </font>
    <font>
      <sz val="11"/>
      <color theme="1"/>
      <name val="Soberana Sans"/>
      <family val="3"/>
    </font>
    <font>
      <sz val="10"/>
      <name val="Arial"/>
      <family val="2"/>
    </font>
    <font>
      <b/>
      <sz val="13"/>
      <color indexed="23"/>
      <name val="Montserrat"/>
    </font>
    <font>
      <b/>
      <sz val="13"/>
      <color theme="1"/>
      <name val="Montserrat"/>
    </font>
    <font>
      <sz val="11"/>
      <color theme="1"/>
      <name val="Adobe Caslon Pro"/>
      <family val="1"/>
    </font>
    <font>
      <b/>
      <sz val="13"/>
      <color theme="0"/>
      <name val="Geomanist Medium"/>
      <family val="3"/>
    </font>
    <font>
      <b/>
      <sz val="13"/>
      <color indexed="23"/>
      <name val="Geomanist Medium"/>
      <family val="3"/>
    </font>
    <font>
      <sz val="10"/>
      <color theme="1"/>
      <name val="Geomanist Light"/>
      <family val="3"/>
    </font>
    <font>
      <b/>
      <sz val="13"/>
      <color theme="1"/>
      <name val="Geomanist Medium"/>
      <family val="3"/>
    </font>
    <font>
      <sz val="10"/>
      <color theme="1"/>
      <name val="Geomanist Medium"/>
      <family val="3"/>
    </font>
    <font>
      <sz val="10"/>
      <name val="Geomanist Light"/>
      <family val="3"/>
    </font>
    <font>
      <b/>
      <sz val="10"/>
      <color theme="0"/>
      <name val="Geomanist Medium"/>
      <family val="3"/>
    </font>
    <font>
      <b/>
      <vertAlign val="superscript"/>
      <sz val="10"/>
      <color theme="0"/>
      <name val="Geomanist Medium"/>
      <family val="3"/>
    </font>
    <font>
      <b/>
      <sz val="10"/>
      <color theme="1"/>
      <name val="Geomanist Medium"/>
      <family val="3"/>
    </font>
    <font>
      <b/>
      <sz val="9"/>
      <color theme="1"/>
      <name val="Geomanist Medium"/>
      <family val="3"/>
    </font>
    <font>
      <sz val="9"/>
      <color theme="1"/>
      <name val="Geomanist Light"/>
      <family val="3"/>
    </font>
    <font>
      <sz val="9"/>
      <name val="Geomanist Light"/>
      <family val="3"/>
    </font>
    <font>
      <b/>
      <sz val="13"/>
      <name val="Geomanist Medium"/>
      <family val="3"/>
    </font>
    <font>
      <sz val="13"/>
      <name val="Geomanist Light"/>
      <family val="3"/>
    </font>
    <font>
      <b/>
      <sz val="10"/>
      <name val="Geomanist Medium"/>
      <family val="3"/>
    </font>
    <font>
      <sz val="13"/>
      <name val="Geomanist Medium"/>
      <family val="3"/>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6">
    <border>
      <left/>
      <right/>
      <top/>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0" fontId="8" fillId="0" borderId="0"/>
    <xf numFmtId="0" fontId="1" fillId="0" borderId="0"/>
  </cellStyleXfs>
  <cellXfs count="85">
    <xf numFmtId="0" fontId="0" fillId="0" borderId="0" xfId="0"/>
    <xf numFmtId="0" fontId="3" fillId="0" borderId="0" xfId="0" applyFont="1"/>
    <xf numFmtId="0" fontId="5" fillId="0" borderId="0" xfId="0" applyFont="1"/>
    <xf numFmtId="0" fontId="7" fillId="0" borderId="0" xfId="4" applyFont="1"/>
    <xf numFmtId="2" fontId="7" fillId="0" borderId="0" xfId="4" applyNumberFormat="1" applyFont="1"/>
    <xf numFmtId="4" fontId="7" fillId="0" borderId="0" xfId="4" applyNumberFormat="1" applyFont="1"/>
    <xf numFmtId="164" fontId="7" fillId="0" borderId="0" xfId="4" applyNumberFormat="1" applyFont="1"/>
    <xf numFmtId="43" fontId="7" fillId="0" borderId="0" xfId="5" applyFont="1"/>
    <xf numFmtId="43" fontId="7" fillId="0" borderId="0" xfId="4" applyNumberFormat="1" applyFont="1"/>
    <xf numFmtId="0" fontId="6" fillId="0" borderId="0" xfId="0" applyFont="1"/>
    <xf numFmtId="0" fontId="9" fillId="0" borderId="0" xfId="0" applyFont="1" applyAlignment="1">
      <alignment horizontal="left" vertical="center" wrapText="1"/>
    </xf>
    <xf numFmtId="0" fontId="10" fillId="0" borderId="0" xfId="0" applyFont="1" applyAlignment="1">
      <alignment wrapText="1"/>
    </xf>
    <xf numFmtId="0" fontId="11" fillId="0" borderId="0" xfId="7" applyFont="1"/>
    <xf numFmtId="43" fontId="11" fillId="0" borderId="0" xfId="7" applyNumberFormat="1" applyFont="1"/>
    <xf numFmtId="0" fontId="14" fillId="0" borderId="0" xfId="0" applyFont="1"/>
    <xf numFmtId="0" fontId="16" fillId="0" borderId="0" xfId="0" applyFont="1"/>
    <xf numFmtId="0" fontId="14" fillId="0" borderId="2" xfId="0" applyFont="1" applyBorder="1" applyAlignment="1">
      <alignment horizontal="centerContinuous"/>
    </xf>
    <xf numFmtId="0" fontId="17" fillId="0" borderId="2" xfId="0" applyFont="1" applyBorder="1" applyAlignment="1">
      <alignment horizontal="center" vertical="top"/>
    </xf>
    <xf numFmtId="0" fontId="17" fillId="0" borderId="2" xfId="3" applyFont="1" applyBorder="1" applyAlignment="1">
      <alignment horizontal="center" vertical="top"/>
    </xf>
    <xf numFmtId="0" fontId="14" fillId="0" borderId="3" xfId="0" applyFont="1" applyBorder="1" applyAlignment="1">
      <alignment horizontal="centerContinuous"/>
    </xf>
    <xf numFmtId="0" fontId="17" fillId="0" borderId="3" xfId="0" applyFont="1" applyBorder="1" applyAlignment="1">
      <alignment horizontal="center" vertical="top"/>
    </xf>
    <xf numFmtId="0" fontId="17" fillId="0" borderId="3" xfId="3" applyFont="1" applyBorder="1" applyAlignment="1">
      <alignment horizontal="center" vertical="top"/>
    </xf>
    <xf numFmtId="0" fontId="18" fillId="2" borderId="0"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0" xfId="3" applyFont="1" applyFill="1" applyBorder="1" applyAlignment="1">
      <alignment horizontal="center" vertical="center"/>
    </xf>
    <xf numFmtId="0" fontId="20" fillId="3" borderId="0" xfId="0" applyFont="1" applyFill="1" applyBorder="1" applyAlignment="1">
      <alignment horizontal="left"/>
    </xf>
    <xf numFmtId="164" fontId="20" fillId="3" borderId="0" xfId="0" applyNumberFormat="1" applyFont="1" applyFill="1" applyBorder="1"/>
    <xf numFmtId="0" fontId="14" fillId="0" borderId="0" xfId="0" applyFont="1" applyBorder="1"/>
    <xf numFmtId="0" fontId="22" fillId="3" borderId="0" xfId="0" applyFont="1" applyFill="1" applyBorder="1" applyAlignment="1">
      <alignment horizontal="left"/>
    </xf>
    <xf numFmtId="164" fontId="22" fillId="3" borderId="0" xfId="0" applyNumberFormat="1" applyFont="1" applyFill="1" applyBorder="1"/>
    <xf numFmtId="0" fontId="22" fillId="3" borderId="2" xfId="0" applyFont="1" applyFill="1" applyBorder="1" applyAlignment="1">
      <alignment horizontal="left"/>
    </xf>
    <xf numFmtId="164" fontId="22" fillId="3" borderId="2" xfId="0" applyNumberFormat="1" applyFont="1" applyFill="1" applyBorder="1"/>
    <xf numFmtId="0" fontId="23" fillId="0" borderId="0" xfId="3" applyFont="1" applyBorder="1" applyAlignment="1">
      <alignment vertical="center"/>
    </xf>
    <xf numFmtId="0" fontId="22" fillId="0" borderId="0" xfId="0" applyFont="1" applyBorder="1"/>
    <xf numFmtId="43" fontId="22" fillId="0" borderId="0" xfId="1" applyFont="1" applyBorder="1"/>
    <xf numFmtId="0" fontId="22" fillId="0" borderId="0" xfId="0" applyFont="1"/>
    <xf numFmtId="43" fontId="22" fillId="0" borderId="0" xfId="1" applyFont="1"/>
    <xf numFmtId="0" fontId="24" fillId="0" borderId="0" xfId="2" applyFont="1" applyAlignment="1">
      <alignment horizontal="left" vertical="top" wrapText="1"/>
    </xf>
    <xf numFmtId="0" fontId="25" fillId="0" borderId="0" xfId="3" applyFont="1" applyAlignment="1">
      <alignment vertical="top"/>
    </xf>
    <xf numFmtId="0" fontId="25" fillId="0" borderId="0" xfId="3" applyFont="1" applyBorder="1" applyAlignment="1">
      <alignment vertical="top"/>
    </xf>
    <xf numFmtId="43" fontId="14" fillId="0" borderId="0" xfId="1" applyFont="1" applyBorder="1"/>
    <xf numFmtId="0" fontId="14" fillId="0" borderId="1" xfId="0" applyFont="1" applyBorder="1"/>
    <xf numFmtId="0" fontId="17" fillId="0" borderId="1" xfId="3" applyFont="1" applyBorder="1" applyAlignment="1">
      <alignment vertical="top"/>
    </xf>
    <xf numFmtId="0" fontId="12" fillId="2" borderId="0" xfId="0" applyFont="1" applyFill="1" applyAlignment="1">
      <alignment horizontal="center" vertical="center" wrapText="1"/>
    </xf>
    <xf numFmtId="0" fontId="13" fillId="0" borderId="0" xfId="0" applyFont="1" applyAlignment="1">
      <alignment horizontal="left" vertical="center" wrapText="1"/>
    </xf>
    <xf numFmtId="0" fontId="18" fillId="2" borderId="0" xfId="4" applyFont="1" applyFill="1" applyAlignment="1">
      <alignment horizontal="center" vertical="center"/>
    </xf>
    <xf numFmtId="0" fontId="18" fillId="2" borderId="0" xfId="4" applyFont="1" applyFill="1" applyAlignment="1">
      <alignment horizontal="center" vertical="center" wrapText="1"/>
    </xf>
    <xf numFmtId="0" fontId="16" fillId="0" borderId="4" xfId="4" applyFont="1" applyBorder="1" applyAlignment="1">
      <alignment horizontal="centerContinuous" vertical="top"/>
    </xf>
    <xf numFmtId="0" fontId="16" fillId="0" borderId="4" xfId="4" applyFont="1" applyBorder="1" applyAlignment="1">
      <alignment horizontal="center" vertical="top" wrapText="1"/>
    </xf>
    <xf numFmtId="0" fontId="16" fillId="0" borderId="2" xfId="4" applyFont="1" applyBorder="1" applyAlignment="1">
      <alignment horizontal="centerContinuous" vertical="top"/>
    </xf>
    <xf numFmtId="0" fontId="16" fillId="0" borderId="2" xfId="4" applyFont="1" applyBorder="1" applyAlignment="1">
      <alignment horizontal="center" vertical="top" wrapText="1"/>
    </xf>
    <xf numFmtId="0" fontId="16" fillId="0" borderId="1" xfId="4" applyFont="1" applyBorder="1" applyAlignment="1">
      <alignment horizontal="left"/>
    </xf>
    <xf numFmtId="0" fontId="16" fillId="0" borderId="1" xfId="4" applyFont="1" applyBorder="1"/>
    <xf numFmtId="0" fontId="14" fillId="0" borderId="0" xfId="4" applyFont="1"/>
    <xf numFmtId="0" fontId="26" fillId="0" borderId="0" xfId="2" applyFont="1" applyAlignment="1">
      <alignment horizontal="left" vertical="top" wrapText="1"/>
    </xf>
    <xf numFmtId="0" fontId="21" fillId="3" borderId="0" xfId="4" applyFont="1" applyFill="1" applyAlignment="1">
      <alignment horizontal="left"/>
    </xf>
    <xf numFmtId="164" fontId="21" fillId="3" borderId="0" xfId="4" applyNumberFormat="1" applyFont="1" applyFill="1"/>
    <xf numFmtId="0" fontId="22" fillId="3" borderId="0" xfId="0" applyFont="1" applyFill="1" applyAlignment="1">
      <alignment horizontal="left"/>
    </xf>
    <xf numFmtId="164" fontId="22" fillId="3" borderId="0" xfId="0" applyNumberFormat="1" applyFont="1" applyFill="1"/>
    <xf numFmtId="0" fontId="23" fillId="0" borderId="0" xfId="3" applyFont="1" applyAlignment="1">
      <alignment vertical="center"/>
    </xf>
    <xf numFmtId="0" fontId="22" fillId="0" borderId="0" xfId="4" applyFont="1"/>
    <xf numFmtId="0" fontId="24" fillId="0" borderId="0" xfId="3" applyFont="1" applyAlignment="1">
      <alignment vertical="top"/>
    </xf>
    <xf numFmtId="0" fontId="27" fillId="0" borderId="0" xfId="3" applyFont="1" applyAlignment="1">
      <alignment vertical="top"/>
    </xf>
    <xf numFmtId="0" fontId="18" fillId="2" borderId="0" xfId="7" applyFont="1" applyFill="1" applyAlignment="1">
      <alignment horizontal="center" vertical="center"/>
    </xf>
    <xf numFmtId="0" fontId="18" fillId="2" borderId="0" xfId="7" applyFont="1" applyFill="1" applyAlignment="1">
      <alignment horizontal="center" vertical="center" wrapText="1"/>
    </xf>
    <xf numFmtId="0" fontId="16" fillId="0" borderId="4" xfId="7" applyFont="1" applyBorder="1" applyAlignment="1">
      <alignment horizontal="centerContinuous" vertical="top"/>
    </xf>
    <xf numFmtId="0" fontId="16" fillId="0" borderId="4" xfId="7" applyFont="1" applyBorder="1" applyAlignment="1">
      <alignment horizontal="center" vertical="top" wrapText="1"/>
    </xf>
    <xf numFmtId="0" fontId="16" fillId="0" borderId="5" xfId="7" applyFont="1" applyBorder="1" applyAlignment="1">
      <alignment horizontal="centerContinuous" vertical="top"/>
    </xf>
    <xf numFmtId="0" fontId="16" fillId="0" borderId="5" xfId="7" applyFont="1" applyBorder="1" applyAlignment="1">
      <alignment horizontal="center" vertical="top" wrapText="1"/>
    </xf>
    <xf numFmtId="0" fontId="21" fillId="3" borderId="0" xfId="7" applyFont="1" applyFill="1" applyAlignment="1">
      <alignment horizontal="left"/>
    </xf>
    <xf numFmtId="165" fontId="21" fillId="3" borderId="0" xfId="7" applyNumberFormat="1" applyFont="1" applyFill="1" applyAlignment="1">
      <alignment vertical="center"/>
    </xf>
    <xf numFmtId="165" fontId="22" fillId="3" borderId="0" xfId="7" applyNumberFormat="1" applyFont="1" applyFill="1" applyAlignment="1">
      <alignment vertical="center"/>
    </xf>
    <xf numFmtId="0" fontId="23" fillId="3" borderId="0" xfId="7" applyFont="1" applyFill="1" applyAlignment="1">
      <alignment horizontal="left" vertical="center" wrapText="1" indent="2"/>
    </xf>
    <xf numFmtId="0" fontId="22" fillId="3" borderId="4" xfId="7" applyFont="1" applyFill="1" applyBorder="1"/>
    <xf numFmtId="0" fontId="23" fillId="0" borderId="0" xfId="3" applyFont="1" applyAlignment="1">
      <alignment vertical="top"/>
    </xf>
    <xf numFmtId="0" fontId="22" fillId="0" borderId="0" xfId="7" applyFont="1"/>
    <xf numFmtId="0" fontId="12" fillId="2" borderId="0" xfId="0" applyFont="1" applyFill="1" applyAlignment="1">
      <alignment horizontal="center" vertical="center" wrapText="1"/>
    </xf>
    <xf numFmtId="0" fontId="13" fillId="0" borderId="0" xfId="0" applyFont="1" applyAlignment="1">
      <alignment horizontal="left" vertical="center" wrapText="1"/>
    </xf>
    <xf numFmtId="0" fontId="15" fillId="0" borderId="0" xfId="0" applyFont="1" applyBorder="1" applyAlignment="1">
      <alignment horizontal="left" wrapText="1"/>
    </xf>
    <xf numFmtId="0" fontId="23" fillId="0" borderId="0" xfId="3" applyFont="1" applyBorder="1" applyAlignment="1">
      <alignment horizontal="left" vertical="center" wrapText="1"/>
    </xf>
    <xf numFmtId="0" fontId="22" fillId="0" borderId="0" xfId="0" applyFont="1" applyBorder="1" applyAlignment="1">
      <alignment vertical="center"/>
    </xf>
    <xf numFmtId="0" fontId="18" fillId="2" borderId="0" xfId="0" applyFont="1" applyFill="1" applyBorder="1" applyAlignment="1">
      <alignment horizontal="center" vertical="center" wrapText="1"/>
    </xf>
    <xf numFmtId="0" fontId="15" fillId="0" borderId="0" xfId="0" applyFont="1" applyAlignment="1">
      <alignment horizontal="left" wrapText="1"/>
    </xf>
    <xf numFmtId="0" fontId="24" fillId="0" borderId="0" xfId="2" applyFont="1" applyAlignment="1">
      <alignment horizontal="left" vertical="top" wrapText="1"/>
    </xf>
    <xf numFmtId="0" fontId="15" fillId="0" borderId="0" xfId="0" applyFont="1"/>
  </cellXfs>
  <cellStyles count="8">
    <cellStyle name="Millares" xfId="1" builtinId="3"/>
    <cellStyle name="Millares 2" xfId="5"/>
    <cellStyle name="Normal" xfId="0" builtinId="0"/>
    <cellStyle name="Normal 2 2" xfId="3"/>
    <cellStyle name="Normal 2 2 2" xfId="6"/>
    <cellStyle name="Normal 3" xfId="4"/>
    <cellStyle name="Normal 3 2" xfId="2"/>
    <cellStyle name="Normal 4" xfId="7"/>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48"/>
  <sheetViews>
    <sheetView showGridLines="0" tabSelected="1" zoomScaleNormal="100" workbookViewId="0">
      <selection activeCell="N25" sqref="N25"/>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9" width="15.7109375" style="1" customWidth="1"/>
    <col min="10" max="16384" width="11.42578125" style="1"/>
  </cols>
  <sheetData>
    <row r="1" spans="1:9" s="9" customFormat="1" ht="47.25" customHeight="1" x14ac:dyDescent="0.3">
      <c r="A1" s="76" t="s">
        <v>49</v>
      </c>
      <c r="B1" s="76"/>
      <c r="C1" s="77" t="s">
        <v>51</v>
      </c>
      <c r="D1" s="77"/>
      <c r="E1" s="77"/>
      <c r="F1" s="77"/>
      <c r="G1" s="77"/>
    </row>
    <row r="2" spans="1:9" s="9" customFormat="1" ht="32.25" customHeight="1" x14ac:dyDescent="0.3">
      <c r="A2" s="78" t="s">
        <v>50</v>
      </c>
      <c r="B2" s="78"/>
      <c r="C2" s="78"/>
      <c r="D2" s="78"/>
      <c r="E2" s="78"/>
      <c r="F2" s="78"/>
      <c r="G2" s="78"/>
    </row>
    <row r="3" spans="1:9" ht="20.25" customHeight="1" x14ac:dyDescent="0.5">
      <c r="A3" s="37" t="s">
        <v>26</v>
      </c>
      <c r="B3" s="54"/>
      <c r="C3" s="54"/>
      <c r="D3" s="54"/>
      <c r="E3" s="15"/>
      <c r="F3" s="15"/>
      <c r="G3" s="15"/>
    </row>
    <row r="4" spans="1:9" ht="15" customHeight="1" x14ac:dyDescent="0.5">
      <c r="A4" s="38" t="s">
        <v>44</v>
      </c>
      <c r="B4" s="14"/>
      <c r="C4" s="14"/>
      <c r="D4" s="14"/>
      <c r="E4" s="14"/>
      <c r="F4" s="14"/>
      <c r="G4" s="14"/>
      <c r="H4" s="14"/>
      <c r="I4" s="14"/>
    </row>
    <row r="5" spans="1:9" ht="21" customHeight="1" thickBot="1" x14ac:dyDescent="0.55000000000000004">
      <c r="A5" s="39" t="s">
        <v>27</v>
      </c>
      <c r="B5" s="27"/>
      <c r="C5" s="27"/>
      <c r="D5" s="27"/>
      <c r="E5" s="27"/>
      <c r="F5" s="27"/>
      <c r="G5" s="27"/>
      <c r="H5" s="40"/>
      <c r="I5" s="27"/>
    </row>
    <row r="6" spans="1:9" s="2" customFormat="1" ht="6.75" customHeight="1" x14ac:dyDescent="0.2">
      <c r="A6" s="42"/>
      <c r="B6" s="41"/>
      <c r="C6" s="41"/>
      <c r="D6" s="41"/>
      <c r="E6" s="41"/>
      <c r="F6" s="41"/>
      <c r="G6" s="41"/>
      <c r="H6" s="41"/>
      <c r="I6" s="41"/>
    </row>
    <row r="7" spans="1:9" s="2" customFormat="1" ht="13.5" x14ac:dyDescent="0.2">
      <c r="A7" s="22"/>
      <c r="B7" s="81" t="s">
        <v>28</v>
      </c>
      <c r="C7" s="81" t="s">
        <v>57</v>
      </c>
      <c r="D7" s="81" t="s">
        <v>29</v>
      </c>
      <c r="E7" s="81" t="s">
        <v>30</v>
      </c>
      <c r="F7" s="81" t="s">
        <v>31</v>
      </c>
      <c r="G7" s="81" t="s">
        <v>58</v>
      </c>
      <c r="H7" s="81"/>
      <c r="I7" s="81"/>
    </row>
    <row r="8" spans="1:9" s="2" customFormat="1" ht="40.5" x14ac:dyDescent="0.2">
      <c r="A8" s="22" t="s">
        <v>32</v>
      </c>
      <c r="B8" s="81"/>
      <c r="C8" s="81"/>
      <c r="D8" s="81"/>
      <c r="E8" s="81"/>
      <c r="F8" s="81"/>
      <c r="G8" s="23" t="s">
        <v>59</v>
      </c>
      <c r="H8" s="23" t="s">
        <v>45</v>
      </c>
      <c r="I8" s="23" t="s">
        <v>60</v>
      </c>
    </row>
    <row r="9" spans="1:9" s="2" customFormat="1" ht="13.5" x14ac:dyDescent="0.2">
      <c r="A9" s="22"/>
      <c r="B9" s="22" t="s">
        <v>33</v>
      </c>
      <c r="C9" s="22" t="s">
        <v>34</v>
      </c>
      <c r="D9" s="22" t="s">
        <v>35</v>
      </c>
      <c r="E9" s="22" t="s">
        <v>36</v>
      </c>
      <c r="F9" s="22" t="s">
        <v>52</v>
      </c>
      <c r="G9" s="24" t="s">
        <v>53</v>
      </c>
      <c r="H9" s="24" t="s">
        <v>54</v>
      </c>
      <c r="I9" s="24" t="s">
        <v>37</v>
      </c>
    </row>
    <row r="10" spans="1:9" s="2" customFormat="1" ht="6.75" customHeight="1" thickBot="1" x14ac:dyDescent="0.25">
      <c r="A10" s="16"/>
      <c r="B10" s="17"/>
      <c r="C10" s="17"/>
      <c r="D10" s="17"/>
      <c r="E10" s="17"/>
      <c r="F10" s="17"/>
      <c r="G10" s="18"/>
      <c r="H10" s="18"/>
      <c r="I10" s="18"/>
    </row>
    <row r="11" spans="1:9" s="2" customFormat="1" ht="6.75" customHeight="1" thickBot="1" x14ac:dyDescent="0.25">
      <c r="A11" s="19"/>
      <c r="B11" s="20"/>
      <c r="C11" s="20"/>
      <c r="D11" s="20"/>
      <c r="E11" s="20"/>
      <c r="F11" s="20"/>
      <c r="G11" s="21"/>
      <c r="H11" s="21"/>
      <c r="I11" s="21"/>
    </row>
    <row r="12" spans="1:9" x14ac:dyDescent="0.5">
      <c r="A12" s="25" t="s">
        <v>38</v>
      </c>
      <c r="B12" s="26">
        <f>SUM(B13:B38)</f>
        <v>1876046.6934034394</v>
      </c>
      <c r="C12" s="26">
        <f t="shared" ref="C12:E12" si="0">SUM(C13:C38)</f>
        <v>1779788.1273344199</v>
      </c>
      <c r="D12" s="26">
        <f t="shared" si="0"/>
        <v>89037.157511079989</v>
      </c>
      <c r="E12" s="26">
        <f t="shared" si="0"/>
        <v>0</v>
      </c>
      <c r="F12" s="26">
        <f>+C12+D12+E12</f>
        <v>1868825.2848454998</v>
      </c>
      <c r="G12" s="26">
        <f>+B12-F12</f>
        <v>7221.408557939576</v>
      </c>
      <c r="H12" s="26">
        <f t="shared" ref="H12" si="1">SUM(H13:H38)</f>
        <v>867.16808949000006</v>
      </c>
      <c r="I12" s="26">
        <f>SUM(I13:I38)</f>
        <v>6354.2404684500007</v>
      </c>
    </row>
    <row r="13" spans="1:9" x14ac:dyDescent="0.5">
      <c r="A13" s="28" t="s">
        <v>0</v>
      </c>
      <c r="B13" s="29">
        <v>581.14266085999998</v>
      </c>
      <c r="C13" s="29">
        <v>400.29976703</v>
      </c>
      <c r="D13" s="29">
        <v>86.034653310000024</v>
      </c>
      <c r="E13" s="29">
        <v>0</v>
      </c>
      <c r="F13" s="29">
        <v>486.33442034000001</v>
      </c>
      <c r="G13" s="29">
        <v>94.808240519999941</v>
      </c>
      <c r="H13" s="29">
        <v>17.316724429999997</v>
      </c>
      <c r="I13" s="29">
        <f>+G13-H13</f>
        <v>77.491516089999948</v>
      </c>
    </row>
    <row r="14" spans="1:9" x14ac:dyDescent="0.5">
      <c r="A14" s="28" t="s">
        <v>1</v>
      </c>
      <c r="B14" s="29">
        <v>14239.513458619991</v>
      </c>
      <c r="C14" s="29">
        <v>12816.069212259999</v>
      </c>
      <c r="D14" s="29">
        <v>1403.3594750600002</v>
      </c>
      <c r="E14" s="29">
        <v>0</v>
      </c>
      <c r="F14" s="29">
        <v>14219.428687319993</v>
      </c>
      <c r="G14" s="29">
        <v>20.084771299999996</v>
      </c>
      <c r="H14" s="29">
        <v>0</v>
      </c>
      <c r="I14" s="29">
        <f t="shared" ref="I14:I38" si="2">+G14-H14</f>
        <v>20.084771299999996</v>
      </c>
    </row>
    <row r="15" spans="1:9" x14ac:dyDescent="0.5">
      <c r="A15" s="28" t="s">
        <v>2</v>
      </c>
      <c r="B15" s="29">
        <v>10828.976069469989</v>
      </c>
      <c r="C15" s="29">
        <v>9960.4549670100041</v>
      </c>
      <c r="D15" s="29">
        <v>868.52110145999984</v>
      </c>
      <c r="E15" s="29">
        <v>0</v>
      </c>
      <c r="F15" s="29">
        <v>10828.97606846999</v>
      </c>
      <c r="G15" s="29">
        <v>9.9999999999999995E-7</v>
      </c>
      <c r="H15" s="29">
        <v>0</v>
      </c>
      <c r="I15" s="29">
        <f t="shared" si="2"/>
        <v>9.9999999999999995E-7</v>
      </c>
    </row>
    <row r="16" spans="1:9" x14ac:dyDescent="0.5">
      <c r="A16" s="28" t="s">
        <v>3</v>
      </c>
      <c r="B16" s="29">
        <v>42949.719887329986</v>
      </c>
      <c r="C16" s="29">
        <v>41176.444559640004</v>
      </c>
      <c r="D16" s="29">
        <v>1487.4854630300017</v>
      </c>
      <c r="E16" s="29">
        <v>0</v>
      </c>
      <c r="F16" s="29">
        <v>42663.930022669992</v>
      </c>
      <c r="G16" s="29">
        <v>285.78986466000003</v>
      </c>
      <c r="H16" s="29">
        <v>0</v>
      </c>
      <c r="I16" s="29">
        <f t="shared" si="2"/>
        <v>285.78986466000003</v>
      </c>
    </row>
    <row r="17" spans="1:9" x14ac:dyDescent="0.5">
      <c r="A17" s="28" t="s">
        <v>4</v>
      </c>
      <c r="B17" s="29">
        <v>141224.78458604991</v>
      </c>
      <c r="C17" s="29">
        <v>133661.83502964009</v>
      </c>
      <c r="D17" s="29">
        <v>7244.6770552299977</v>
      </c>
      <c r="E17" s="29">
        <v>0</v>
      </c>
      <c r="F17" s="29">
        <v>140906.51208486984</v>
      </c>
      <c r="G17" s="29">
        <v>318.27250117999995</v>
      </c>
      <c r="H17" s="29">
        <v>32.226108670000002</v>
      </c>
      <c r="I17" s="29">
        <f t="shared" si="2"/>
        <v>286.04639250999992</v>
      </c>
    </row>
    <row r="18" spans="1:9" x14ac:dyDescent="0.5">
      <c r="A18" s="28" t="s">
        <v>5</v>
      </c>
      <c r="B18" s="29">
        <v>62048.271251910031</v>
      </c>
      <c r="C18" s="29">
        <v>61840.879981500024</v>
      </c>
      <c r="D18" s="29">
        <v>201.36727728</v>
      </c>
      <c r="E18" s="29">
        <v>0</v>
      </c>
      <c r="F18" s="29">
        <v>62042.24725878</v>
      </c>
      <c r="G18" s="29">
        <v>6.0239931299999983</v>
      </c>
      <c r="H18" s="29">
        <v>1.9366485799999988</v>
      </c>
      <c r="I18" s="29">
        <f t="shared" si="2"/>
        <v>4.0873445499999992</v>
      </c>
    </row>
    <row r="19" spans="1:9" x14ac:dyDescent="0.5">
      <c r="A19" s="28" t="s">
        <v>6</v>
      </c>
      <c r="B19" s="29">
        <v>59129.372094329949</v>
      </c>
      <c r="C19" s="29">
        <v>52423.138535909959</v>
      </c>
      <c r="D19" s="29">
        <v>6491.7620151299998</v>
      </c>
      <c r="E19" s="29">
        <v>0</v>
      </c>
      <c r="F19" s="29">
        <v>58914.900551040046</v>
      </c>
      <c r="G19" s="29">
        <v>214.47154328999977</v>
      </c>
      <c r="H19" s="29">
        <v>9.2415180000000013E-2</v>
      </c>
      <c r="I19" s="29">
        <f t="shared" si="2"/>
        <v>214.37912810999978</v>
      </c>
    </row>
    <row r="20" spans="1:9" x14ac:dyDescent="0.5">
      <c r="A20" s="28" t="s">
        <v>7</v>
      </c>
      <c r="B20" s="29">
        <v>2580.2384435800054</v>
      </c>
      <c r="C20" s="29">
        <v>2483.3638954100029</v>
      </c>
      <c r="D20" s="29">
        <v>96.450753500000076</v>
      </c>
      <c r="E20" s="29">
        <v>0</v>
      </c>
      <c r="F20" s="29">
        <v>2579.8146489100059</v>
      </c>
      <c r="G20" s="29">
        <v>0.42379467000000015</v>
      </c>
      <c r="H20" s="29">
        <v>0.23180680000000001</v>
      </c>
      <c r="I20" s="29">
        <f t="shared" si="2"/>
        <v>0.19198787000000014</v>
      </c>
    </row>
    <row r="21" spans="1:9" x14ac:dyDescent="0.5">
      <c r="A21" s="28" t="s">
        <v>8</v>
      </c>
      <c r="B21" s="29">
        <v>330606.44294589997</v>
      </c>
      <c r="C21" s="29">
        <v>327614.55079810979</v>
      </c>
      <c r="D21" s="29">
        <v>2870.0728539099964</v>
      </c>
      <c r="E21" s="29">
        <v>0</v>
      </c>
      <c r="F21" s="29">
        <v>330484.62365202</v>
      </c>
      <c r="G21" s="29">
        <v>121.81929387999996</v>
      </c>
      <c r="H21" s="29">
        <v>43.881197540000016</v>
      </c>
      <c r="I21" s="29">
        <f t="shared" si="2"/>
        <v>77.938096339999944</v>
      </c>
    </row>
    <row r="22" spans="1:9" x14ac:dyDescent="0.5">
      <c r="A22" s="28" t="s">
        <v>9</v>
      </c>
      <c r="B22" s="29">
        <v>45372.632514260033</v>
      </c>
      <c r="C22" s="29">
        <v>43391.827984949989</v>
      </c>
      <c r="D22" s="29">
        <v>1787.3548226500013</v>
      </c>
      <c r="E22" s="29">
        <v>0</v>
      </c>
      <c r="F22" s="29">
        <v>45179.182807599966</v>
      </c>
      <c r="G22" s="29">
        <v>193.44970666000009</v>
      </c>
      <c r="H22" s="29">
        <v>0</v>
      </c>
      <c r="I22" s="29">
        <f t="shared" si="2"/>
        <v>193.44970666000009</v>
      </c>
    </row>
    <row r="23" spans="1:9" x14ac:dyDescent="0.5">
      <c r="A23" s="28" t="s">
        <v>10</v>
      </c>
      <c r="B23" s="29">
        <v>71415.524424709904</v>
      </c>
      <c r="C23" s="29">
        <v>62735.489539689966</v>
      </c>
      <c r="D23" s="29">
        <v>8201.5375911599967</v>
      </c>
      <c r="E23" s="29">
        <v>0</v>
      </c>
      <c r="F23" s="29">
        <v>70937.027130849892</v>
      </c>
      <c r="G23" s="29">
        <v>478.49729385999996</v>
      </c>
      <c r="H23" s="29">
        <v>307.41138510999997</v>
      </c>
      <c r="I23" s="29">
        <f t="shared" si="2"/>
        <v>171.08590874999999</v>
      </c>
    </row>
    <row r="24" spans="1:9" x14ac:dyDescent="0.5">
      <c r="A24" s="28" t="s">
        <v>11</v>
      </c>
      <c r="B24" s="29">
        <v>24648.475577100013</v>
      </c>
      <c r="C24" s="29">
        <v>24531.327289470017</v>
      </c>
      <c r="D24" s="29">
        <v>108.86147884000006</v>
      </c>
      <c r="E24" s="29">
        <v>0</v>
      </c>
      <c r="F24" s="29">
        <v>24640.188768310021</v>
      </c>
      <c r="G24" s="29">
        <v>8.2868087900000003</v>
      </c>
      <c r="H24" s="29">
        <v>2.05264895</v>
      </c>
      <c r="I24" s="29">
        <f t="shared" si="2"/>
        <v>6.2341598400000002</v>
      </c>
    </row>
    <row r="25" spans="1:9" x14ac:dyDescent="0.5">
      <c r="A25" s="28" t="s">
        <v>12</v>
      </c>
      <c r="B25" s="29">
        <v>14647.699320580008</v>
      </c>
      <c r="C25" s="29">
        <v>13580.515103239997</v>
      </c>
      <c r="D25" s="29">
        <v>403.57818686999991</v>
      </c>
      <c r="E25" s="29">
        <v>0</v>
      </c>
      <c r="F25" s="29">
        <v>13984.09329011</v>
      </c>
      <c r="G25" s="29">
        <v>663.60603047000006</v>
      </c>
      <c r="H25" s="29">
        <v>4.7087937600000007</v>
      </c>
      <c r="I25" s="29">
        <f t="shared" si="2"/>
        <v>658.89723671000002</v>
      </c>
    </row>
    <row r="26" spans="1:9" x14ac:dyDescent="0.5">
      <c r="A26" s="28" t="s">
        <v>13</v>
      </c>
      <c r="B26" s="29">
        <v>61683.670081779928</v>
      </c>
      <c r="C26" s="29">
        <v>53511.612541880029</v>
      </c>
      <c r="D26" s="29">
        <v>7916.9654929199996</v>
      </c>
      <c r="E26" s="29">
        <v>0</v>
      </c>
      <c r="F26" s="29">
        <v>61428.578034799881</v>
      </c>
      <c r="G26" s="29">
        <v>255.09204698000011</v>
      </c>
      <c r="H26" s="29">
        <v>68.918402180000015</v>
      </c>
      <c r="I26" s="29">
        <f t="shared" si="2"/>
        <v>186.17364480000009</v>
      </c>
    </row>
    <row r="27" spans="1:9" x14ac:dyDescent="0.5">
      <c r="A27" s="28" t="s">
        <v>14</v>
      </c>
      <c r="B27" s="29">
        <v>172525.70740223012</v>
      </c>
      <c r="C27" s="29">
        <v>172447.1725276603</v>
      </c>
      <c r="D27" s="29">
        <v>35.147776270000008</v>
      </c>
      <c r="E27" s="29">
        <v>0</v>
      </c>
      <c r="F27" s="29">
        <v>172482.32030393012</v>
      </c>
      <c r="G27" s="29">
        <v>43.387098299999991</v>
      </c>
      <c r="H27" s="29">
        <v>4.3873599099999998</v>
      </c>
      <c r="I27" s="29">
        <f t="shared" si="2"/>
        <v>38.99973838999999</v>
      </c>
    </row>
    <row r="28" spans="1:9" x14ac:dyDescent="0.5">
      <c r="A28" s="28" t="s">
        <v>15</v>
      </c>
      <c r="B28" s="29">
        <v>448794.74875715969</v>
      </c>
      <c r="C28" s="29">
        <v>425722.54245249031</v>
      </c>
      <c r="D28" s="29">
        <v>22048.955910440003</v>
      </c>
      <c r="E28" s="29">
        <v>0</v>
      </c>
      <c r="F28" s="29">
        <v>447771.49836292991</v>
      </c>
      <c r="G28" s="29">
        <v>1023.2503942299995</v>
      </c>
      <c r="H28" s="29">
        <v>12.330213730000008</v>
      </c>
      <c r="I28" s="29">
        <f t="shared" si="2"/>
        <v>1010.9201804999996</v>
      </c>
    </row>
    <row r="29" spans="1:9" x14ac:dyDescent="0.5">
      <c r="A29" s="28" t="s">
        <v>16</v>
      </c>
      <c r="B29" s="29">
        <v>130843.46921000988</v>
      </c>
      <c r="C29" s="29">
        <v>127855.98549912989</v>
      </c>
      <c r="D29" s="29">
        <v>2321.5104701499995</v>
      </c>
      <c r="E29" s="29">
        <v>0</v>
      </c>
      <c r="F29" s="29">
        <v>130177.49596927987</v>
      </c>
      <c r="G29" s="29">
        <v>665.97324073000016</v>
      </c>
      <c r="H29" s="29">
        <v>33.966877889999999</v>
      </c>
      <c r="I29" s="29">
        <f t="shared" si="2"/>
        <v>632.00636284000018</v>
      </c>
    </row>
    <row r="30" spans="1:9" x14ac:dyDescent="0.5">
      <c r="A30" s="28" t="s">
        <v>17</v>
      </c>
      <c r="B30" s="29">
        <v>1865.8795012900014</v>
      </c>
      <c r="C30" s="29">
        <v>1706.1740960100008</v>
      </c>
      <c r="D30" s="29">
        <v>159.22830956999988</v>
      </c>
      <c r="E30" s="29">
        <v>0</v>
      </c>
      <c r="F30" s="29">
        <v>1865.4024055800016</v>
      </c>
      <c r="G30" s="29">
        <v>0.47709570999999995</v>
      </c>
      <c r="H30" s="29">
        <v>0</v>
      </c>
      <c r="I30" s="29">
        <f t="shared" si="2"/>
        <v>0.47709570999999995</v>
      </c>
    </row>
    <row r="31" spans="1:9" x14ac:dyDescent="0.5">
      <c r="A31" s="28" t="s">
        <v>18</v>
      </c>
      <c r="B31" s="29">
        <v>731.48540847999959</v>
      </c>
      <c r="C31" s="29">
        <v>696.48143042999936</v>
      </c>
      <c r="D31" s="29">
        <v>35.00384205000001</v>
      </c>
      <c r="E31" s="29">
        <v>0</v>
      </c>
      <c r="F31" s="29">
        <v>731.48527247999959</v>
      </c>
      <c r="G31" s="29">
        <v>1.36E-4</v>
      </c>
      <c r="H31" s="29">
        <v>0</v>
      </c>
      <c r="I31" s="29">
        <f t="shared" si="2"/>
        <v>1.36E-4</v>
      </c>
    </row>
    <row r="32" spans="1:9" x14ac:dyDescent="0.5">
      <c r="A32" s="28" t="s">
        <v>19</v>
      </c>
      <c r="B32" s="29">
        <v>54335.50983951005</v>
      </c>
      <c r="C32" s="29">
        <v>47494.216151880006</v>
      </c>
      <c r="D32" s="29">
        <v>5503.4786488200007</v>
      </c>
      <c r="E32" s="29">
        <v>0</v>
      </c>
      <c r="F32" s="29">
        <v>52997.694800700039</v>
      </c>
      <c r="G32" s="29">
        <v>1337.81503881</v>
      </c>
      <c r="H32" s="29">
        <v>209.63263579999995</v>
      </c>
      <c r="I32" s="29">
        <f t="shared" si="2"/>
        <v>1128.1824030100001</v>
      </c>
    </row>
    <row r="33" spans="1:9" x14ac:dyDescent="0.5">
      <c r="A33" s="28" t="s">
        <v>20</v>
      </c>
      <c r="B33" s="29">
        <v>121.04197512000002</v>
      </c>
      <c r="C33" s="29">
        <v>110.53535511000004</v>
      </c>
      <c r="D33" s="29">
        <v>2.1978787900000003</v>
      </c>
      <c r="E33" s="29">
        <v>0</v>
      </c>
      <c r="F33" s="29">
        <v>112.73323390000002</v>
      </c>
      <c r="G33" s="29">
        <v>8.3087412199999999</v>
      </c>
      <c r="H33" s="29">
        <v>0.19972613</v>
      </c>
      <c r="I33" s="29">
        <f t="shared" si="2"/>
        <v>8.1090150899999998</v>
      </c>
    </row>
    <row r="34" spans="1:9" x14ac:dyDescent="0.5">
      <c r="A34" s="28" t="s">
        <v>21</v>
      </c>
      <c r="B34" s="29">
        <v>27301.368342350037</v>
      </c>
      <c r="C34" s="29">
        <v>26881.988828500031</v>
      </c>
      <c r="D34" s="29">
        <v>419.21864310000001</v>
      </c>
      <c r="E34" s="29">
        <v>0</v>
      </c>
      <c r="F34" s="29">
        <v>27301.207471600028</v>
      </c>
      <c r="G34" s="29">
        <v>0.16087075000000003</v>
      </c>
      <c r="H34" s="29">
        <v>0.32415235999999997</v>
      </c>
      <c r="I34" s="29">
        <f t="shared" si="2"/>
        <v>-0.16328160999999994</v>
      </c>
    </row>
    <row r="35" spans="1:9" x14ac:dyDescent="0.5">
      <c r="A35" s="28" t="s">
        <v>22</v>
      </c>
      <c r="B35" s="29">
        <v>312.92818786999987</v>
      </c>
      <c r="C35" s="29">
        <v>289.59226305999999</v>
      </c>
      <c r="D35" s="29">
        <v>22.895952920000003</v>
      </c>
      <c r="E35" s="29">
        <v>0</v>
      </c>
      <c r="F35" s="29">
        <v>312.48821597999989</v>
      </c>
      <c r="G35" s="29">
        <v>0.43997188999999998</v>
      </c>
      <c r="H35" s="29">
        <v>5.0396499999999997E-3</v>
      </c>
      <c r="I35" s="29">
        <f t="shared" si="2"/>
        <v>0.43493223999999997</v>
      </c>
    </row>
    <row r="36" spans="1:9" x14ac:dyDescent="0.5">
      <c r="A36" s="28" t="s">
        <v>23</v>
      </c>
      <c r="B36" s="29">
        <v>450.71196769999972</v>
      </c>
      <c r="C36" s="29">
        <v>394.89774661999996</v>
      </c>
      <c r="D36" s="29">
        <v>17.929129870000004</v>
      </c>
      <c r="E36" s="29">
        <v>0</v>
      </c>
      <c r="F36" s="29">
        <v>412.82687648999973</v>
      </c>
      <c r="G36" s="29">
        <v>37.885091209999999</v>
      </c>
      <c r="H36" s="29">
        <v>9.7142886900000001</v>
      </c>
      <c r="I36" s="29">
        <f t="shared" si="2"/>
        <v>28.170802519999999</v>
      </c>
    </row>
    <row r="37" spans="1:9" x14ac:dyDescent="0.5">
      <c r="A37" s="28" t="s">
        <v>24</v>
      </c>
      <c r="B37" s="29">
        <v>144649.27653114987</v>
      </c>
      <c r="C37" s="29">
        <v>124344.04877856988</v>
      </c>
      <c r="D37" s="29">
        <v>18987.904759170004</v>
      </c>
      <c r="E37" s="29">
        <v>0</v>
      </c>
      <c r="F37" s="29">
        <v>143331.95353773993</v>
      </c>
      <c r="G37" s="29">
        <v>1317.3229934100007</v>
      </c>
      <c r="H37" s="29">
        <v>108.54702369</v>
      </c>
      <c r="I37" s="29">
        <f t="shared" si="2"/>
        <v>1208.7759697200006</v>
      </c>
    </row>
    <row r="38" spans="1:9" ht="18" thickBot="1" x14ac:dyDescent="0.55000000000000004">
      <c r="A38" s="30" t="s">
        <v>25</v>
      </c>
      <c r="B38" s="31">
        <v>12158.10296409</v>
      </c>
      <c r="C38" s="31">
        <v>11716.68299921998</v>
      </c>
      <c r="D38" s="31">
        <v>315.65796958000004</v>
      </c>
      <c r="E38" s="31">
        <v>0</v>
      </c>
      <c r="F38" s="31">
        <v>12032.340968799996</v>
      </c>
      <c r="G38" s="31">
        <v>125.76199528999994</v>
      </c>
      <c r="H38" s="31">
        <v>9.2846404400000022</v>
      </c>
      <c r="I38" s="31">
        <f t="shared" si="2"/>
        <v>116.47735484999994</v>
      </c>
    </row>
    <row r="39" spans="1:9" x14ac:dyDescent="0.5">
      <c r="A39" s="32" t="s">
        <v>41</v>
      </c>
      <c r="B39" s="33"/>
      <c r="C39" s="33"/>
      <c r="D39" s="33"/>
      <c r="E39" s="33"/>
      <c r="F39" s="33"/>
      <c r="G39" s="33"/>
      <c r="H39" s="33"/>
      <c r="I39" s="33"/>
    </row>
    <row r="40" spans="1:9" x14ac:dyDescent="0.5">
      <c r="A40" s="32" t="s">
        <v>39</v>
      </c>
      <c r="B40" s="33"/>
      <c r="C40" s="33"/>
      <c r="D40" s="33"/>
      <c r="E40" s="33"/>
      <c r="F40" s="33"/>
      <c r="G40" s="33"/>
      <c r="H40" s="33"/>
      <c r="I40" s="33"/>
    </row>
    <row r="41" spans="1:9" ht="26.25" customHeight="1" x14ac:dyDescent="0.5">
      <c r="A41" s="79" t="s">
        <v>40</v>
      </c>
      <c r="B41" s="79"/>
      <c r="C41" s="79"/>
      <c r="D41" s="79"/>
      <c r="E41" s="79"/>
      <c r="F41" s="79"/>
      <c r="G41" s="79"/>
      <c r="H41" s="80"/>
      <c r="I41" s="80"/>
    </row>
    <row r="42" spans="1:9" ht="15.75" customHeight="1" x14ac:dyDescent="0.5">
      <c r="A42" s="32" t="s">
        <v>42</v>
      </c>
      <c r="B42" s="33"/>
      <c r="C42" s="33"/>
      <c r="D42" s="33"/>
      <c r="E42" s="33"/>
      <c r="F42" s="33"/>
      <c r="G42" s="33"/>
      <c r="H42" s="33"/>
      <c r="I42" s="33"/>
    </row>
    <row r="43" spans="1:9" ht="15.75" customHeight="1" x14ac:dyDescent="0.5">
      <c r="A43" s="32" t="s">
        <v>43</v>
      </c>
      <c r="B43" s="33"/>
      <c r="C43" s="33"/>
      <c r="D43" s="33"/>
      <c r="E43" s="33"/>
      <c r="F43" s="33"/>
      <c r="G43" s="34"/>
      <c r="H43" s="33"/>
      <c r="I43" s="33"/>
    </row>
    <row r="44" spans="1:9" x14ac:dyDescent="0.5">
      <c r="A44" s="35"/>
      <c r="B44" s="35"/>
      <c r="C44" s="35"/>
      <c r="D44" s="35"/>
      <c r="E44" s="35"/>
      <c r="F44" s="35"/>
      <c r="G44" s="36"/>
      <c r="H44" s="35"/>
      <c r="I44" s="35"/>
    </row>
    <row r="45" spans="1:9" x14ac:dyDescent="0.5">
      <c r="A45" s="35"/>
      <c r="B45" s="35"/>
      <c r="C45" s="35"/>
      <c r="D45" s="35"/>
      <c r="E45" s="35"/>
      <c r="F45" s="35"/>
      <c r="G45" s="36"/>
      <c r="H45" s="35"/>
      <c r="I45" s="35"/>
    </row>
    <row r="46" spans="1:9" x14ac:dyDescent="0.5">
      <c r="A46" s="35"/>
      <c r="B46" s="35"/>
      <c r="C46" s="35"/>
      <c r="D46" s="35"/>
      <c r="E46" s="35"/>
      <c r="F46" s="35"/>
      <c r="G46" s="35"/>
      <c r="H46" s="35"/>
      <c r="I46" s="35"/>
    </row>
    <row r="47" spans="1:9" x14ac:dyDescent="0.5">
      <c r="A47" s="35"/>
      <c r="B47" s="35"/>
      <c r="C47" s="35"/>
      <c r="D47" s="35"/>
      <c r="E47" s="35"/>
      <c r="F47" s="35"/>
      <c r="G47" s="35"/>
      <c r="H47" s="35"/>
      <c r="I47" s="35"/>
    </row>
    <row r="48" spans="1:9" x14ac:dyDescent="0.5">
      <c r="A48" s="35"/>
      <c r="B48" s="35"/>
      <c r="C48" s="35"/>
      <c r="D48" s="35"/>
      <c r="E48" s="35"/>
      <c r="F48" s="35"/>
      <c r="G48" s="35"/>
      <c r="H48" s="35"/>
      <c r="I48" s="35"/>
    </row>
  </sheetData>
  <mergeCells count="10">
    <mergeCell ref="A1:B1"/>
    <mergeCell ref="C1:G1"/>
    <mergeCell ref="A2:G2"/>
    <mergeCell ref="A41:I41"/>
    <mergeCell ref="B7:B8"/>
    <mergeCell ref="C7:C8"/>
    <mergeCell ref="D7:D8"/>
    <mergeCell ref="E7:E8"/>
    <mergeCell ref="F7:F8"/>
    <mergeCell ref="G7:I7"/>
  </mergeCells>
  <pageMargins left="0.70866141732283472" right="0.70866141732283472" top="0.59055118110236227" bottom="0.59055118110236227"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55"/>
  <sheetViews>
    <sheetView showGridLines="0" zoomScale="110" zoomScaleNormal="110" workbookViewId="0">
      <selection activeCell="A5" sqref="A5"/>
    </sheetView>
  </sheetViews>
  <sheetFormatPr baseColWidth="10" defaultColWidth="11.42578125" defaultRowHeight="15.75" x14ac:dyDescent="0.25"/>
  <cols>
    <col min="1" max="1" width="60.85546875" style="3" customWidth="1"/>
    <col min="2" max="2" width="24.7109375" style="3" customWidth="1"/>
    <col min="3" max="3" width="18.7109375" style="3" bestFit="1" customWidth="1"/>
    <col min="4" max="7" width="11.42578125" style="3"/>
    <col min="8" max="8" width="13" style="3" bestFit="1" customWidth="1"/>
    <col min="9" max="10" width="11.5703125" style="3" bestFit="1" customWidth="1"/>
    <col min="11" max="16384" width="11.42578125" style="3"/>
  </cols>
  <sheetData>
    <row r="1" spans="1:17" s="9" customFormat="1" ht="57.75" customHeight="1" x14ac:dyDescent="0.3">
      <c r="A1" s="43" t="s">
        <v>49</v>
      </c>
      <c r="B1" s="44" t="s">
        <v>51</v>
      </c>
      <c r="C1" s="10"/>
      <c r="D1" s="10"/>
      <c r="E1" s="10"/>
    </row>
    <row r="2" spans="1:17" s="9" customFormat="1" ht="37.5" customHeight="1" x14ac:dyDescent="0.4">
      <c r="A2" s="82" t="s">
        <v>50</v>
      </c>
      <c r="B2" s="82"/>
      <c r="C2" s="11"/>
      <c r="D2" s="11"/>
    </row>
    <row r="3" spans="1:17" ht="17.25" x14ac:dyDescent="0.3">
      <c r="A3" s="83" t="s">
        <v>46</v>
      </c>
      <c r="B3" s="84"/>
    </row>
    <row r="4" spans="1:17" ht="16.5" x14ac:dyDescent="0.25">
      <c r="A4" s="38" t="s">
        <v>48</v>
      </c>
      <c r="B4" s="15"/>
    </row>
    <row r="5" spans="1:17" ht="17.25" thickBot="1" x14ac:dyDescent="0.3">
      <c r="A5" s="38" t="s">
        <v>27</v>
      </c>
      <c r="B5" s="15"/>
    </row>
    <row r="6" spans="1:17" ht="5.0999999999999996" customHeight="1" x14ac:dyDescent="0.25">
      <c r="A6" s="51"/>
      <c r="B6" s="52"/>
    </row>
    <row r="7" spans="1:17" ht="21" customHeight="1" x14ac:dyDescent="0.25">
      <c r="A7" s="45" t="s">
        <v>32</v>
      </c>
      <c r="B7" s="46" t="s">
        <v>61</v>
      </c>
      <c r="C7" s="4"/>
    </row>
    <row r="8" spans="1:17" ht="4.5" customHeight="1" thickBot="1" x14ac:dyDescent="0.3">
      <c r="A8" s="47"/>
      <c r="B8" s="48"/>
    </row>
    <row r="9" spans="1:17" ht="5.0999999999999996" customHeight="1" thickBot="1" x14ac:dyDescent="0.3">
      <c r="A9" s="49"/>
      <c r="B9" s="50"/>
    </row>
    <row r="10" spans="1:17" x14ac:dyDescent="0.25">
      <c r="A10" s="55" t="s">
        <v>38</v>
      </c>
      <c r="B10" s="56">
        <f>SUM(B11:B36)</f>
        <v>867.16808949000006</v>
      </c>
      <c r="C10" s="5"/>
    </row>
    <row r="11" spans="1:17" x14ac:dyDescent="0.25">
      <c r="A11" s="57" t="s">
        <v>0</v>
      </c>
      <c r="B11" s="58">
        <v>17.316724429999997</v>
      </c>
      <c r="F11" s="6"/>
      <c r="H11" s="7"/>
      <c r="I11" s="7"/>
      <c r="J11" s="7"/>
      <c r="K11" s="6"/>
      <c r="L11" s="6"/>
      <c r="M11" s="6"/>
      <c r="N11" s="6"/>
      <c r="O11" s="8"/>
      <c r="Q11" s="6"/>
    </row>
    <row r="12" spans="1:17" x14ac:dyDescent="0.25">
      <c r="A12" s="57" t="s">
        <v>1</v>
      </c>
      <c r="B12" s="58">
        <v>0</v>
      </c>
      <c r="F12" s="6"/>
      <c r="H12" s="7"/>
      <c r="I12" s="7"/>
      <c r="J12" s="7"/>
      <c r="K12" s="6"/>
      <c r="L12" s="6"/>
      <c r="M12" s="6"/>
      <c r="N12" s="6"/>
      <c r="O12" s="8"/>
      <c r="Q12" s="6"/>
    </row>
    <row r="13" spans="1:17" x14ac:dyDescent="0.25">
      <c r="A13" s="57" t="s">
        <v>2</v>
      </c>
      <c r="B13" s="58">
        <v>0</v>
      </c>
      <c r="F13" s="6"/>
      <c r="H13" s="7"/>
      <c r="I13" s="7"/>
      <c r="J13" s="7"/>
      <c r="K13" s="6"/>
      <c r="L13" s="6"/>
      <c r="M13" s="6"/>
      <c r="N13" s="6"/>
      <c r="O13" s="8"/>
      <c r="Q13" s="6"/>
    </row>
    <row r="14" spans="1:17" x14ac:dyDescent="0.25">
      <c r="A14" s="57" t="s">
        <v>3</v>
      </c>
      <c r="B14" s="58">
        <v>0</v>
      </c>
      <c r="F14" s="6"/>
      <c r="H14" s="7"/>
      <c r="I14" s="7"/>
      <c r="J14" s="7"/>
      <c r="K14" s="6"/>
      <c r="L14" s="6"/>
      <c r="M14" s="6"/>
      <c r="N14" s="6"/>
      <c r="O14" s="8"/>
      <c r="Q14" s="6"/>
    </row>
    <row r="15" spans="1:17" x14ac:dyDescent="0.25">
      <c r="A15" s="57" t="s">
        <v>4</v>
      </c>
      <c r="B15" s="58">
        <v>32.226108670000002</v>
      </c>
      <c r="F15" s="6"/>
      <c r="H15" s="7"/>
      <c r="I15" s="7"/>
      <c r="J15" s="7"/>
      <c r="K15" s="6"/>
      <c r="L15" s="6"/>
      <c r="M15" s="6"/>
      <c r="N15" s="6"/>
      <c r="O15" s="8"/>
      <c r="Q15" s="6"/>
    </row>
    <row r="16" spans="1:17" x14ac:dyDescent="0.25">
      <c r="A16" s="57" t="s">
        <v>5</v>
      </c>
      <c r="B16" s="58">
        <v>1.9366485799999988</v>
      </c>
      <c r="F16" s="6"/>
      <c r="H16" s="7"/>
      <c r="I16" s="7"/>
      <c r="J16" s="7"/>
      <c r="K16" s="6"/>
      <c r="L16" s="6"/>
      <c r="M16" s="6"/>
      <c r="N16" s="6"/>
      <c r="O16" s="8"/>
      <c r="Q16" s="6"/>
    </row>
    <row r="17" spans="1:17" x14ac:dyDescent="0.25">
      <c r="A17" s="57" t="s">
        <v>6</v>
      </c>
      <c r="B17" s="58">
        <v>9.2415180000000013E-2</v>
      </c>
      <c r="F17" s="6"/>
      <c r="H17" s="7"/>
      <c r="I17" s="7"/>
      <c r="J17" s="7"/>
      <c r="K17" s="6"/>
      <c r="L17" s="6"/>
      <c r="M17" s="6"/>
      <c r="N17" s="6"/>
      <c r="O17" s="8"/>
      <c r="Q17" s="6"/>
    </row>
    <row r="18" spans="1:17" x14ac:dyDescent="0.25">
      <c r="A18" s="57" t="s">
        <v>7</v>
      </c>
      <c r="B18" s="58">
        <v>0.23180680000000001</v>
      </c>
      <c r="F18" s="6"/>
      <c r="H18" s="7"/>
      <c r="I18" s="7"/>
      <c r="J18" s="7"/>
      <c r="K18" s="6"/>
      <c r="L18" s="6"/>
      <c r="M18" s="6"/>
      <c r="N18" s="6"/>
      <c r="O18" s="8"/>
      <c r="Q18" s="6"/>
    </row>
    <row r="19" spans="1:17" x14ac:dyDescent="0.25">
      <c r="A19" s="57" t="s">
        <v>8</v>
      </c>
      <c r="B19" s="58">
        <v>43.881197540000016</v>
      </c>
      <c r="F19" s="6"/>
      <c r="H19" s="7"/>
      <c r="I19" s="7"/>
      <c r="J19" s="7"/>
      <c r="K19" s="6"/>
      <c r="L19" s="6"/>
      <c r="M19" s="6"/>
      <c r="N19" s="6"/>
      <c r="O19" s="8"/>
      <c r="Q19" s="6"/>
    </row>
    <row r="20" spans="1:17" x14ac:dyDescent="0.25">
      <c r="A20" s="57" t="s">
        <v>9</v>
      </c>
      <c r="B20" s="58">
        <v>0</v>
      </c>
      <c r="F20" s="6"/>
      <c r="H20" s="7"/>
      <c r="I20" s="7"/>
      <c r="J20" s="7"/>
      <c r="K20" s="6"/>
      <c r="L20" s="6"/>
      <c r="M20" s="6"/>
      <c r="N20" s="6"/>
      <c r="O20" s="8"/>
      <c r="Q20" s="6"/>
    </row>
    <row r="21" spans="1:17" x14ac:dyDescent="0.25">
      <c r="A21" s="57" t="s">
        <v>10</v>
      </c>
      <c r="B21" s="58">
        <v>307.41138510999997</v>
      </c>
      <c r="F21" s="6"/>
      <c r="H21" s="7"/>
      <c r="I21" s="7"/>
      <c r="J21" s="7"/>
      <c r="K21" s="6"/>
      <c r="L21" s="6"/>
      <c r="M21" s="6"/>
      <c r="N21" s="6"/>
      <c r="O21" s="8"/>
      <c r="Q21" s="6"/>
    </row>
    <row r="22" spans="1:17" x14ac:dyDescent="0.25">
      <c r="A22" s="57" t="s">
        <v>11</v>
      </c>
      <c r="B22" s="58">
        <v>2.05264895</v>
      </c>
      <c r="F22" s="6"/>
      <c r="H22" s="7"/>
      <c r="I22" s="7"/>
      <c r="J22" s="7"/>
      <c r="K22" s="6"/>
      <c r="L22" s="6"/>
      <c r="M22" s="6"/>
      <c r="N22" s="6"/>
      <c r="O22" s="8"/>
      <c r="Q22" s="6"/>
    </row>
    <row r="23" spans="1:17" x14ac:dyDescent="0.25">
      <c r="A23" s="57" t="s">
        <v>12</v>
      </c>
      <c r="B23" s="58">
        <v>4.7087937600000007</v>
      </c>
      <c r="F23" s="6"/>
      <c r="H23" s="7"/>
      <c r="I23" s="7"/>
      <c r="J23" s="7"/>
      <c r="K23" s="6"/>
      <c r="L23" s="6"/>
      <c r="M23" s="6"/>
      <c r="N23" s="6"/>
      <c r="O23" s="8"/>
      <c r="Q23" s="6"/>
    </row>
    <row r="24" spans="1:17" x14ac:dyDescent="0.25">
      <c r="A24" s="57" t="s">
        <v>13</v>
      </c>
      <c r="B24" s="58">
        <v>68.918402180000015</v>
      </c>
      <c r="F24" s="6"/>
      <c r="H24" s="7"/>
      <c r="I24" s="7"/>
      <c r="J24" s="7"/>
      <c r="K24" s="6"/>
      <c r="L24" s="6"/>
      <c r="M24" s="6"/>
      <c r="N24" s="6"/>
      <c r="O24" s="8"/>
      <c r="Q24" s="6"/>
    </row>
    <row r="25" spans="1:17" x14ac:dyDescent="0.25">
      <c r="A25" s="57" t="s">
        <v>14</v>
      </c>
      <c r="B25" s="58">
        <v>4.3873599099999998</v>
      </c>
      <c r="F25" s="6"/>
      <c r="H25" s="7"/>
      <c r="I25" s="7"/>
      <c r="J25" s="7"/>
      <c r="K25" s="6"/>
      <c r="L25" s="6"/>
      <c r="M25" s="6"/>
      <c r="N25" s="6"/>
      <c r="O25" s="8"/>
      <c r="Q25" s="6"/>
    </row>
    <row r="26" spans="1:17" x14ac:dyDescent="0.25">
      <c r="A26" s="57" t="s">
        <v>15</v>
      </c>
      <c r="B26" s="58">
        <v>12.330213730000008</v>
      </c>
      <c r="F26" s="6"/>
      <c r="H26" s="7"/>
      <c r="I26" s="7"/>
      <c r="J26" s="7"/>
      <c r="K26" s="6"/>
      <c r="L26" s="6"/>
      <c r="M26" s="6"/>
      <c r="N26" s="6"/>
      <c r="O26" s="8"/>
      <c r="Q26" s="6"/>
    </row>
    <row r="27" spans="1:17" x14ac:dyDescent="0.25">
      <c r="A27" s="57" t="s">
        <v>16</v>
      </c>
      <c r="B27" s="58">
        <v>33.966877889999999</v>
      </c>
      <c r="F27" s="6"/>
      <c r="H27" s="7"/>
      <c r="I27" s="7"/>
      <c r="J27" s="7"/>
      <c r="K27" s="6"/>
      <c r="L27" s="6"/>
      <c r="M27" s="6"/>
      <c r="N27" s="6"/>
      <c r="O27" s="8"/>
      <c r="Q27" s="6"/>
    </row>
    <row r="28" spans="1:17" x14ac:dyDescent="0.25">
      <c r="A28" s="57" t="s">
        <v>17</v>
      </c>
      <c r="B28" s="58">
        <v>0</v>
      </c>
      <c r="F28" s="6"/>
      <c r="H28" s="7"/>
      <c r="I28" s="7"/>
      <c r="J28" s="7"/>
      <c r="K28" s="6"/>
      <c r="L28" s="6"/>
      <c r="M28" s="6"/>
      <c r="N28" s="6"/>
      <c r="O28" s="8"/>
      <c r="Q28" s="6"/>
    </row>
    <row r="29" spans="1:17" x14ac:dyDescent="0.25">
      <c r="A29" s="57" t="s">
        <v>18</v>
      </c>
      <c r="B29" s="58">
        <v>0</v>
      </c>
      <c r="F29" s="6"/>
      <c r="H29" s="7"/>
      <c r="I29" s="7"/>
      <c r="J29" s="7"/>
      <c r="K29" s="6"/>
      <c r="L29" s="6"/>
      <c r="M29" s="6"/>
      <c r="N29" s="6"/>
      <c r="O29" s="8"/>
      <c r="Q29" s="6"/>
    </row>
    <row r="30" spans="1:17" x14ac:dyDescent="0.25">
      <c r="A30" s="57" t="s">
        <v>19</v>
      </c>
      <c r="B30" s="58">
        <v>209.63263579999995</v>
      </c>
      <c r="F30" s="6"/>
      <c r="H30" s="7"/>
      <c r="I30" s="7"/>
      <c r="J30" s="7"/>
      <c r="K30" s="6"/>
      <c r="L30" s="6"/>
      <c r="M30" s="6"/>
      <c r="N30" s="6"/>
      <c r="O30" s="8"/>
      <c r="Q30" s="6"/>
    </row>
    <row r="31" spans="1:17" x14ac:dyDescent="0.25">
      <c r="A31" s="57" t="s">
        <v>20</v>
      </c>
      <c r="B31" s="58">
        <v>0.19972613</v>
      </c>
      <c r="F31" s="6"/>
      <c r="H31" s="7"/>
      <c r="I31" s="7"/>
      <c r="J31" s="7"/>
      <c r="K31" s="6"/>
      <c r="L31" s="6"/>
      <c r="M31" s="6"/>
      <c r="N31" s="6"/>
      <c r="O31" s="8"/>
      <c r="Q31" s="6"/>
    </row>
    <row r="32" spans="1:17" x14ac:dyDescent="0.25">
      <c r="A32" s="57" t="s">
        <v>21</v>
      </c>
      <c r="B32" s="58">
        <v>0.32415235999999997</v>
      </c>
      <c r="F32" s="6"/>
      <c r="H32" s="7"/>
      <c r="I32" s="7"/>
      <c r="J32" s="7"/>
      <c r="K32" s="6"/>
      <c r="L32" s="6"/>
      <c r="M32" s="6"/>
      <c r="N32" s="6"/>
      <c r="O32" s="8"/>
      <c r="Q32" s="6"/>
    </row>
    <row r="33" spans="1:17" x14ac:dyDescent="0.25">
      <c r="A33" s="57" t="s">
        <v>22</v>
      </c>
      <c r="B33" s="58">
        <v>5.0396499999999997E-3</v>
      </c>
      <c r="F33" s="6"/>
      <c r="H33" s="7"/>
      <c r="I33" s="7"/>
      <c r="J33" s="7"/>
      <c r="K33" s="6"/>
      <c r="L33" s="6"/>
      <c r="M33" s="6"/>
      <c r="N33" s="6"/>
      <c r="O33" s="8"/>
      <c r="Q33" s="6"/>
    </row>
    <row r="34" spans="1:17" x14ac:dyDescent="0.25">
      <c r="A34" s="57" t="s">
        <v>23</v>
      </c>
      <c r="B34" s="58">
        <v>9.7142886900000001</v>
      </c>
      <c r="F34" s="6"/>
      <c r="H34" s="7"/>
      <c r="I34" s="7"/>
      <c r="J34" s="7"/>
      <c r="K34" s="6"/>
      <c r="L34" s="6"/>
      <c r="M34" s="6"/>
      <c r="N34" s="6"/>
      <c r="O34" s="8"/>
      <c r="Q34" s="6"/>
    </row>
    <row r="35" spans="1:17" x14ac:dyDescent="0.25">
      <c r="A35" s="57" t="s">
        <v>24</v>
      </c>
      <c r="B35" s="58">
        <v>108.54702369</v>
      </c>
      <c r="H35" s="7"/>
      <c r="I35" s="7"/>
      <c r="J35" s="7"/>
      <c r="K35" s="6"/>
      <c r="L35" s="6"/>
      <c r="M35" s="6"/>
      <c r="N35" s="6"/>
      <c r="O35" s="8"/>
      <c r="Q35" s="6"/>
    </row>
    <row r="36" spans="1:17" ht="16.5" thickBot="1" x14ac:dyDescent="0.3">
      <c r="A36" s="30" t="s">
        <v>25</v>
      </c>
      <c r="B36" s="31">
        <v>9.2846404400000022</v>
      </c>
      <c r="F36" s="6"/>
      <c r="H36" s="7"/>
      <c r="I36" s="7"/>
      <c r="J36" s="7"/>
      <c r="K36" s="6"/>
      <c r="L36" s="6"/>
      <c r="M36" s="6"/>
      <c r="N36" s="6"/>
      <c r="O36" s="8"/>
      <c r="Q36" s="6"/>
    </row>
    <row r="37" spans="1:17" ht="13.5" customHeight="1" x14ac:dyDescent="0.25">
      <c r="A37" s="59" t="s">
        <v>41</v>
      </c>
      <c r="B37" s="60"/>
    </row>
    <row r="38" spans="1:17" ht="13.5" customHeight="1" x14ac:dyDescent="0.25">
      <c r="A38" s="59" t="s">
        <v>47</v>
      </c>
      <c r="B38" s="60"/>
    </row>
    <row r="39" spans="1:17" ht="13.5" customHeight="1" x14ac:dyDescent="0.25">
      <c r="A39" s="59" t="s">
        <v>43</v>
      </c>
      <c r="B39" s="60"/>
    </row>
    <row r="40" spans="1:17" x14ac:dyDescent="0.25">
      <c r="A40" s="60"/>
      <c r="B40" s="60"/>
    </row>
    <row r="41" spans="1:17" x14ac:dyDescent="0.25">
      <c r="A41" s="53"/>
      <c r="B41" s="53"/>
    </row>
    <row r="42" spans="1:17" x14ac:dyDescent="0.25">
      <c r="A42" s="53"/>
      <c r="B42" s="53"/>
    </row>
    <row r="43" spans="1:17" x14ac:dyDescent="0.25">
      <c r="A43" s="53"/>
      <c r="B43" s="53"/>
    </row>
    <row r="44" spans="1:17" x14ac:dyDescent="0.25">
      <c r="A44" s="53"/>
      <c r="B44" s="53"/>
    </row>
    <row r="45" spans="1:17" x14ac:dyDescent="0.25">
      <c r="A45" s="53"/>
      <c r="B45" s="53"/>
    </row>
    <row r="46" spans="1:17" x14ac:dyDescent="0.25">
      <c r="A46" s="53"/>
      <c r="B46" s="53"/>
    </row>
    <row r="47" spans="1:17" x14ac:dyDescent="0.25">
      <c r="A47" s="53"/>
      <c r="B47" s="53"/>
    </row>
    <row r="48" spans="1:17" x14ac:dyDescent="0.25">
      <c r="A48" s="53"/>
      <c r="B48" s="53"/>
    </row>
    <row r="49" spans="1:2" x14ac:dyDescent="0.25">
      <c r="A49" s="53"/>
      <c r="B49" s="53"/>
    </row>
    <row r="50" spans="1:2" x14ac:dyDescent="0.25">
      <c r="A50" s="53"/>
      <c r="B50" s="53"/>
    </row>
    <row r="51" spans="1:2" x14ac:dyDescent="0.25">
      <c r="A51" s="53"/>
      <c r="B51" s="53"/>
    </row>
    <row r="52" spans="1:2" x14ac:dyDescent="0.25">
      <c r="A52" s="53"/>
      <c r="B52" s="53"/>
    </row>
    <row r="53" spans="1:2" x14ac:dyDescent="0.25">
      <c r="A53" s="53"/>
      <c r="B53" s="53"/>
    </row>
    <row r="54" spans="1:2" x14ac:dyDescent="0.25">
      <c r="A54" s="53"/>
      <c r="B54" s="53"/>
    </row>
    <row r="55" spans="1:2" x14ac:dyDescent="0.25">
      <c r="A55" s="53"/>
      <c r="B55" s="53"/>
    </row>
  </sheetData>
  <mergeCells count="2">
    <mergeCell ref="A2:B2"/>
    <mergeCell ref="A3:B3"/>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E16"/>
  <sheetViews>
    <sheetView showGridLines="0" zoomScaleNormal="100" workbookViewId="0">
      <selection activeCell="B22" sqref="B22"/>
    </sheetView>
  </sheetViews>
  <sheetFormatPr baseColWidth="10" defaultColWidth="11.42578125" defaultRowHeight="21" x14ac:dyDescent="0.6"/>
  <cols>
    <col min="1" max="1" width="58" style="12" customWidth="1"/>
    <col min="2" max="2" width="24.85546875" style="12" customWidth="1"/>
    <col min="3" max="3" width="18.7109375" style="12" bestFit="1" customWidth="1"/>
    <col min="4" max="4" width="12.42578125" style="12" bestFit="1" customWidth="1"/>
    <col min="5" max="16384" width="11.42578125" style="12"/>
  </cols>
  <sheetData>
    <row r="1" spans="1:5" s="9" customFormat="1" ht="65.25" customHeight="1" x14ac:dyDescent="0.3">
      <c r="A1" s="43" t="s">
        <v>49</v>
      </c>
      <c r="B1" s="44" t="s">
        <v>51</v>
      </c>
    </row>
    <row r="2" spans="1:5" s="9" customFormat="1" ht="36" customHeight="1" x14ac:dyDescent="0.3">
      <c r="A2" s="82" t="s">
        <v>50</v>
      </c>
      <c r="B2" s="82"/>
    </row>
    <row r="3" spans="1:5" x14ac:dyDescent="0.6">
      <c r="A3" s="61" t="s">
        <v>55</v>
      </c>
      <c r="B3" s="62"/>
    </row>
    <row r="4" spans="1:5" x14ac:dyDescent="0.6">
      <c r="A4" s="38" t="s">
        <v>48</v>
      </c>
      <c r="B4" s="62"/>
    </row>
    <row r="5" spans="1:5" x14ac:dyDescent="0.6">
      <c r="A5" s="38" t="s">
        <v>27</v>
      </c>
      <c r="B5" s="62"/>
    </row>
    <row r="6" spans="1:5" ht="21" customHeight="1" x14ac:dyDescent="0.6">
      <c r="A6" s="63" t="s">
        <v>32</v>
      </c>
      <c r="B6" s="64" t="s">
        <v>62</v>
      </c>
    </row>
    <row r="7" spans="1:5" ht="3.75" customHeight="1" thickBot="1" x14ac:dyDescent="0.65">
      <c r="A7" s="65"/>
      <c r="B7" s="66"/>
    </row>
    <row r="8" spans="1:5" ht="5.0999999999999996" customHeight="1" thickBot="1" x14ac:dyDescent="0.65">
      <c r="A8" s="67"/>
      <c r="B8" s="68"/>
    </row>
    <row r="9" spans="1:5" x14ac:dyDescent="0.6">
      <c r="A9" s="69" t="s">
        <v>38</v>
      </c>
      <c r="B9" s="70">
        <f>+B10</f>
        <v>867.16808949000006</v>
      </c>
      <c r="C9" s="13"/>
      <c r="E9" s="13"/>
    </row>
    <row r="10" spans="1:5" x14ac:dyDescent="0.6">
      <c r="A10" s="57" t="s">
        <v>9</v>
      </c>
      <c r="B10" s="71">
        <f>SUM(B11:B11)</f>
        <v>867.16808949000006</v>
      </c>
      <c r="C10" s="13"/>
    </row>
    <row r="11" spans="1:5" x14ac:dyDescent="0.6">
      <c r="A11" s="72" t="s">
        <v>56</v>
      </c>
      <c r="B11" s="71">
        <v>867.16808949000006</v>
      </c>
      <c r="C11" s="13"/>
    </row>
    <row r="12" spans="1:5" ht="6.75" customHeight="1" thickBot="1" x14ac:dyDescent="0.65">
      <c r="A12" s="73"/>
      <c r="B12" s="73"/>
    </row>
    <row r="13" spans="1:5" ht="15.75" customHeight="1" x14ac:dyDescent="0.6">
      <c r="A13" s="74" t="s">
        <v>41</v>
      </c>
      <c r="B13" s="75"/>
    </row>
    <row r="14" spans="1:5" ht="15.75" customHeight="1" x14ac:dyDescent="0.6">
      <c r="A14" s="74" t="s">
        <v>47</v>
      </c>
      <c r="B14" s="75"/>
    </row>
    <row r="15" spans="1:5" ht="15.75" customHeight="1" x14ac:dyDescent="0.6">
      <c r="A15" s="74" t="s">
        <v>43</v>
      </c>
      <c r="B15" s="75"/>
    </row>
    <row r="16" spans="1:5" x14ac:dyDescent="0.6">
      <c r="A16" s="75"/>
      <c r="B16" s="75"/>
    </row>
  </sheetData>
  <mergeCells count="1">
    <mergeCell ref="A2:B2"/>
  </mergeCells>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2024-10-21T23:18:09Z</cp:lastPrinted>
  <dcterms:created xsi:type="dcterms:W3CDTF">2024-10-01T13:53:50Z</dcterms:created>
  <dcterms:modified xsi:type="dcterms:W3CDTF">2024-10-24T19:56:55Z</dcterms:modified>
</cp:coreProperties>
</file>