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Respaldo\PEF 23\José Luis\Trimestrales\IV Trim\Anexo I\"/>
    </mc:Choice>
  </mc:AlternateContent>
  <bookViews>
    <workbookView xWindow="390" yWindow="60" windowWidth="10845" windowHeight="5715" tabRatio="875"/>
  </bookViews>
  <sheets>
    <sheet name="Adecuaciones Presupuestarias 5%" sheetId="14" r:id="rId1"/>
    <sheet name="Ing. Exc. Autorizados" sheetId="24" r:id="rId2"/>
    <sheet name="Ing. Exc Infor." sheetId="5" r:id="rId3"/>
    <sheet name="Reintegros 7° trans" sheetId="47" r:id="rId4"/>
    <sheet name="Aprovechamientos Otros" sheetId="25" r:id="rId5"/>
    <sheet name="FONDEN (1)" sheetId="45" r:id="rId6"/>
    <sheet name="FONDEN (2)" sheetId="46" r:id="rId7"/>
    <sheet name="Total" sheetId="40" r:id="rId8"/>
    <sheet name="Fiscales" sheetId="41" r:id="rId9"/>
    <sheet name="Propios" sheetId="42" r:id="rId10"/>
    <sheet name="Ahorro Poderes-Entes Autónomos" sheetId="8" r:id="rId11"/>
    <sheet name="Balances" sheetId="1" r:id="rId12"/>
    <sheet name="Seguridad Pública y Nacional" sheetId="13" r:id="rId13"/>
    <sheet name="Incrementos Salariales" sheetId="31" r:id="rId14"/>
    <sheet name="Rec a CONACYT por INE" sheetId="43" r:id="rId15"/>
    <sheet name="Donativos" sheetId="32" r:id="rId16"/>
    <sheet name="Subsidios" sheetId="33" r:id="rId17"/>
    <sheet name="Inversión Física" sheetId="15" r:id="rId18"/>
    <sheet name="Gastos Obligatorios" sheetId="26"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a" localSheetId="0">#REF!</definedName>
    <definedName name="\a" localSheetId="10">#REF!</definedName>
    <definedName name="\a" localSheetId="6">#REF!</definedName>
    <definedName name="\a" localSheetId="18">#N/A</definedName>
    <definedName name="\a" localSheetId="2">#REF!</definedName>
    <definedName name="\a" localSheetId="17">#N/A</definedName>
    <definedName name="\a" localSheetId="14">#REF!</definedName>
    <definedName name="\a" localSheetId="3">#REF!</definedName>
    <definedName name="\a" localSheetId="12">#REF!</definedName>
    <definedName name="\a">#REF!</definedName>
    <definedName name="\b" localSheetId="0">#REF!</definedName>
    <definedName name="\b" localSheetId="10">#REF!</definedName>
    <definedName name="\b" localSheetId="6">#REF!</definedName>
    <definedName name="\b" localSheetId="18">#N/A</definedName>
    <definedName name="\b" localSheetId="2">#REF!</definedName>
    <definedName name="\b" localSheetId="17">#N/A</definedName>
    <definedName name="\b" localSheetId="14">#REF!</definedName>
    <definedName name="\b" localSheetId="3">#REF!</definedName>
    <definedName name="\b" localSheetId="12">#REF!</definedName>
    <definedName name="\b">#REF!</definedName>
    <definedName name="\c" localSheetId="0">'[1]Mod Eco Controlados 99'!#REF!</definedName>
    <definedName name="\c" localSheetId="10">'[1]Mod Eco Controlados 99'!#REF!</definedName>
    <definedName name="\c" localSheetId="6">'[1]Mod Eco Controlados 99'!#REF!</definedName>
    <definedName name="\c" localSheetId="18">'[1]Mod Eco Controlados 99'!#REF!</definedName>
    <definedName name="\c" localSheetId="17">'[1]Mod Eco Controlados 99'!#REF!</definedName>
    <definedName name="\c" localSheetId="14">'[1]Mod Eco Controlados 99'!#REF!</definedName>
    <definedName name="\c" localSheetId="3">'[1]Mod Eco Controlados 99'!#REF!</definedName>
    <definedName name="\c" localSheetId="12">'[1]Mod Eco Controlados 99'!#REF!</definedName>
    <definedName name="\c">'[1]Mod Eco Controlados 99'!#REF!</definedName>
    <definedName name="\p" localSheetId="10">#REF!</definedName>
    <definedName name="\p" localSheetId="6">#REF!</definedName>
    <definedName name="\p" localSheetId="18">#REF!</definedName>
    <definedName name="\p" localSheetId="17">#REF!</definedName>
    <definedName name="\p" localSheetId="14">#REF!</definedName>
    <definedName name="\p" localSheetId="3">#REF!</definedName>
    <definedName name="\p" localSheetId="12">#REF!</definedName>
    <definedName name="\p">#REF!</definedName>
    <definedName name="\s">#N/A</definedName>
    <definedName name="\z" localSheetId="10">#REF!</definedName>
    <definedName name="\z" localSheetId="6">#REF!</definedName>
    <definedName name="\z" localSheetId="18">#REF!</definedName>
    <definedName name="\z" localSheetId="17">#REF!</definedName>
    <definedName name="\z" localSheetId="14">#REF!</definedName>
    <definedName name="\z" localSheetId="3">#REF!</definedName>
    <definedName name="\z" localSheetId="12">#REF!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10">#REF!</definedName>
    <definedName name="____ASA96" localSheetId="6">#REF!</definedName>
    <definedName name="____ASA96" localSheetId="18">#REF!</definedName>
    <definedName name="____ASA96" localSheetId="17">#REF!</definedName>
    <definedName name="____ASA96" localSheetId="14">#REF!</definedName>
    <definedName name="____ASA96" localSheetId="3">#REF!</definedName>
    <definedName name="____ASA96" localSheetId="12">#REF!</definedName>
    <definedName name="____ASA96">#REF!</definedName>
    <definedName name="____cad179" localSheetId="0">'[1]Mod Eco Controlados 99'!#REF!</definedName>
    <definedName name="____cad179" localSheetId="10">'[1]Mod Eco Controlados 99'!#REF!</definedName>
    <definedName name="____cad179" localSheetId="6">'[1]Mod Eco Controlados 99'!#REF!</definedName>
    <definedName name="____cad179" localSheetId="18">'[1]Mod Eco Controlados 99'!#REF!</definedName>
    <definedName name="____cad179" localSheetId="17">'[1]Mod Eco Controlados 99'!#REF!</definedName>
    <definedName name="____cad179" localSheetId="14">'[1]Mod Eco Controlados 99'!#REF!</definedName>
    <definedName name="____cad179" localSheetId="3">'[1]Mod Eco Controlados 99'!#REF!</definedName>
    <definedName name="____cad179" localSheetId="12">'[1]Mod Eco Controlados 99'!#REF!</definedName>
    <definedName name="____cad179">'[1]Mod Eco Controlados 99'!#REF!</definedName>
    <definedName name="____CFD02" localSheetId="10">#REF!</definedName>
    <definedName name="____CFD02" localSheetId="6">#REF!</definedName>
    <definedName name="____CFD02" localSheetId="18">#REF!</definedName>
    <definedName name="____CFD02" localSheetId="17">#REF!</definedName>
    <definedName name="____CFD02" localSheetId="14">#REF!</definedName>
    <definedName name="____CFD02" localSheetId="3">#REF!</definedName>
    <definedName name="____CFD02" localSheetId="12">#REF!</definedName>
    <definedName name="____CFD02">#REF!</definedName>
    <definedName name="____CFE96" localSheetId="10">#REF!</definedName>
    <definedName name="____CFE96" localSheetId="6">#REF!</definedName>
    <definedName name="____CFE96" localSheetId="18">#REF!</definedName>
    <definedName name="____CFE96" localSheetId="17">#REF!</definedName>
    <definedName name="____CFE96" localSheetId="14">#REF!</definedName>
    <definedName name="____CFE96" localSheetId="3">#REF!</definedName>
    <definedName name="____CFE96" localSheetId="12">#REF!</definedName>
    <definedName name="____CFE96">#REF!</definedName>
    <definedName name="____CON96" localSheetId="10">#REF!</definedName>
    <definedName name="____CON96" localSheetId="6">#REF!</definedName>
    <definedName name="____CON96" localSheetId="18">#REF!</definedName>
    <definedName name="____CON96" localSheetId="17">#REF!</definedName>
    <definedName name="____CON96" localSheetId="14">#REF!</definedName>
    <definedName name="____CON96" localSheetId="3">#REF!</definedName>
    <definedName name="____CON96" localSheetId="12">#REF!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10">#REF!</definedName>
    <definedName name="____PEM96" localSheetId="6">#REF!</definedName>
    <definedName name="____PEM96" localSheetId="18">#REF!</definedName>
    <definedName name="____PEM96" localSheetId="17">#REF!</definedName>
    <definedName name="____PEM96" localSheetId="14">#REF!</definedName>
    <definedName name="____PEM96" localSheetId="3">#REF!</definedName>
    <definedName name="____PEM96" localSheetId="12">#REF!</definedName>
    <definedName name="____PEM96">#REF!</definedName>
    <definedName name="____PIB08" localSheetId="10">#REF!</definedName>
    <definedName name="____PIB08" localSheetId="6">#REF!</definedName>
    <definedName name="____PIB08" localSheetId="18">#REF!</definedName>
    <definedName name="____PIB08" localSheetId="17">#REF!</definedName>
    <definedName name="____PIB08" localSheetId="14">#REF!</definedName>
    <definedName name="____PIB08" localSheetId="3">#REF!</definedName>
    <definedName name="____PIB08" localSheetId="12">#REF!</definedName>
    <definedName name="____PIB08">#REF!</definedName>
    <definedName name="____PIP96" localSheetId="10">#REF!</definedName>
    <definedName name="____PIP96" localSheetId="6">#REF!</definedName>
    <definedName name="____PIP96" localSheetId="18">#REF!</definedName>
    <definedName name="____PIP96" localSheetId="17">#REF!</definedName>
    <definedName name="____PIP96" localSheetId="14">#REF!</definedName>
    <definedName name="____PIP96" localSheetId="3">#REF!</definedName>
    <definedName name="____PIP96" localSheetId="12">#REF!</definedName>
    <definedName name="____PIP96">#REF!</definedName>
    <definedName name="____SEP1">[2]!SEP&amp;[2]!OCT&amp;[2]!NOV&amp;[2]!DIC</definedName>
    <definedName name="____SEP2">[3]edofza9!$C$22</definedName>
    <definedName name="____smg97">'[4]Premisa macro'!$E$4</definedName>
    <definedName name="____syt03" localSheetId="10">#REF!</definedName>
    <definedName name="____syt03" localSheetId="6">#REF!</definedName>
    <definedName name="____syt03" localSheetId="18">#REF!</definedName>
    <definedName name="____syt03" localSheetId="17">#REF!</definedName>
    <definedName name="____syt03" localSheetId="14">#REF!</definedName>
    <definedName name="____syt03" localSheetId="3">#REF!</definedName>
    <definedName name="____syt03" localSheetId="12">#REF!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10">#REF!</definedName>
    <definedName name="___ASA96" localSheetId="6">#REF!</definedName>
    <definedName name="___ASA96" localSheetId="18">#REF!</definedName>
    <definedName name="___ASA96" localSheetId="17">#REF!</definedName>
    <definedName name="___ASA96" localSheetId="14">#REF!</definedName>
    <definedName name="___ASA96" localSheetId="3">#REF!</definedName>
    <definedName name="___ASA96" localSheetId="12">#REF!</definedName>
    <definedName name="___ASA96">#REF!</definedName>
    <definedName name="___cad179" localSheetId="0">'[1]Mod Eco Controlados 99'!#REF!</definedName>
    <definedName name="___cad179" localSheetId="10">'[1]Mod Eco Controlados 99'!#REF!</definedName>
    <definedName name="___cad179" localSheetId="6">'[1]Mod Eco Controlados 99'!#REF!</definedName>
    <definedName name="___cad179" localSheetId="18">'[1]Mod Eco Controlados 99'!#REF!</definedName>
    <definedName name="___cad179" localSheetId="17">'[1]Mod Eco Controlados 99'!#REF!</definedName>
    <definedName name="___cad179" localSheetId="14">'[1]Mod Eco Controlados 99'!#REF!</definedName>
    <definedName name="___cad179" localSheetId="3">'[1]Mod Eco Controlados 99'!#REF!</definedName>
    <definedName name="___cad179" localSheetId="12">'[1]Mod Eco Controlados 99'!#REF!</definedName>
    <definedName name="___cad179">'[1]Mod Eco Controlados 99'!#REF!</definedName>
    <definedName name="___CFD02" localSheetId="10">#REF!</definedName>
    <definedName name="___CFD02" localSheetId="6">#REF!</definedName>
    <definedName name="___CFD02" localSheetId="18">#REF!</definedName>
    <definedName name="___CFD02" localSheetId="17">#REF!</definedName>
    <definedName name="___CFD02" localSheetId="14">#REF!</definedName>
    <definedName name="___CFD02" localSheetId="3">#REF!</definedName>
    <definedName name="___CFD02" localSheetId="12">#REF!</definedName>
    <definedName name="___CFD02">#REF!</definedName>
    <definedName name="___CFE96" localSheetId="10">#REF!</definedName>
    <definedName name="___CFE96" localSheetId="6">#REF!</definedName>
    <definedName name="___CFE96" localSheetId="18">#REF!</definedName>
    <definedName name="___CFE96" localSheetId="17">#REF!</definedName>
    <definedName name="___CFE96" localSheetId="14">#REF!</definedName>
    <definedName name="___CFE96" localSheetId="3">#REF!</definedName>
    <definedName name="___CFE96" localSheetId="12">#REF!</definedName>
    <definedName name="___CFE96">#REF!</definedName>
    <definedName name="___CON96" localSheetId="10">#REF!</definedName>
    <definedName name="___CON96" localSheetId="6">#REF!</definedName>
    <definedName name="___CON96" localSheetId="18">#REF!</definedName>
    <definedName name="___CON96" localSheetId="17">#REF!</definedName>
    <definedName name="___CON96" localSheetId="14">#REF!</definedName>
    <definedName name="___CON96" localSheetId="3">#REF!</definedName>
    <definedName name="___CON96" localSheetId="12">#REF!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10">#REF!</definedName>
    <definedName name="___PEM96" localSheetId="6">#REF!</definedName>
    <definedName name="___PEM96" localSheetId="18">#REF!</definedName>
    <definedName name="___PEM96" localSheetId="17">#REF!</definedName>
    <definedName name="___PEM96" localSheetId="14">#REF!</definedName>
    <definedName name="___PEM96" localSheetId="3">#REF!</definedName>
    <definedName name="___PEM96" localSheetId="12">#REF!</definedName>
    <definedName name="___PEM96">#REF!</definedName>
    <definedName name="___PIB08" localSheetId="10">#REF!</definedName>
    <definedName name="___PIB08" localSheetId="6">#REF!</definedName>
    <definedName name="___PIB08" localSheetId="18">#REF!</definedName>
    <definedName name="___PIB08" localSheetId="17">#REF!</definedName>
    <definedName name="___PIB08" localSheetId="14">#REF!</definedName>
    <definedName name="___PIB08" localSheetId="3">#REF!</definedName>
    <definedName name="___PIB08" localSheetId="12">#REF!</definedName>
    <definedName name="___PIB08">#REF!</definedName>
    <definedName name="___PIP96" localSheetId="10">#REF!</definedName>
    <definedName name="___PIP96" localSheetId="6">#REF!</definedName>
    <definedName name="___PIP96" localSheetId="18">#REF!</definedName>
    <definedName name="___PIP96" localSheetId="17">#REF!</definedName>
    <definedName name="___PIP96" localSheetId="14">#REF!</definedName>
    <definedName name="___PIP96" localSheetId="3">#REF!</definedName>
    <definedName name="___PIP96" localSheetId="12">#REF!</definedName>
    <definedName name="___PIP96">#REF!</definedName>
    <definedName name="___SEP1">[2]!SEP&amp;[2]!OCT&amp;[2]!NOV&amp;[2]!DIC</definedName>
    <definedName name="___SEP2">[3]edofza9!$C$22</definedName>
    <definedName name="___smg97">'[4]Premisa macro'!$E$4</definedName>
    <definedName name="___syt03" localSheetId="10">#REF!</definedName>
    <definedName name="___syt03" localSheetId="6">#REF!</definedName>
    <definedName name="___syt03" localSheetId="18">#REF!</definedName>
    <definedName name="___syt03" localSheetId="17">#REF!</definedName>
    <definedName name="___syt03" localSheetId="14">#REF!</definedName>
    <definedName name="___syt03" localSheetId="3">#REF!</definedName>
    <definedName name="___syt03" localSheetId="12">#REF!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10">#REF!</definedName>
    <definedName name="__ASA96" localSheetId="6">#REF!</definedName>
    <definedName name="__ASA96" localSheetId="18">#REF!</definedName>
    <definedName name="__ASA96" localSheetId="17">#REF!</definedName>
    <definedName name="__ASA96" localSheetId="14">#REF!</definedName>
    <definedName name="__ASA96" localSheetId="3">#REF!</definedName>
    <definedName name="__ASA96" localSheetId="12">#REF!</definedName>
    <definedName name="__ASA96">#REF!</definedName>
    <definedName name="__cad179" localSheetId="0">'[1]Mod Eco Controlados 99'!#REF!</definedName>
    <definedName name="__cad179" localSheetId="10">'[1]Mod Eco Controlados 99'!#REF!</definedName>
    <definedName name="__cad179" localSheetId="6">'[1]Mod Eco Controlados 99'!#REF!</definedName>
    <definedName name="__cad179" localSheetId="18">'[1]Mod Eco Controlados 99'!#REF!</definedName>
    <definedName name="__cad179" localSheetId="17">'[1]Mod Eco Controlados 99'!#REF!</definedName>
    <definedName name="__cad179" localSheetId="14">'[1]Mod Eco Controlados 99'!#REF!</definedName>
    <definedName name="__cad179" localSheetId="3">'[1]Mod Eco Controlados 99'!#REF!</definedName>
    <definedName name="__cad179" localSheetId="12">'[1]Mod Eco Controlados 99'!#REF!</definedName>
    <definedName name="__cad179">'[1]Mod Eco Controlados 99'!#REF!</definedName>
    <definedName name="__CFD02" localSheetId="10">#REF!</definedName>
    <definedName name="__CFD02" localSheetId="6">#REF!</definedName>
    <definedName name="__CFD02" localSheetId="18">#REF!</definedName>
    <definedName name="__CFD02" localSheetId="17">#REF!</definedName>
    <definedName name="__CFD02" localSheetId="14">#REF!</definedName>
    <definedName name="__CFD02" localSheetId="3">#REF!</definedName>
    <definedName name="__CFD02" localSheetId="12">#REF!</definedName>
    <definedName name="__CFD02">#REF!</definedName>
    <definedName name="__CFE96" localSheetId="10">#REF!</definedName>
    <definedName name="__CFE96" localSheetId="6">#REF!</definedName>
    <definedName name="__CFE96" localSheetId="18">#REF!</definedName>
    <definedName name="__CFE96" localSheetId="17">#REF!</definedName>
    <definedName name="__CFE96" localSheetId="14">#REF!</definedName>
    <definedName name="__CFE96" localSheetId="3">#REF!</definedName>
    <definedName name="__CFE96" localSheetId="12">#REF!</definedName>
    <definedName name="__CFE96">#REF!</definedName>
    <definedName name="__CON96" localSheetId="10">#REF!</definedName>
    <definedName name="__CON96" localSheetId="6">#REF!</definedName>
    <definedName name="__CON96" localSheetId="18">#REF!</definedName>
    <definedName name="__CON96" localSheetId="17">#REF!</definedName>
    <definedName name="__CON96" localSheetId="14">#REF!</definedName>
    <definedName name="__CON96" localSheetId="3">#REF!</definedName>
    <definedName name="__CON96" localSheetId="12">#REF!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10">#REF!</definedName>
    <definedName name="__PEM96" localSheetId="6">#REF!</definedName>
    <definedName name="__PEM96" localSheetId="18">#REF!</definedName>
    <definedName name="__PEM96" localSheetId="17">#REF!</definedName>
    <definedName name="__PEM96" localSheetId="14">#REF!</definedName>
    <definedName name="__PEM96" localSheetId="3">#REF!</definedName>
    <definedName name="__PEM96" localSheetId="12">#REF!</definedName>
    <definedName name="__PEM96">#REF!</definedName>
    <definedName name="__PIB08" localSheetId="10">#REF!</definedName>
    <definedName name="__PIB08" localSheetId="6">#REF!</definedName>
    <definedName name="__PIB08" localSheetId="18">#REF!</definedName>
    <definedName name="__PIB08" localSheetId="17">#REF!</definedName>
    <definedName name="__PIB08" localSheetId="14">#REF!</definedName>
    <definedName name="__PIB08" localSheetId="3">#REF!</definedName>
    <definedName name="__PIB08" localSheetId="12">#REF!</definedName>
    <definedName name="__PIB08">#REF!</definedName>
    <definedName name="__PIP96" localSheetId="10">#REF!</definedName>
    <definedName name="__PIP96" localSheetId="6">#REF!</definedName>
    <definedName name="__PIP96" localSheetId="18">#REF!</definedName>
    <definedName name="__PIP96" localSheetId="17">#REF!</definedName>
    <definedName name="__PIP96" localSheetId="14">#REF!</definedName>
    <definedName name="__PIP96" localSheetId="3">#REF!</definedName>
    <definedName name="__PIP96" localSheetId="12">#REF!</definedName>
    <definedName name="__PIP96">#REF!</definedName>
    <definedName name="__SEP1">[2]!SEP&amp;[2]!OCT&amp;[2]!NOV&amp;[2]!DIC</definedName>
    <definedName name="__SEP2">[3]edofza9!$C$22</definedName>
    <definedName name="__smg97">'[4]Premisa macro'!$E$4</definedName>
    <definedName name="__syt03" localSheetId="10">#REF!</definedName>
    <definedName name="__syt03" localSheetId="6">#REF!</definedName>
    <definedName name="__syt03" localSheetId="18">#REF!</definedName>
    <definedName name="__syt03" localSheetId="17">#REF!</definedName>
    <definedName name="__syt03" localSheetId="14">#REF!</definedName>
    <definedName name="__syt03" localSheetId="3">#REF!</definedName>
    <definedName name="__syt03" localSheetId="12">#REF!</definedName>
    <definedName name="__syt03">#REF!</definedName>
    <definedName name="__TDC2001">'[5]Tipos de Cambio'!$C$4</definedName>
    <definedName name="_1000DEF">#N/A</definedName>
    <definedName name="_2000DEF">#N/A</definedName>
    <definedName name="_3000DEF">#N/A</definedName>
    <definedName name="_3O0504" localSheetId="0">[6]BANPRO99!#REF!</definedName>
    <definedName name="_3O0504" localSheetId="10">[6]BANPRO99!#REF!</definedName>
    <definedName name="_3O0504" localSheetId="6">[6]BANPRO99!#REF!</definedName>
    <definedName name="_3O0504" localSheetId="18">[6]BANPRO99!#REF!</definedName>
    <definedName name="_3O0504" localSheetId="17">[6]BANPRO99!#REF!</definedName>
    <definedName name="_3O0504" localSheetId="14">[6]BANPRO99!#REF!</definedName>
    <definedName name="_3O0504" localSheetId="3">[6]BANPRO99!#REF!</definedName>
    <definedName name="_3O0504" localSheetId="12">[6]BANPRO99!#REF!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10">#REF!</definedName>
    <definedName name="_ASA96" localSheetId="6">#REF!</definedName>
    <definedName name="_ASA96" localSheetId="18">#REF!</definedName>
    <definedName name="_ASA96" localSheetId="17">#REF!</definedName>
    <definedName name="_ASA96" localSheetId="14">#REF!</definedName>
    <definedName name="_ASA96" localSheetId="3">#REF!</definedName>
    <definedName name="_ASA96" localSheetId="12">#REF!</definedName>
    <definedName name="_ASA96">#REF!</definedName>
    <definedName name="_base" localSheetId="0">[6]BANPRO99!#REF!</definedName>
    <definedName name="_base" localSheetId="10">[6]BANPRO99!#REF!</definedName>
    <definedName name="_base" localSheetId="6">[6]BANPRO99!#REF!</definedName>
    <definedName name="_base" localSheetId="18">[6]BANPRO99!#REF!</definedName>
    <definedName name="_base" localSheetId="17">[6]BANPRO99!#REF!</definedName>
    <definedName name="_base" localSheetId="14">[6]BANPRO99!#REF!</definedName>
    <definedName name="_base" localSheetId="3">[6]BANPRO99!#REF!</definedName>
    <definedName name="_base" localSheetId="12">[6]BANPRO99!#REF!</definedName>
    <definedName name="_base">[6]BANPRO99!#REF!</definedName>
    <definedName name="_cad179" localSheetId="0">'[1]Mod Eco Controlados 99'!#REF!</definedName>
    <definedName name="_cad179" localSheetId="10">'[1]Mod Eco Controlados 99'!#REF!</definedName>
    <definedName name="_cad179" localSheetId="6">'[1]Mod Eco Controlados 99'!#REF!</definedName>
    <definedName name="_cad179" localSheetId="18">'[1]Mod Eco Controlados 99'!#REF!</definedName>
    <definedName name="_cad179" localSheetId="17">'[1]Mod Eco Controlados 99'!#REF!</definedName>
    <definedName name="_cad179" localSheetId="14">'[1]Mod Eco Controlados 99'!#REF!</definedName>
    <definedName name="_cad179" localSheetId="3">'[1]Mod Eco Controlados 99'!#REF!</definedName>
    <definedName name="_cad179" localSheetId="12">'[1]Mod Eco Controlados 99'!#REF!</definedName>
    <definedName name="_cad179">'[1]Mod Eco Controlados 99'!#REF!</definedName>
    <definedName name="_CFD02" localSheetId="10">#REF!</definedName>
    <definedName name="_CFD02" localSheetId="6">#REF!</definedName>
    <definedName name="_CFD02" localSheetId="18">#REF!</definedName>
    <definedName name="_CFD02" localSheetId="17">#REF!</definedName>
    <definedName name="_CFD02" localSheetId="14">#REF!</definedName>
    <definedName name="_CFD02" localSheetId="3">#REF!</definedName>
    <definedName name="_CFD02" localSheetId="12">#REF!</definedName>
    <definedName name="_CFD02">#REF!</definedName>
    <definedName name="_CFE96" localSheetId="10">#REF!</definedName>
    <definedName name="_CFE96" localSheetId="6">#REF!</definedName>
    <definedName name="_CFE96" localSheetId="18">#REF!</definedName>
    <definedName name="_CFE96" localSheetId="17">#REF!</definedName>
    <definedName name="_CFE96" localSheetId="14">#REF!</definedName>
    <definedName name="_CFE96" localSheetId="3">#REF!</definedName>
    <definedName name="_CFE96" localSheetId="12">#REF!</definedName>
    <definedName name="_CFE96">#REF!</definedName>
    <definedName name="_CON96" localSheetId="10">#REF!</definedName>
    <definedName name="_CON96" localSheetId="6">#REF!</definedName>
    <definedName name="_CON96" localSheetId="18">#REF!</definedName>
    <definedName name="_CON96" localSheetId="17">#REF!</definedName>
    <definedName name="_CON96" localSheetId="14">#REF!</definedName>
    <definedName name="_CON96" localSheetId="3">#REF!</definedName>
    <definedName name="_CON96" localSheetId="12">#REF!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0" hidden="1">#REF!</definedName>
    <definedName name="_Fill" localSheetId="10" hidden="1">#REF!</definedName>
    <definedName name="_Fill" localSheetId="6" hidden="1">#REF!</definedName>
    <definedName name="_Fill" localSheetId="18" hidden="1">#REF!</definedName>
    <definedName name="_Fill" localSheetId="2" hidden="1">#REF!</definedName>
    <definedName name="_Fill" localSheetId="17" hidden="1">#REF!</definedName>
    <definedName name="_Fill" localSheetId="14" hidden="1">#REF!</definedName>
    <definedName name="_Fill" localSheetId="3" hidden="1">#REF!</definedName>
    <definedName name="_Fill" localSheetId="12" hidden="1">#REF!</definedName>
    <definedName name="_Fill" hidden="1">#REF!</definedName>
    <definedName name="_xlnm._FilterDatabase" localSheetId="0" hidden="1">'Adecuaciones Presupuestarias 5%'!$A$11:$J$293</definedName>
    <definedName name="_xlnm._FilterDatabase" localSheetId="18" hidden="1">'Gastos Obligatorios'!$A$12:$F$22</definedName>
    <definedName name="_xlnm._FilterDatabase" localSheetId="13" hidden="1">'Incrementos Salariales'!$A$12:$G$267</definedName>
    <definedName name="_xlnm._FilterDatabase" localSheetId="1" hidden="1">'Ing. Exc. Autorizados'!$A$8:$C$89</definedName>
    <definedName name="_JUL1">[2]!JUL&amp;[2]!AGO&amp;[2]!SEP&amp;[2]!OCT&amp;[2]!NOV</definedName>
    <definedName name="_JUL2">[3]edofza7!$C$22</definedName>
    <definedName name="_JUN1">[2]!JUN&amp;[2]!JUL&amp;[2]!AGO&amp;[2]!SEP&amp;[2]!OCT</definedName>
    <definedName name="_JUN2">[3]edofza6!$C$22</definedName>
    <definedName name="_Key1" localSheetId="0" hidden="1">#REF!</definedName>
    <definedName name="_Key1" localSheetId="10" hidden="1">#REF!</definedName>
    <definedName name="_Key1" localSheetId="6" hidden="1">#REF!</definedName>
    <definedName name="_Key1" localSheetId="18" hidden="1">#REF!</definedName>
    <definedName name="_Key1" localSheetId="2" hidden="1">#REF!</definedName>
    <definedName name="_Key1" localSheetId="17" hidden="1">#REF!</definedName>
    <definedName name="_Key1" localSheetId="14" hidden="1">#REF!</definedName>
    <definedName name="_Key1" localSheetId="3" hidden="1">#REF!</definedName>
    <definedName name="_Key1" localSheetId="12"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8" hidden="1">0</definedName>
    <definedName name="_Order1" hidden="1">255</definedName>
    <definedName name="_PEM96" localSheetId="10">#REF!</definedName>
    <definedName name="_PEM96" localSheetId="6">#REF!</definedName>
    <definedName name="_PEM96" localSheetId="18">#REF!</definedName>
    <definedName name="_PEM96" localSheetId="17">#REF!</definedName>
    <definedName name="_PEM96" localSheetId="14">#REF!</definedName>
    <definedName name="_PEM96" localSheetId="3">#REF!</definedName>
    <definedName name="_PEM96" localSheetId="12">#REF!</definedName>
    <definedName name="_PEM96">#REF!</definedName>
    <definedName name="_PIB08" localSheetId="10">#REF!</definedName>
    <definedName name="_PIB08" localSheetId="6">#REF!</definedName>
    <definedName name="_PIB08" localSheetId="18">#REF!</definedName>
    <definedName name="_PIB08" localSheetId="17">#REF!</definedName>
    <definedName name="_PIB08" localSheetId="14">#REF!</definedName>
    <definedName name="_PIB08" localSheetId="3">#REF!</definedName>
    <definedName name="_PIB08" localSheetId="12">#REF!</definedName>
    <definedName name="_PIB08">#REF!</definedName>
    <definedName name="_PIP96" localSheetId="10">#REF!</definedName>
    <definedName name="_PIP96" localSheetId="6">#REF!</definedName>
    <definedName name="_PIP96" localSheetId="18">#REF!</definedName>
    <definedName name="_PIP96" localSheetId="17">#REF!</definedName>
    <definedName name="_PIP96" localSheetId="14">#REF!</definedName>
    <definedName name="_PIP96" localSheetId="3">#REF!</definedName>
    <definedName name="_PIP96" localSheetId="12">#REF!</definedName>
    <definedName name="_PIP96">#REF!</definedName>
    <definedName name="_Regression_Int">1</definedName>
    <definedName name="_Regression_X" localSheetId="10" hidden="1">#REF!</definedName>
    <definedName name="_Regression_X" localSheetId="6" hidden="1">#REF!</definedName>
    <definedName name="_Regression_X" localSheetId="18" hidden="1">#REF!</definedName>
    <definedName name="_Regression_X" localSheetId="17" hidden="1">#REF!</definedName>
    <definedName name="_Regression_X" localSheetId="14" hidden="1">#REF!</definedName>
    <definedName name="_Regression_X" localSheetId="3" hidden="1">#REF!</definedName>
    <definedName name="_Regression_X" localSheetId="12" hidden="1">#REF!</definedName>
    <definedName name="_Regression_X" hidden="1">#REF!</definedName>
    <definedName name="_sec1" localSheetId="10">#REF!</definedName>
    <definedName name="_sec1" localSheetId="6">#REF!</definedName>
    <definedName name="_sec1" localSheetId="18">#REF!</definedName>
    <definedName name="_sec1" localSheetId="17">#REF!</definedName>
    <definedName name="_sec1" localSheetId="14">#REF!</definedName>
    <definedName name="_sec1" localSheetId="3">#REF!</definedName>
    <definedName name="_sec1" localSheetId="12">#REF!</definedName>
    <definedName name="_sec1">#REF!</definedName>
    <definedName name="_SEP1">[2]!SEP&amp;[2]!OCT&amp;[2]!NOV&amp;[2]!DIC</definedName>
    <definedName name="_SEP2">[3]edofza9!$C$22</definedName>
    <definedName name="_smg97">'[4]Premisa macro'!$E$4</definedName>
    <definedName name="_Sort" localSheetId="0" hidden="1">#REF!</definedName>
    <definedName name="_Sort" localSheetId="10" hidden="1">#REF!</definedName>
    <definedName name="_Sort" localSheetId="6" hidden="1">#REF!</definedName>
    <definedName name="_Sort" localSheetId="18" hidden="1">#REF!</definedName>
    <definedName name="_Sort" localSheetId="2" hidden="1">#REF!</definedName>
    <definedName name="_Sort" localSheetId="17" hidden="1">#REF!</definedName>
    <definedName name="_Sort" localSheetId="14" hidden="1">#REF!</definedName>
    <definedName name="_Sort" localSheetId="3" hidden="1">#REF!</definedName>
    <definedName name="_Sort" localSheetId="12" hidden="1">#REF!</definedName>
    <definedName name="_Sort" hidden="1">#REF!</definedName>
    <definedName name="_syt03" localSheetId="10">#REF!</definedName>
    <definedName name="_syt03" localSheetId="6">#REF!</definedName>
    <definedName name="_syt03" localSheetId="18">#REF!</definedName>
    <definedName name="_syt03" localSheetId="17">#REF!</definedName>
    <definedName name="_syt03" localSheetId="14">#REF!</definedName>
    <definedName name="_syt03" localSheetId="3">#REF!</definedName>
    <definedName name="_syt03" localSheetId="12">#REF!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10">#REF!</definedName>
    <definedName name="A_Datos_2008_2009_sin_CESENyADUANAS" localSheetId="6">#REF!</definedName>
    <definedName name="A_Datos_2008_2009_sin_CESENyADUANAS" localSheetId="18">#REF!</definedName>
    <definedName name="A_Datos_2008_2009_sin_CESENyADUANAS" localSheetId="17">#REF!</definedName>
    <definedName name="A_Datos_2008_2009_sin_CESENyADUANAS" localSheetId="14">#REF!</definedName>
    <definedName name="A_Datos_2008_2009_sin_CESENyADUANAS" localSheetId="3">#REF!</definedName>
    <definedName name="A_Datos_2008_2009_sin_CESENyADUANAS" localSheetId="12">#REF!</definedName>
    <definedName name="A_Datos_2008_2009_sin_CESENyADUANAS">#REF!</definedName>
    <definedName name="A_impresión_IM" localSheetId="10">#REF!</definedName>
    <definedName name="A_impresión_IM" localSheetId="6">#REF!</definedName>
    <definedName name="A_impresión_IM" localSheetId="18">#REF!</definedName>
    <definedName name="A_impresión_IM" localSheetId="17">#REF!</definedName>
    <definedName name="A_impresión_IM" localSheetId="14">#REF!</definedName>
    <definedName name="A_impresión_IM" localSheetId="3">#REF!</definedName>
    <definedName name="A_impresión_IM" localSheetId="12">#REF!</definedName>
    <definedName name="A_impresión_IM">#REF!</definedName>
    <definedName name="AA">[2]!SEP&amp;[2]!OCT&amp;[2]!NOV&amp;[2]!DIC</definedName>
    <definedName name="AA1500_">#N/A</definedName>
    <definedName name="AAA" localSheetId="10">#REF!</definedName>
    <definedName name="AAA" localSheetId="6">#REF!</definedName>
    <definedName name="AAA" localSheetId="18">#REF!</definedName>
    <definedName name="AAA" localSheetId="17">#REF!</definedName>
    <definedName name="AAA" localSheetId="14">#REF!</definedName>
    <definedName name="AAA" localSheetId="3">#REF!</definedName>
    <definedName name="AAA" localSheetId="12">#REF!</definedName>
    <definedName name="AAA">#REF!</definedName>
    <definedName name="ABR">"; ABRIL.- "&amp;TEXT([9]edofza04!$C$24,"#,##0")</definedName>
    <definedName name="ABRIL" localSheetId="0">#REF!</definedName>
    <definedName name="ABRIL" localSheetId="10">#REF!</definedName>
    <definedName name="ABRIL" localSheetId="6">#REF!</definedName>
    <definedName name="ABRIL" localSheetId="18">#REF!</definedName>
    <definedName name="ABRIL" localSheetId="2">#REF!</definedName>
    <definedName name="ABRIL" localSheetId="17">#REF!</definedName>
    <definedName name="ABRIL" localSheetId="14">#REF!</definedName>
    <definedName name="ABRIL" localSheetId="3">#REF!</definedName>
    <definedName name="ABRIL" localSheetId="12">#REF!</definedName>
    <definedName name="ABRIL">#REF!</definedName>
    <definedName name="ABRIL_1" localSheetId="0">#REF!</definedName>
    <definedName name="ABRIL_1" localSheetId="10">#REF!</definedName>
    <definedName name="ABRIL_1" localSheetId="6">#REF!</definedName>
    <definedName name="ABRIL_1" localSheetId="18">#REF!</definedName>
    <definedName name="ABRIL_1" localSheetId="2">#REF!</definedName>
    <definedName name="ABRIL_1" localSheetId="17">#REF!</definedName>
    <definedName name="ABRIL_1" localSheetId="14">#REF!</definedName>
    <definedName name="ABRIL_1" localSheetId="3">#REF!</definedName>
    <definedName name="ABRIL_1" localSheetId="12">#REF!</definedName>
    <definedName name="ABRIL_1">#REF!</definedName>
    <definedName name="ABRIL_COMP" localSheetId="0">#REF!</definedName>
    <definedName name="ABRIL_COMP" localSheetId="10">#REF!</definedName>
    <definedName name="ABRIL_COMP" localSheetId="6">#REF!</definedName>
    <definedName name="ABRIL_COMP" localSheetId="18">#REF!</definedName>
    <definedName name="ABRIL_COMP" localSheetId="2">#REF!</definedName>
    <definedName name="ABRIL_COMP" localSheetId="17">#REF!</definedName>
    <definedName name="ABRIL_COMP" localSheetId="14">#REF!</definedName>
    <definedName name="ABRIL_COMP" localSheetId="3">#REF!</definedName>
    <definedName name="ABRIL_COMP" localSheetId="12">#REF!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0">#REF!</definedName>
    <definedName name="ACUM" localSheetId="10">#REF!</definedName>
    <definedName name="ACUM" localSheetId="6">#REF!</definedName>
    <definedName name="ACUM" localSheetId="18">#REF!</definedName>
    <definedName name="ACUM" localSheetId="2">#REF!</definedName>
    <definedName name="ACUM" localSheetId="17">#REF!</definedName>
    <definedName name="ACUM" localSheetId="14">#REF!</definedName>
    <definedName name="ACUM" localSheetId="3">#REF!</definedName>
    <definedName name="ACUM" localSheetId="12">#REF!</definedName>
    <definedName name="ACUM">#REF!</definedName>
    <definedName name="AD" localSheetId="0">[6]BANPRO99!#REF!</definedName>
    <definedName name="AD" localSheetId="10">[6]BANPRO99!#REF!</definedName>
    <definedName name="AD" localSheetId="6">[6]BANPRO99!#REF!</definedName>
    <definedName name="AD" localSheetId="18">[6]BANPRO99!#REF!</definedName>
    <definedName name="AD" localSheetId="17">[6]BANPRO99!#REF!</definedName>
    <definedName name="AD" localSheetId="14">[6]BANPRO99!#REF!</definedName>
    <definedName name="AD" localSheetId="3">[6]BANPRO99!#REF!</definedName>
    <definedName name="AD" localSheetId="12">[6]BANPRO99!#REF!</definedName>
    <definedName name="AD">[6]BANPRO99!#REF!</definedName>
    <definedName name="Admva">[12]Administrativa!$B$2:$I$59</definedName>
    <definedName name="AGO" localSheetId="0">#REF!</definedName>
    <definedName name="AGO" localSheetId="10">#REF!</definedName>
    <definedName name="AGO" localSheetId="6">#REF!</definedName>
    <definedName name="AGO" localSheetId="18">"; AGOSTO.- "&amp;TEXT([9]edofza08!$C$24,"#,##0")</definedName>
    <definedName name="AGO" localSheetId="2">#REF!</definedName>
    <definedName name="AGO" localSheetId="17">#REF!</definedName>
    <definedName name="AGO" localSheetId="14">#REF!</definedName>
    <definedName name="AGO" localSheetId="3">#REF!</definedName>
    <definedName name="AGO" localSheetId="12">#REF!</definedName>
    <definedName name="AGO">#REF!</definedName>
    <definedName name="AGUA" localSheetId="0">#REF!</definedName>
    <definedName name="AGUA" localSheetId="10">#REF!</definedName>
    <definedName name="AGUA" localSheetId="6">#REF!</definedName>
    <definedName name="AGUA" localSheetId="18">#REF!</definedName>
    <definedName name="AGUA" localSheetId="2">#REF!</definedName>
    <definedName name="AGUA" localSheetId="17">#REF!</definedName>
    <definedName name="AGUA" localSheetId="14">#REF!</definedName>
    <definedName name="AGUA" localSheetId="3">#REF!</definedName>
    <definedName name="AGUA" localSheetId="12">#REF!</definedName>
    <definedName name="AGUA">#REF!</definedName>
    <definedName name="ain" localSheetId="10">#REF!</definedName>
    <definedName name="ain" localSheetId="6">#REF!</definedName>
    <definedName name="ain" localSheetId="18">#REF!</definedName>
    <definedName name="ain" localSheetId="17">#REF!</definedName>
    <definedName name="ain" localSheetId="14">#REF!</definedName>
    <definedName name="ain" localSheetId="3">#REF!</definedName>
    <definedName name="ain" localSheetId="12">#REF!</definedName>
    <definedName name="ain">#REF!</definedName>
    <definedName name="Ajuste_SP">[13]Supuestos!$D$7</definedName>
    <definedName name="ampliaciones" localSheetId="10">#REF!</definedName>
    <definedName name="ampliaciones" localSheetId="6">#REF!</definedName>
    <definedName name="ampliaciones" localSheetId="18">#REF!</definedName>
    <definedName name="ampliaciones" localSheetId="17">#REF!</definedName>
    <definedName name="ampliaciones" localSheetId="14">#REF!</definedName>
    <definedName name="ampliaciones" localSheetId="3">#REF!</definedName>
    <definedName name="ampliaciones" localSheetId="12">#REF!</definedName>
    <definedName name="ampliaciones">#REF!</definedName>
    <definedName name="ANUAL" localSheetId="0">#REF!</definedName>
    <definedName name="ANUAL" localSheetId="10">#REF!</definedName>
    <definedName name="ANUAL" localSheetId="6">#REF!</definedName>
    <definedName name="ANUAL" localSheetId="18">#REF!</definedName>
    <definedName name="ANUAL" localSheetId="2">#REF!</definedName>
    <definedName name="ANUAL" localSheetId="17">#REF!</definedName>
    <definedName name="ANUAL" localSheetId="14">#REF!</definedName>
    <definedName name="ANUAL" localSheetId="3">#REF!</definedName>
    <definedName name="ANUAL" localSheetId="12">#REF!</definedName>
    <definedName name="ANUAL">#REF!</definedName>
    <definedName name="AÑO">+TEXT(IF(AND(OR(DAY([2]!FECHA)&gt;=1,DAY([2]!FECHA)&lt;=10),MONTH([2]!FECHA)=1),YEAR([2]!FECHA)-1,YEAR([2]!FECHA)),"0")</definedName>
    <definedName name="_xlnm.Extract" localSheetId="0">[14]EGRESOS!#REF!</definedName>
    <definedName name="_xlnm.Extract" localSheetId="10">[14]EGRESOS!#REF!</definedName>
    <definedName name="_xlnm.Extract" localSheetId="6">[14]EGRESOS!#REF!</definedName>
    <definedName name="_xlnm.Extract" localSheetId="18">[14]EGRESOS!#REF!</definedName>
    <definedName name="_xlnm.Extract" localSheetId="17">[14]EGRESOS!#REF!</definedName>
    <definedName name="_xlnm.Extract" localSheetId="14">[14]EGRESOS!#REF!</definedName>
    <definedName name="_xlnm.Extract" localSheetId="3">[14]EGRESOS!#REF!</definedName>
    <definedName name="_xlnm.Extract" localSheetId="12">[14]EGRESOS!#REF!</definedName>
    <definedName name="_xlnm.Extract">[14]EGRESOS!#REF!</definedName>
    <definedName name="_xlnm.Print_Area" localSheetId="0">'Adecuaciones Presupuestarias 5%'!$A$3:$J$293</definedName>
    <definedName name="_xlnm.Print_Area" localSheetId="10">'Ahorro Poderes-Entes Autónomos'!$A$8:$F$23</definedName>
    <definedName name="_xlnm.Print_Area" localSheetId="4">'Aprovechamientos Otros'!$A$1:$C$25</definedName>
    <definedName name="_xlnm.Print_Area" localSheetId="11">Balances!$A$1:$G$29</definedName>
    <definedName name="_xlnm.Print_Area" localSheetId="8">Fiscales!$A$1:$F$15</definedName>
    <definedName name="_xlnm.Print_Area" localSheetId="18">'Gastos Obligatorios'!$A$1:$F$24</definedName>
    <definedName name="_xlnm.Print_Area" localSheetId="13">'Incrementos Salariales'!$A$13:$G$271</definedName>
    <definedName name="_xlnm.Print_Area" localSheetId="2">'Ing. Exc Infor.'!$A$1:$C$28</definedName>
    <definedName name="_xlnm.Print_Area" localSheetId="1">'Ing. Exc. Autorizados'!$A$2:$C$91</definedName>
    <definedName name="_xlnm.Print_Area" localSheetId="17">'Inversión Física'!$A$1:$F$14</definedName>
    <definedName name="_xlnm.Print_Area" localSheetId="9">Propios!$A$1:$F$14</definedName>
    <definedName name="_xlnm.Print_Area" localSheetId="14">#REF!</definedName>
    <definedName name="_xlnm.Print_Area" localSheetId="3">#REF!</definedName>
    <definedName name="_xlnm.Print_Area" localSheetId="12">'Seguridad Pública y Nacional'!$A$3:$E$19</definedName>
    <definedName name="_xlnm.Print_Area" localSheetId="16">Subsidios!#REF!</definedName>
    <definedName name="_xlnm.Print_Area" localSheetId="7">Total!$A$1:$E$14</definedName>
    <definedName name="_xlnm.Print_Area">#REF!</definedName>
    <definedName name="Area_de_paso" localSheetId="10">#REF!</definedName>
    <definedName name="Area_de_paso" localSheetId="6">#REF!</definedName>
    <definedName name="Area_de_paso" localSheetId="18">#REF!</definedName>
    <definedName name="Area_de_paso" localSheetId="17">#REF!</definedName>
    <definedName name="Area_de_paso" localSheetId="14">#REF!</definedName>
    <definedName name="Area_de_paso" localSheetId="3">#REF!</definedName>
    <definedName name="Area_de_paso" localSheetId="12">#REF!</definedName>
    <definedName name="Area_de_paso">#REF!</definedName>
    <definedName name="ARMANDO" localSheetId="10">[15]ARMANDO!$A$5:$I$6</definedName>
    <definedName name="ARMANDO" localSheetId="18">[15]ARMANDO!$A$5:$I$6</definedName>
    <definedName name="ARMANDO" localSheetId="2">[15]ARMANDO!$A$5:$I$6</definedName>
    <definedName name="ARMANDO" localSheetId="17">[15]ARMANDO!$A$5:$I$6</definedName>
    <definedName name="ARMANDO">[16]ARMANDO!$B$8:$F$270</definedName>
    <definedName name="as" localSheetId="0">#REF!</definedName>
    <definedName name="as" localSheetId="10">#REF!</definedName>
    <definedName name="as" localSheetId="6">#REF!</definedName>
    <definedName name="as" localSheetId="18">#REF!</definedName>
    <definedName name="as" localSheetId="2">#REF!</definedName>
    <definedName name="as" localSheetId="17">#REF!</definedName>
    <definedName name="as" localSheetId="14">#REF!</definedName>
    <definedName name="as" localSheetId="3">#REF!</definedName>
    <definedName name="as" localSheetId="12">#REF!</definedName>
    <definedName name="as">#REF!</definedName>
    <definedName name="asd" localSheetId="0" hidden="1">#REF!</definedName>
    <definedName name="asd" localSheetId="10" hidden="1">#REF!</definedName>
    <definedName name="asd" localSheetId="6" hidden="1">#REF!</definedName>
    <definedName name="asd" localSheetId="18" hidden="1">#REF!</definedName>
    <definedName name="asd" localSheetId="2" hidden="1">#REF!</definedName>
    <definedName name="asd" localSheetId="17" hidden="1">#REF!</definedName>
    <definedName name="asd" localSheetId="14" hidden="1">#REF!</definedName>
    <definedName name="asd" localSheetId="3" hidden="1">#REF!</definedName>
    <definedName name="asd" localSheetId="12" hidden="1">#REF!</definedName>
    <definedName name="asd" hidden="1">#REF!</definedName>
    <definedName name="ASIG_TEC">#N/A</definedName>
    <definedName name="ASISTENC" localSheetId="0">#REF!</definedName>
    <definedName name="ASISTENC" localSheetId="10">#REF!</definedName>
    <definedName name="ASISTENC" localSheetId="6">#REF!</definedName>
    <definedName name="ASISTENC" localSheetId="18">#REF!</definedName>
    <definedName name="ASISTENC" localSheetId="2">#REF!</definedName>
    <definedName name="ASISTENC" localSheetId="17">#REF!</definedName>
    <definedName name="ASISTENC" localSheetId="14">#REF!</definedName>
    <definedName name="ASISTENC" localSheetId="3">#REF!</definedName>
    <definedName name="ASISTENC" localSheetId="12">#REF!</definedName>
    <definedName name="ASISTENC">#REF!</definedName>
    <definedName name="ayer">'[4]Premisas IMSS'!$M$12</definedName>
    <definedName name="base" localSheetId="10">#REF!</definedName>
    <definedName name="base" localSheetId="6">#REF!</definedName>
    <definedName name="base" localSheetId="18">#REF!</definedName>
    <definedName name="base" localSheetId="17">#REF!</definedName>
    <definedName name="base" localSheetId="14">#REF!</definedName>
    <definedName name="base" localSheetId="3">#REF!</definedName>
    <definedName name="base" localSheetId="12">#REF!</definedName>
    <definedName name="base">#REF!</definedName>
    <definedName name="base03" localSheetId="10">#REF!</definedName>
    <definedName name="base03" localSheetId="6">#REF!</definedName>
    <definedName name="base03" localSheetId="18">#REF!</definedName>
    <definedName name="base03" localSheetId="17">#REF!</definedName>
    <definedName name="base03" localSheetId="14">#REF!</definedName>
    <definedName name="base03" localSheetId="3">#REF!</definedName>
    <definedName name="base03" localSheetId="12">#REF!</definedName>
    <definedName name="base03">#REF!</definedName>
    <definedName name="base03au" localSheetId="10">#REF!</definedName>
    <definedName name="base03au" localSheetId="6">#REF!</definedName>
    <definedName name="base03au" localSheetId="18">#REF!</definedName>
    <definedName name="base03au" localSheetId="17">#REF!</definedName>
    <definedName name="base03au" localSheetId="14">#REF!</definedName>
    <definedName name="base03au" localSheetId="3">#REF!</definedName>
    <definedName name="base03au" localSheetId="12">#REF!</definedName>
    <definedName name="base03au">#REF!</definedName>
    <definedName name="base04au" localSheetId="10">#REF!</definedName>
    <definedName name="base04au" localSheetId="6">#REF!</definedName>
    <definedName name="base04au" localSheetId="18">#REF!</definedName>
    <definedName name="base04au" localSheetId="17">#REF!</definedName>
    <definedName name="base04au" localSheetId="14">#REF!</definedName>
    <definedName name="base04au" localSheetId="3">#REF!</definedName>
    <definedName name="base04au" localSheetId="12">#REF!</definedName>
    <definedName name="base04au">#REF!</definedName>
    <definedName name="base05" localSheetId="10">#REF!</definedName>
    <definedName name="base05" localSheetId="6">#REF!</definedName>
    <definedName name="base05" localSheetId="18">#REF!</definedName>
    <definedName name="base05" localSheetId="17">#REF!</definedName>
    <definedName name="base05" localSheetId="14">#REF!</definedName>
    <definedName name="base05" localSheetId="3">#REF!</definedName>
    <definedName name="base05" localSheetId="12">#REF!</definedName>
    <definedName name="base05">#REF!</definedName>
    <definedName name="base05au" localSheetId="10">#REF!</definedName>
    <definedName name="base05au" localSheetId="6">#REF!</definedName>
    <definedName name="base05au" localSheetId="18">#REF!</definedName>
    <definedName name="base05au" localSheetId="17">#REF!</definedName>
    <definedName name="base05au" localSheetId="14">#REF!</definedName>
    <definedName name="base05au" localSheetId="3">#REF!</definedName>
    <definedName name="base05au" localSheetId="12">#REF!</definedName>
    <definedName name="base05au">#REF!</definedName>
    <definedName name="base2002" localSheetId="10">#REF!</definedName>
    <definedName name="base2002" localSheetId="6">#REF!</definedName>
    <definedName name="base2002" localSheetId="18">#REF!</definedName>
    <definedName name="base2002" localSheetId="17">#REF!</definedName>
    <definedName name="base2002" localSheetId="14">#REF!</definedName>
    <definedName name="base2002" localSheetId="3">#REF!</definedName>
    <definedName name="base2002" localSheetId="12">#REF!</definedName>
    <definedName name="base2002">#REF!</definedName>
    <definedName name="base2003orig" localSheetId="10">#REF!</definedName>
    <definedName name="base2003orig" localSheetId="6">#REF!</definedName>
    <definedName name="base2003orig" localSheetId="18">#REF!</definedName>
    <definedName name="base2003orig" localSheetId="17">#REF!</definedName>
    <definedName name="base2003orig" localSheetId="14">#REF!</definedName>
    <definedName name="base2003orig" localSheetId="3">#REF!</definedName>
    <definedName name="base2003orig" localSheetId="12">#REF!</definedName>
    <definedName name="base2003orig">#REF!</definedName>
    <definedName name="base2003origentidades" localSheetId="10">#REF!</definedName>
    <definedName name="base2003origentidades" localSheetId="6">#REF!</definedName>
    <definedName name="base2003origentidades" localSheetId="18">#REF!</definedName>
    <definedName name="base2003origentidades" localSheetId="17">#REF!</definedName>
    <definedName name="base2003origentidades" localSheetId="14">#REF!</definedName>
    <definedName name="base2003origentidades" localSheetId="3">#REF!</definedName>
    <definedName name="base2003origentidades" localSheetId="12">#REF!</definedName>
    <definedName name="base2003origentidades">#REF!</definedName>
    <definedName name="base2004" localSheetId="10">#REF!</definedName>
    <definedName name="base2004" localSheetId="6">#REF!</definedName>
    <definedName name="base2004" localSheetId="18">#REF!</definedName>
    <definedName name="base2004" localSheetId="17">#REF!</definedName>
    <definedName name="base2004" localSheetId="14">#REF!</definedName>
    <definedName name="base2004" localSheetId="3">#REF!</definedName>
    <definedName name="base2004" localSheetId="12">#REF!</definedName>
    <definedName name="base2004">#REF!</definedName>
    <definedName name="base2004entidades" localSheetId="10">#REF!</definedName>
    <definedName name="base2004entidades" localSheetId="6">#REF!</definedName>
    <definedName name="base2004entidades" localSheetId="18">#REF!</definedName>
    <definedName name="base2004entidades" localSheetId="17">#REF!</definedName>
    <definedName name="base2004entidades" localSheetId="14">#REF!</definedName>
    <definedName name="base2004entidades" localSheetId="3">#REF!</definedName>
    <definedName name="base2004entidades" localSheetId="12">#REF!</definedName>
    <definedName name="base2004entidades">#REF!</definedName>
    <definedName name="baseau" localSheetId="10">#REF!</definedName>
    <definedName name="baseau" localSheetId="6">#REF!</definedName>
    <definedName name="baseau" localSheetId="18">#REF!</definedName>
    <definedName name="baseau" localSheetId="17">#REF!</definedName>
    <definedName name="baseau" localSheetId="14">#REF!</definedName>
    <definedName name="baseau" localSheetId="3">#REF!</definedName>
    <definedName name="baseau" localSheetId="12">#REF!</definedName>
    <definedName name="baseau">#REF!</definedName>
    <definedName name="baseb" localSheetId="10">#REF!</definedName>
    <definedName name="baseb" localSheetId="6">#REF!</definedName>
    <definedName name="baseb" localSheetId="18">#REF!</definedName>
    <definedName name="baseb" localSheetId="17">#REF!</definedName>
    <definedName name="baseb" localSheetId="14">#REF!</definedName>
    <definedName name="baseb" localSheetId="3">#REF!</definedName>
    <definedName name="baseb" localSheetId="12">#REF!</definedName>
    <definedName name="baseb">#REF!</definedName>
    <definedName name="basecierre" localSheetId="0">[17]CP_2003!#REF!</definedName>
    <definedName name="basecierre" localSheetId="10">[17]CP_2003!#REF!</definedName>
    <definedName name="basecierre" localSheetId="6">[17]CP_2003!#REF!</definedName>
    <definedName name="basecierre" localSheetId="18">[17]CP_2003!#REF!</definedName>
    <definedName name="basecierre" localSheetId="17">[17]CP_2003!#REF!</definedName>
    <definedName name="basecierre" localSheetId="14">[17]CP_2003!#REF!</definedName>
    <definedName name="basecierre" localSheetId="3">[17]CP_2003!#REF!</definedName>
    <definedName name="basecierre" localSheetId="12">[17]CP_2003!#REF!</definedName>
    <definedName name="basecierre">[17]CP_2003!#REF!</definedName>
    <definedName name="_xlnm.Database" localSheetId="0">[18]REPORTO!#REF!</definedName>
    <definedName name="_xlnm.Database" localSheetId="10">[18]REPORTO!#REF!</definedName>
    <definedName name="_xlnm.Database" localSheetId="6">[18]REPORTO!#REF!</definedName>
    <definedName name="_xlnm.Database" localSheetId="18">[18]REPORTO!#REF!</definedName>
    <definedName name="_xlnm.Database" localSheetId="17">[18]REPORTO!#REF!</definedName>
    <definedName name="_xlnm.Database" localSheetId="14">[18]REPORTO!#REF!</definedName>
    <definedName name="_xlnm.Database" localSheetId="3">[18]REPORTO!#REF!</definedName>
    <definedName name="_xlnm.Database" localSheetId="12">[18]REPORTO!#REF!</definedName>
    <definedName name="_xlnm.Database">[18]REPORTO!#REF!</definedName>
    <definedName name="BBB" localSheetId="10">#REF!</definedName>
    <definedName name="BBB" localSheetId="6">#REF!</definedName>
    <definedName name="BBB" localSheetId="18">#REF!</definedName>
    <definedName name="BBB" localSheetId="17">#REF!</definedName>
    <definedName name="BBB" localSheetId="14">#REF!</definedName>
    <definedName name="BBB" localSheetId="3">#REF!</definedName>
    <definedName name="BBB" localSheetId="12">#REF!</definedName>
    <definedName name="BBB">#REF!</definedName>
    <definedName name="buena" localSheetId="0">#REF!</definedName>
    <definedName name="buena" localSheetId="10">#REF!</definedName>
    <definedName name="buena" localSheetId="6">#REF!</definedName>
    <definedName name="buena" localSheetId="18">#REF!</definedName>
    <definedName name="buena" localSheetId="2">#REF!</definedName>
    <definedName name="buena" localSheetId="17">#REF!</definedName>
    <definedName name="buena" localSheetId="14">#REF!</definedName>
    <definedName name="buena" localSheetId="3">#REF!</definedName>
    <definedName name="buena" localSheetId="12">#REF!</definedName>
    <definedName name="buena">#REF!</definedName>
    <definedName name="bun" localSheetId="0">#REF!</definedName>
    <definedName name="bun" localSheetId="10">#REF!</definedName>
    <definedName name="bun" localSheetId="6">#REF!</definedName>
    <definedName name="bun" localSheetId="18">#REF!</definedName>
    <definedName name="bun" localSheetId="2">#REF!</definedName>
    <definedName name="bun" localSheetId="17">#REF!</definedName>
    <definedName name="bun" localSheetId="14">#REF!</definedName>
    <definedName name="bun" localSheetId="3">#REF!</definedName>
    <definedName name="bun" localSheetId="12">#REF!</definedName>
    <definedName name="bun">#REF!</definedName>
    <definedName name="bUSCAR" localSheetId="10">#REF!</definedName>
    <definedName name="bUSCAR" localSheetId="6">#REF!</definedName>
    <definedName name="bUSCAR" localSheetId="18">#REF!</definedName>
    <definedName name="bUSCAR" localSheetId="17">#REF!</definedName>
    <definedName name="bUSCAR" localSheetId="14">#REF!</definedName>
    <definedName name="bUSCAR" localSheetId="3">#REF!</definedName>
    <definedName name="bUSCAR" localSheetId="12">#REF!</definedName>
    <definedName name="bUSCAR">#REF!</definedName>
    <definedName name="C_" localSheetId="0">[19]FP1996!#REF!</definedName>
    <definedName name="C_" localSheetId="10">[19]FP1996!#REF!</definedName>
    <definedName name="C_" localSheetId="6">[19]FP1996!#REF!</definedName>
    <definedName name="C_" localSheetId="18">[19]FP1996!#REF!</definedName>
    <definedName name="C_" localSheetId="17">[19]FP1996!#REF!</definedName>
    <definedName name="C_" localSheetId="14">[19]FP1996!#REF!</definedName>
    <definedName name="C_" localSheetId="3">[19]FP1996!#REF!</definedName>
    <definedName name="C_" localSheetId="12">[19]FP1996!#REF!</definedName>
    <definedName name="C_">[19]FP1996!#REF!</definedName>
    <definedName name="cálculos" localSheetId="10">#REF!</definedName>
    <definedName name="cálculos" localSheetId="6">#REF!</definedName>
    <definedName name="cálculos" localSheetId="18">#REF!</definedName>
    <definedName name="cálculos" localSheetId="17">#REF!</definedName>
    <definedName name="cálculos" localSheetId="14">#REF!</definedName>
    <definedName name="cálculos" localSheetId="3">#REF!</definedName>
    <definedName name="cálculos" localSheetId="12">#REF!</definedName>
    <definedName name="cálculos">#REF!</definedName>
    <definedName name="CALENDA">#N/A</definedName>
    <definedName name="CAPU96" localSheetId="10">#REF!</definedName>
    <definedName name="CAPU96" localSheetId="6">#REF!</definedName>
    <definedName name="CAPU96" localSheetId="18">#REF!</definedName>
    <definedName name="CAPU96" localSheetId="17">#REF!</definedName>
    <definedName name="CAPU96" localSheetId="14">#REF!</definedName>
    <definedName name="CAPU96" localSheetId="3">#REF!</definedName>
    <definedName name="CAPU96" localSheetId="12">#REF!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10">#REF!</definedName>
    <definedName name="CIC" localSheetId="6">#REF!</definedName>
    <definedName name="CIC" localSheetId="18">#REF!</definedName>
    <definedName name="CIC" localSheetId="17">#REF!</definedName>
    <definedName name="CIC" localSheetId="14">#REF!</definedName>
    <definedName name="CIC" localSheetId="3">#REF!</definedName>
    <definedName name="CIC" localSheetId="12">#REF!</definedName>
    <definedName name="CIC">#REF!</definedName>
    <definedName name="CicenyAduanas" localSheetId="10">#REF!</definedName>
    <definedName name="CicenyAduanas" localSheetId="6">#REF!</definedName>
    <definedName name="CicenyAduanas" localSheetId="18">#REF!</definedName>
    <definedName name="CicenyAduanas" localSheetId="17">#REF!</definedName>
    <definedName name="CicenyAduanas" localSheetId="14">#REF!</definedName>
    <definedName name="CicenyAduanas" localSheetId="3">#REF!</definedName>
    <definedName name="CicenyAduanas" localSheetId="12">#REF!</definedName>
    <definedName name="CicenyAduanas">#REF!</definedName>
    <definedName name="Cifras_Control" localSheetId="10">#REF!</definedName>
    <definedName name="Cifras_Control" localSheetId="6">#REF!</definedName>
    <definedName name="Cifras_Control" localSheetId="18">#REF!</definedName>
    <definedName name="Cifras_Control" localSheetId="17">#REF!</definedName>
    <definedName name="Cifras_Control" localSheetId="14">#REF!</definedName>
    <definedName name="Cifras_Control" localSheetId="3">#REF!</definedName>
    <definedName name="Cifras_Control" localSheetId="12">#REF!</definedName>
    <definedName name="Cifras_Control">#REF!</definedName>
    <definedName name="claseco" localSheetId="10">#REF!</definedName>
    <definedName name="claseco" localSheetId="6">#REF!</definedName>
    <definedName name="claseco" localSheetId="18">#REF!</definedName>
    <definedName name="claseco" localSheetId="17">#REF!</definedName>
    <definedName name="claseco" localSheetId="14">#REF!</definedName>
    <definedName name="claseco" localSheetId="3">#REF!</definedName>
    <definedName name="claseco" localSheetId="12">#REF!</definedName>
    <definedName name="claseco">#REF!</definedName>
    <definedName name="cmllvc198" localSheetId="10">#REF!</definedName>
    <definedName name="cmllvc198" localSheetId="6">#REF!</definedName>
    <definedName name="cmllvc198" localSheetId="18">#REF!</definedName>
    <definedName name="cmllvc198" localSheetId="17">#REF!</definedName>
    <definedName name="cmllvc198" localSheetId="14">#REF!</definedName>
    <definedName name="cmllvc198" localSheetId="3">#REF!</definedName>
    <definedName name="cmllvc198" localSheetId="12">#REF!</definedName>
    <definedName name="cmllvc198">#REF!</definedName>
    <definedName name="cmllvc298ieps" localSheetId="10">#REF!</definedName>
    <definedName name="cmllvc298ieps" localSheetId="6">#REF!</definedName>
    <definedName name="cmllvc298ieps" localSheetId="18">#REF!</definedName>
    <definedName name="cmllvc298ieps" localSheetId="17">#REF!</definedName>
    <definedName name="cmllvc298ieps" localSheetId="14">#REF!</definedName>
    <definedName name="cmllvc298ieps" localSheetId="3">#REF!</definedName>
    <definedName name="cmllvc298ieps" localSheetId="12">#REF!</definedName>
    <definedName name="cmllvc298ieps">#REF!</definedName>
    <definedName name="cmllvp198" localSheetId="10">#REF!</definedName>
    <definedName name="cmllvp198" localSheetId="6">#REF!</definedName>
    <definedName name="cmllvp198" localSheetId="18">#REF!</definedName>
    <definedName name="cmllvp198" localSheetId="17">#REF!</definedName>
    <definedName name="cmllvp198" localSheetId="14">#REF!</definedName>
    <definedName name="cmllvp198" localSheetId="3">#REF!</definedName>
    <definedName name="cmllvp198" localSheetId="12">#REF!</definedName>
    <definedName name="cmllvp198">#REF!</definedName>
    <definedName name="cmllvp199" localSheetId="10">#REF!</definedName>
    <definedName name="cmllvp199" localSheetId="6">#REF!</definedName>
    <definedName name="cmllvp199" localSheetId="18">#REF!</definedName>
    <definedName name="cmllvp199" localSheetId="17">#REF!</definedName>
    <definedName name="cmllvp199" localSheetId="14">#REF!</definedName>
    <definedName name="cmllvp199" localSheetId="3">#REF!</definedName>
    <definedName name="cmllvp199" localSheetId="12">#REF!</definedName>
    <definedName name="cmllvp199">#REF!</definedName>
    <definedName name="cmllvp298ieps" localSheetId="10">#REF!</definedName>
    <definedName name="cmllvp298ieps" localSheetId="6">#REF!</definedName>
    <definedName name="cmllvp298ieps" localSheetId="18">#REF!</definedName>
    <definedName name="cmllvp298ieps" localSheetId="17">#REF!</definedName>
    <definedName name="cmllvp298ieps" localSheetId="14">#REF!</definedName>
    <definedName name="cmllvp298ieps" localSheetId="3">#REF!</definedName>
    <definedName name="cmllvp298ieps" localSheetId="12">#REF!</definedName>
    <definedName name="cmllvp298ieps">#REF!</definedName>
    <definedName name="cmllvp299ieps" localSheetId="10">#REF!</definedName>
    <definedName name="cmllvp299ieps" localSheetId="6">#REF!</definedName>
    <definedName name="cmllvp299ieps" localSheetId="18">#REF!</definedName>
    <definedName name="cmllvp299ieps" localSheetId="17">#REF!</definedName>
    <definedName name="cmllvp299ieps" localSheetId="14">#REF!</definedName>
    <definedName name="cmllvp299ieps" localSheetId="3">#REF!</definedName>
    <definedName name="cmllvp299ieps" localSheetId="12">#REF!</definedName>
    <definedName name="cmllvp299ieps">#REF!</definedName>
    <definedName name="cmlvc198" localSheetId="10">#REF!</definedName>
    <definedName name="cmlvc198" localSheetId="6">#REF!</definedName>
    <definedName name="cmlvc198" localSheetId="18">#REF!</definedName>
    <definedName name="cmlvc198" localSheetId="17">#REF!</definedName>
    <definedName name="cmlvc198" localSheetId="14">#REF!</definedName>
    <definedName name="cmlvc198" localSheetId="3">#REF!</definedName>
    <definedName name="cmlvc198" localSheetId="12">#REF!</definedName>
    <definedName name="cmlvc198">#REF!</definedName>
    <definedName name="cmlvc298ieps" localSheetId="10">#REF!</definedName>
    <definedName name="cmlvc298ieps" localSheetId="6">#REF!</definedName>
    <definedName name="cmlvc298ieps" localSheetId="18">#REF!</definedName>
    <definedName name="cmlvc298ieps" localSheetId="17">#REF!</definedName>
    <definedName name="cmlvc298ieps" localSheetId="14">#REF!</definedName>
    <definedName name="cmlvc298ieps" localSheetId="3">#REF!</definedName>
    <definedName name="cmlvc298ieps" localSheetId="12">#REF!</definedName>
    <definedName name="cmlvc298ieps">#REF!</definedName>
    <definedName name="cmlvp198" localSheetId="10">#REF!</definedName>
    <definedName name="cmlvp198" localSheetId="6">#REF!</definedName>
    <definedName name="cmlvp198" localSheetId="18">#REF!</definedName>
    <definedName name="cmlvp198" localSheetId="17">#REF!</definedName>
    <definedName name="cmlvp198" localSheetId="14">#REF!</definedName>
    <definedName name="cmlvp198" localSheetId="3">#REF!</definedName>
    <definedName name="cmlvp198" localSheetId="12">#REF!</definedName>
    <definedName name="cmlvp198">#REF!</definedName>
    <definedName name="cmlvp199" localSheetId="10">#REF!</definedName>
    <definedName name="cmlvp199" localSheetId="6">#REF!</definedName>
    <definedName name="cmlvp199" localSheetId="18">#REF!</definedName>
    <definedName name="cmlvp199" localSheetId="17">#REF!</definedName>
    <definedName name="cmlvp199" localSheetId="14">#REF!</definedName>
    <definedName name="cmlvp199" localSheetId="3">#REF!</definedName>
    <definedName name="cmlvp199" localSheetId="12">#REF!</definedName>
    <definedName name="cmlvp199">#REF!</definedName>
    <definedName name="cmlvp298ieps" localSheetId="10">#REF!</definedName>
    <definedName name="cmlvp298ieps" localSheetId="6">#REF!</definedName>
    <definedName name="cmlvp298ieps" localSheetId="18">#REF!</definedName>
    <definedName name="cmlvp298ieps" localSheetId="17">#REF!</definedName>
    <definedName name="cmlvp298ieps" localSheetId="14">#REF!</definedName>
    <definedName name="cmlvp298ieps" localSheetId="3">#REF!</definedName>
    <definedName name="cmlvp298ieps" localSheetId="12">#REF!</definedName>
    <definedName name="cmlvp298ieps">#REF!</definedName>
    <definedName name="cmlvp299ieps" localSheetId="10">#REF!</definedName>
    <definedName name="cmlvp299ieps" localSheetId="6">#REF!</definedName>
    <definedName name="cmlvp299ieps" localSheetId="18">#REF!</definedName>
    <definedName name="cmlvp299ieps" localSheetId="17">#REF!</definedName>
    <definedName name="cmlvp299ieps" localSheetId="14">#REF!</definedName>
    <definedName name="cmlvp299ieps" localSheetId="3">#REF!</definedName>
    <definedName name="cmlvp299ieps" localSheetId="12">#REF!</definedName>
    <definedName name="cmlvp299ieps">#REF!</definedName>
    <definedName name="COMP" localSheetId="0">#REF!</definedName>
    <definedName name="COMP" localSheetId="10">#REF!</definedName>
    <definedName name="COMP" localSheetId="6">#REF!</definedName>
    <definedName name="COMP" localSheetId="18">#REF!</definedName>
    <definedName name="COMP" localSheetId="2">#REF!</definedName>
    <definedName name="COMP" localSheetId="17">#REF!</definedName>
    <definedName name="COMP" localSheetId="14">#REF!</definedName>
    <definedName name="COMP" localSheetId="3">#REF!</definedName>
    <definedName name="COMP" localSheetId="12">#REF!</definedName>
    <definedName name="COMP">#REF!</definedName>
    <definedName name="COMP_PANUAL" localSheetId="0">#REF!</definedName>
    <definedName name="COMP_PANUAL" localSheetId="10">#REF!</definedName>
    <definedName name="COMP_PANUAL" localSheetId="6">#REF!</definedName>
    <definedName name="COMP_PANUAL" localSheetId="18">#REF!</definedName>
    <definedName name="COMP_PANUAL" localSheetId="2">#REF!</definedName>
    <definedName name="COMP_PANUAL" localSheetId="17">#REF!</definedName>
    <definedName name="COMP_PANUAL" localSheetId="14">#REF!</definedName>
    <definedName name="COMP_PANUAL" localSheetId="3">#REF!</definedName>
    <definedName name="COMP_PANUAL" localSheetId="12">#REF!</definedName>
    <definedName name="COMP_PANUAL">#REF!</definedName>
    <definedName name="COMP_RAUL" localSheetId="0">#REF!</definedName>
    <definedName name="COMP_RAUL" localSheetId="10">#REF!</definedName>
    <definedName name="COMP_RAUL" localSheetId="6">#REF!</definedName>
    <definedName name="COMP_RAUL" localSheetId="18">#REF!</definedName>
    <definedName name="COMP_RAUL" localSheetId="2">#REF!</definedName>
    <definedName name="COMP_RAUL" localSheetId="17">#REF!</definedName>
    <definedName name="COMP_RAUL" localSheetId="14">#REF!</definedName>
    <definedName name="COMP_RAUL" localSheetId="3">#REF!</definedName>
    <definedName name="COMP_RAUL" localSheetId="12">#REF!</definedName>
    <definedName name="COMP_RAUL">#REF!</definedName>
    <definedName name="COMPARATIVO" localSheetId="0">#REF!</definedName>
    <definedName name="COMPARATIVO" localSheetId="10">#REF!</definedName>
    <definedName name="COMPARATIVO" localSheetId="6">#REF!</definedName>
    <definedName name="COMPARATIVO" localSheetId="18">[23]ADEF01!#REF!</definedName>
    <definedName name="COMPARATIVO" localSheetId="2">#REF!</definedName>
    <definedName name="COMPARATIVO" localSheetId="17">#REF!</definedName>
    <definedName name="COMPARATIVO" localSheetId="14">#REF!</definedName>
    <definedName name="COMPARATIVO" localSheetId="3">#REF!</definedName>
    <definedName name="COMPARATIVO" localSheetId="12">#REF!</definedName>
    <definedName name="COMPARATIVO">#REF!</definedName>
    <definedName name="CON_2006" localSheetId="0">#REF!</definedName>
    <definedName name="CON_2006" localSheetId="10">#REF!</definedName>
    <definedName name="CON_2006" localSheetId="6">#REF!</definedName>
    <definedName name="CON_2006" localSheetId="18">#REF!</definedName>
    <definedName name="CON_2006" localSheetId="2">#REF!</definedName>
    <definedName name="CON_2006" localSheetId="17">#REF!</definedName>
    <definedName name="CON_2006" localSheetId="14">#REF!</definedName>
    <definedName name="CON_2006" localSheetId="3">#REF!</definedName>
    <definedName name="CON_2006" localSheetId="12">#REF!</definedName>
    <definedName name="CON_2006">#REF!</definedName>
    <definedName name="CONA96" localSheetId="10">#REF!</definedName>
    <definedName name="CONA96" localSheetId="6">#REF!</definedName>
    <definedName name="CONA96" localSheetId="18">#REF!</definedName>
    <definedName name="CONA96" localSheetId="17">#REF!</definedName>
    <definedName name="CONA96" localSheetId="14">#REF!</definedName>
    <definedName name="CONA96" localSheetId="3">#REF!</definedName>
    <definedName name="CONA96" localSheetId="12">#REF!</definedName>
    <definedName name="CONA96">#REF!</definedName>
    <definedName name="concepto" localSheetId="0">'[24]BASE DEFINITIVA 2002'!#REF!</definedName>
    <definedName name="concepto" localSheetId="10">'[24]BASE DEFINITIVA 2002'!#REF!</definedName>
    <definedName name="concepto" localSheetId="6">'[24]BASE DEFINITIVA 2002'!#REF!</definedName>
    <definedName name="concepto" localSheetId="18">'[24]BASE DEFINITIVA 2002'!#REF!</definedName>
    <definedName name="concepto" localSheetId="17">'[24]BASE DEFINITIVA 2002'!#REF!</definedName>
    <definedName name="concepto" localSheetId="14">'[24]BASE DEFINITIVA 2002'!#REF!</definedName>
    <definedName name="concepto" localSheetId="3">'[24]BASE DEFINITIVA 2002'!#REF!</definedName>
    <definedName name="concepto" localSheetId="12">'[24]BASE DEFINITIVA 2002'!#REF!</definedName>
    <definedName name="concepto">'[24]BASE DEFINITIVA 2002'!#REF!</definedName>
    <definedName name="CONS" localSheetId="0">[6]BANPRO99!#REF!</definedName>
    <definedName name="CONS" localSheetId="10">[6]BANPRO99!#REF!</definedName>
    <definedName name="CONS" localSheetId="6">[6]BANPRO99!#REF!</definedName>
    <definedName name="CONS" localSheetId="18">[6]BANPRO99!#REF!</definedName>
    <definedName name="CONS" localSheetId="17">[6]BANPRO99!#REF!</definedName>
    <definedName name="CONS" localSheetId="14">[6]BANPRO99!#REF!</definedName>
    <definedName name="CONS" localSheetId="3">[6]BANPRO99!#REF!</definedName>
    <definedName name="CONS" localSheetId="12">[6]BANPRO99!#REF!</definedName>
    <definedName name="CONS">[6]BANPRO99!#REF!</definedName>
    <definedName name="CONSOLIDADO" localSheetId="0">[23]ADEF01!#REF!</definedName>
    <definedName name="CONSOLIDADO" localSheetId="10">[23]ADEF01!#REF!</definedName>
    <definedName name="CONSOLIDADO" localSheetId="6">[23]ADEF01!#REF!</definedName>
    <definedName name="CONSOLIDADO" localSheetId="18">[23]ADEF01!#REF!</definedName>
    <definedName name="CONSOLIDADO" localSheetId="17">[23]ADEF01!#REF!</definedName>
    <definedName name="CONSOLIDADO" localSheetId="14">[23]ADEF01!#REF!</definedName>
    <definedName name="CONSOLIDADO" localSheetId="3">[23]ADEF01!#REF!</definedName>
    <definedName name="CONSOLIDADO" localSheetId="12">[23]ADEF01!#REF!</definedName>
    <definedName name="CONSOLIDADO">[23]ADEF01!#REF!</definedName>
    <definedName name="copia_Clas_Admva" localSheetId="10">#REF!</definedName>
    <definedName name="copia_Clas_Admva" localSheetId="6">#REF!</definedName>
    <definedName name="copia_Clas_Admva" localSheetId="18">#REF!</definedName>
    <definedName name="copia_Clas_Admva" localSheetId="17">#REF!</definedName>
    <definedName name="copia_Clas_Admva" localSheetId="14">#REF!</definedName>
    <definedName name="copia_Clas_Admva" localSheetId="3">#REF!</definedName>
    <definedName name="copia_Clas_Admva" localSheetId="12">#REF!</definedName>
    <definedName name="copia_Clas_Admva">#REF!</definedName>
    <definedName name="copia_Clas_Econ">[25]Clas_Econ!$B$2:$M$25</definedName>
    <definedName name="copia_Clas_Fun" localSheetId="10">#REF!</definedName>
    <definedName name="copia_Clas_Fun" localSheetId="6">#REF!</definedName>
    <definedName name="copia_Clas_Fun" localSheetId="18">#REF!</definedName>
    <definedName name="copia_Clas_Fun" localSheetId="17">#REF!</definedName>
    <definedName name="copia_Clas_Fun" localSheetId="14">#REF!</definedName>
    <definedName name="copia_Clas_Fun" localSheetId="3">#REF!</definedName>
    <definedName name="copia_Clas_Fun" localSheetId="12">#REF!</definedName>
    <definedName name="copia_Clas_Fun">#REF!</definedName>
    <definedName name="copia_Clas_Func" localSheetId="0">[26]Clas_Fun!#REF!</definedName>
    <definedName name="copia_Clas_Func" localSheetId="10">[26]Clas_Fun!#REF!</definedName>
    <definedName name="copia_Clas_Func" localSheetId="6">[26]Clas_Fun!#REF!</definedName>
    <definedName name="copia_Clas_Func" localSheetId="18">[26]Clas_Fun!#REF!</definedName>
    <definedName name="copia_Clas_Func" localSheetId="17">[26]Clas_Fun!#REF!</definedName>
    <definedName name="copia_Clas_Func" localSheetId="14">[26]Clas_Fun!#REF!</definedName>
    <definedName name="copia_Clas_Func" localSheetId="3">[26]Clas_Fun!#REF!</definedName>
    <definedName name="copia_Clas_Func" localSheetId="12">[26]Clas_Fun!#REF!</definedName>
    <definedName name="copia_Clas_Func">[26]Clas_Fun!#REF!</definedName>
    <definedName name="copia_Doble_Consolid" localSheetId="10">#REF!</definedName>
    <definedName name="copia_Doble_Consolid" localSheetId="6">#REF!</definedName>
    <definedName name="copia_Doble_Consolid" localSheetId="18">#REF!</definedName>
    <definedName name="copia_Doble_Consolid" localSheetId="17">#REF!</definedName>
    <definedName name="copia_Doble_Consolid" localSheetId="14">#REF!</definedName>
    <definedName name="copia_Doble_Consolid" localSheetId="3">#REF!</definedName>
    <definedName name="copia_Doble_Consolid" localSheetId="12">#REF!</definedName>
    <definedName name="copia_Doble_Consolid">#REF!</definedName>
    <definedName name="copia_Doble_OECPD" localSheetId="10">#REF!</definedName>
    <definedName name="copia_Doble_OECPD" localSheetId="6">#REF!</definedName>
    <definedName name="copia_Doble_OECPD" localSheetId="18">#REF!</definedName>
    <definedName name="copia_Doble_OECPD" localSheetId="17">#REF!</definedName>
    <definedName name="copia_Doble_OECPD" localSheetId="14">#REF!</definedName>
    <definedName name="copia_Doble_OECPD" localSheetId="3">#REF!</definedName>
    <definedName name="copia_Doble_OECPD" localSheetId="12">#REF!</definedName>
    <definedName name="copia_Doble_OECPD">#REF!</definedName>
    <definedName name="copia_Doble_RAutonyAPC" localSheetId="10">#REF!</definedName>
    <definedName name="copia_Doble_RAutonyAPC" localSheetId="6">#REF!</definedName>
    <definedName name="copia_Doble_RAutonyAPC" localSheetId="18">#REF!</definedName>
    <definedName name="copia_Doble_RAutonyAPC" localSheetId="17">#REF!</definedName>
    <definedName name="copia_Doble_RAutonyAPC" localSheetId="14">#REF!</definedName>
    <definedName name="copia_Doble_RAutonyAPC" localSheetId="3">#REF!</definedName>
    <definedName name="copia_Doble_RAutonyAPC" localSheetId="12">#REF!</definedName>
    <definedName name="copia_Doble_RAutonyAPC">#REF!</definedName>
    <definedName name="copia_Gto_Ents_Fed">[25]Gto_Ent_Fed!$B$39:$L$73</definedName>
    <definedName name="copia_Gto_Federal" localSheetId="10">#REF!</definedName>
    <definedName name="copia_Gto_Federal" localSheetId="6">#REF!</definedName>
    <definedName name="copia_Gto_Federal" localSheetId="18">#REF!</definedName>
    <definedName name="copia_Gto_Federal" localSheetId="17">#REF!</definedName>
    <definedName name="copia_Gto_Federal" localSheetId="14">#REF!</definedName>
    <definedName name="copia_Gto_Federal" localSheetId="3">#REF!</definedName>
    <definedName name="copia_Gto_Federal" localSheetId="12">#REF!</definedName>
    <definedName name="copia_Gto_Federal">#REF!</definedName>
    <definedName name="copia_Gto_Neto" localSheetId="10">#REF!</definedName>
    <definedName name="copia_Gto_Neto" localSheetId="6">#REF!</definedName>
    <definedName name="copia_Gto_Neto" localSheetId="18">#REF!</definedName>
    <definedName name="copia_Gto_Neto" localSheetId="17">#REF!</definedName>
    <definedName name="copia_Gto_Neto" localSheetId="14">#REF!</definedName>
    <definedName name="copia_Gto_Neto" localSheetId="3">#REF!</definedName>
    <definedName name="copia_Gto_Neto" localSheetId="12">#REF!</definedName>
    <definedName name="copia_Gto_Neto">#REF!</definedName>
    <definedName name="copia_Ing_Pres" localSheetId="10">#REF!</definedName>
    <definedName name="copia_Ing_Pres" localSheetId="6">#REF!</definedName>
    <definedName name="copia_Ing_Pres" localSheetId="18">#REF!</definedName>
    <definedName name="copia_Ing_Pres" localSheetId="17">#REF!</definedName>
    <definedName name="copia_Ing_Pres" localSheetId="14">#REF!</definedName>
    <definedName name="copia_Ing_Pres" localSheetId="3">#REF!</definedName>
    <definedName name="copia_Ing_Pres" localSheetId="12">#REF!</definedName>
    <definedName name="copia_Ing_Pres">#REF!</definedName>
    <definedName name="COSTO">#N/A</definedName>
    <definedName name="CRI" localSheetId="0">[6]BANPRO99!#REF!</definedName>
    <definedName name="CRI" localSheetId="10">[6]BANPRO99!#REF!</definedName>
    <definedName name="CRI" localSheetId="6">[6]BANPRO99!#REF!</definedName>
    <definedName name="CRI" localSheetId="18">[6]BANPRO99!#REF!</definedName>
    <definedName name="CRI" localSheetId="17">[6]BANPRO99!#REF!</definedName>
    <definedName name="CRI" localSheetId="14">[6]BANPRO99!#REF!</definedName>
    <definedName name="CRI" localSheetId="3">[6]BANPRO99!#REF!</definedName>
    <definedName name="CRI" localSheetId="12">[6]BANPRO99!#REF!</definedName>
    <definedName name="CRI">[6]BANPRO99!#REF!</definedName>
    <definedName name="criterios23" localSheetId="10">#REF!</definedName>
    <definedName name="criterios23" localSheetId="6">#REF!</definedName>
    <definedName name="criterios23" localSheetId="18">#REF!</definedName>
    <definedName name="criterios23" localSheetId="17">#REF!</definedName>
    <definedName name="criterios23" localSheetId="14">#REF!</definedName>
    <definedName name="criterios23" localSheetId="3">#REF!</definedName>
    <definedName name="criterios23" localSheetId="12">#REF!</definedName>
    <definedName name="criterios23">#REF!</definedName>
    <definedName name="Criterios25" localSheetId="10">#REF!</definedName>
    <definedName name="Criterios25" localSheetId="6">#REF!</definedName>
    <definedName name="Criterios25" localSheetId="18">#REF!</definedName>
    <definedName name="Criterios25" localSheetId="17">#REF!</definedName>
    <definedName name="Criterios25" localSheetId="14">#REF!</definedName>
    <definedName name="Criterios25" localSheetId="3">#REF!</definedName>
    <definedName name="Criterios25" localSheetId="12">#REF!</definedName>
    <definedName name="Criterios25">#REF!</definedName>
    <definedName name="Criterios33" localSheetId="10">#REF!</definedName>
    <definedName name="Criterios33" localSheetId="6">#REF!</definedName>
    <definedName name="Criterios33" localSheetId="18">#REF!</definedName>
    <definedName name="Criterios33" localSheetId="17">#REF!</definedName>
    <definedName name="Criterios33" localSheetId="14">#REF!</definedName>
    <definedName name="Criterios33" localSheetId="3">#REF!</definedName>
    <definedName name="Criterios33" localSheetId="12">#REF!</definedName>
    <definedName name="Criterios33">#REF!</definedName>
    <definedName name="CTOS" localSheetId="0">#REF!</definedName>
    <definedName name="CTOS" localSheetId="10">#REF!</definedName>
    <definedName name="CTOS" localSheetId="6">#REF!</definedName>
    <definedName name="CTOS" localSheetId="18">#REF!</definedName>
    <definedName name="CTOS" localSheetId="2">#REF!</definedName>
    <definedName name="CTOS" localSheetId="17">#REF!</definedName>
    <definedName name="CTOS" localSheetId="14">#REF!</definedName>
    <definedName name="CTOS" localSheetId="3">#REF!</definedName>
    <definedName name="CTOS" localSheetId="12">#REF!</definedName>
    <definedName name="CTOS">#REF!</definedName>
    <definedName name="CTOS1" localSheetId="0">#REF!</definedName>
    <definedName name="CTOS1" localSheetId="10">#REF!</definedName>
    <definedName name="CTOS1" localSheetId="6">#REF!</definedName>
    <definedName name="CTOS1" localSheetId="18">#REF!</definedName>
    <definedName name="CTOS1" localSheetId="2">#REF!</definedName>
    <definedName name="CTOS1" localSheetId="17">#REF!</definedName>
    <definedName name="CTOS1" localSheetId="14">#REF!</definedName>
    <definedName name="CTOS1" localSheetId="3">#REF!</definedName>
    <definedName name="CTOS1" localSheetId="12">#REF!</definedName>
    <definedName name="CTOS1">#REF!</definedName>
    <definedName name="cuad" localSheetId="10">#REF!</definedName>
    <definedName name="cuad" localSheetId="6">#REF!</definedName>
    <definedName name="cuad" localSheetId="18">#REF!</definedName>
    <definedName name="cuad" localSheetId="17">#REF!</definedName>
    <definedName name="cuad" localSheetId="14">#REF!</definedName>
    <definedName name="cuad" localSheetId="3">#REF!</definedName>
    <definedName name="cuad" localSheetId="12">#REF!</definedName>
    <definedName name="cuad">#REF!</definedName>
    <definedName name="CUAD179" localSheetId="0">'[1]Mod Eco Controlados 99'!#REF!</definedName>
    <definedName name="CUAD179" localSheetId="10">'[1]Mod Eco Controlados 99'!#REF!</definedName>
    <definedName name="CUAD179" localSheetId="6">'[1]Mod Eco Controlados 99'!#REF!</definedName>
    <definedName name="CUAD179" localSheetId="18">'[1]Mod Eco Controlados 99'!#REF!</definedName>
    <definedName name="CUAD179" localSheetId="17">'[1]Mod Eco Controlados 99'!#REF!</definedName>
    <definedName name="CUAD179" localSheetId="14">'[1]Mod Eco Controlados 99'!#REF!</definedName>
    <definedName name="CUAD179" localSheetId="3">'[1]Mod Eco Controlados 99'!#REF!</definedName>
    <definedName name="CUAD179" localSheetId="12">'[1]Mod Eco Controlados 99'!#REF!</definedName>
    <definedName name="CUAD179">'[1]Mod Eco Controlados 99'!#REF!</definedName>
    <definedName name="CUAD179A" localSheetId="0">'[1]Mod Eco Controlados 99'!#REF!</definedName>
    <definedName name="CUAD179A" localSheetId="10">'[1]Mod Eco Controlados 99'!#REF!</definedName>
    <definedName name="CUAD179A" localSheetId="6">'[1]Mod Eco Controlados 99'!#REF!</definedName>
    <definedName name="CUAD179A" localSheetId="18">'[1]Mod Eco Controlados 99'!#REF!</definedName>
    <definedName name="CUAD179A" localSheetId="17">'[1]Mod Eco Controlados 99'!#REF!</definedName>
    <definedName name="CUAD179A" localSheetId="14">'[1]Mod Eco Controlados 99'!#REF!</definedName>
    <definedName name="CUAD179A" localSheetId="3">'[1]Mod Eco Controlados 99'!#REF!</definedName>
    <definedName name="CUAD179A" localSheetId="12">'[1]Mod Eco Controlados 99'!#REF!</definedName>
    <definedName name="CUAD179A">'[1]Mod Eco Controlados 99'!#REF!</definedName>
    <definedName name="CUAD180" localSheetId="0">'[1]Mod Eco Controlados 99'!#REF!</definedName>
    <definedName name="CUAD180" localSheetId="10">'[1]Mod Eco Controlados 99'!#REF!</definedName>
    <definedName name="CUAD180" localSheetId="6">'[1]Mod Eco Controlados 99'!#REF!</definedName>
    <definedName name="CUAD180" localSheetId="18">'[1]Mod Eco Controlados 99'!#REF!</definedName>
    <definedName name="CUAD180" localSheetId="17">'[1]Mod Eco Controlados 99'!#REF!</definedName>
    <definedName name="CUAD180" localSheetId="14">'[1]Mod Eco Controlados 99'!#REF!</definedName>
    <definedName name="CUAD180" localSheetId="3">'[1]Mod Eco Controlados 99'!#REF!</definedName>
    <definedName name="CUAD180" localSheetId="12">'[1]Mod Eco Controlados 99'!#REF!</definedName>
    <definedName name="CUAD180">'[1]Mod Eco Controlados 99'!#REF!</definedName>
    <definedName name="Cuadro16511" localSheetId="0">'[27]Ingresos serie'!#REF!</definedName>
    <definedName name="Cuadro16511" localSheetId="10">'[27]Ingresos serie'!#REF!</definedName>
    <definedName name="Cuadro16511" localSheetId="6">'[27]Ingresos serie'!#REF!</definedName>
    <definedName name="Cuadro16511" localSheetId="18">'[27]Ingresos serie'!#REF!</definedName>
    <definedName name="Cuadro16511" localSheetId="17">'[27]Ingresos serie'!#REF!</definedName>
    <definedName name="Cuadro16511" localSheetId="14">'[27]Ingresos serie'!#REF!</definedName>
    <definedName name="Cuadro16511" localSheetId="3">'[27]Ingresos serie'!#REF!</definedName>
    <definedName name="Cuadro16511" localSheetId="12">'[27]Ingresos serie'!#REF!</definedName>
    <definedName name="Cuadro16511">'[27]Ingresos serie'!#REF!</definedName>
    <definedName name="Cuadro18521" localSheetId="10">#REF!</definedName>
    <definedName name="Cuadro18521" localSheetId="6">#REF!</definedName>
    <definedName name="Cuadro18521" localSheetId="18">#REF!</definedName>
    <definedName name="Cuadro18521" localSheetId="17">#REF!</definedName>
    <definedName name="Cuadro18521" localSheetId="14">#REF!</definedName>
    <definedName name="Cuadro18521" localSheetId="3">#REF!</definedName>
    <definedName name="Cuadro18521" localSheetId="12">#REF!</definedName>
    <definedName name="Cuadro18521">#REF!</definedName>
    <definedName name="Cuadro19522" localSheetId="10">#REF!</definedName>
    <definedName name="Cuadro19522" localSheetId="6">#REF!</definedName>
    <definedName name="Cuadro19522" localSheetId="18">#REF!</definedName>
    <definedName name="Cuadro19522" localSheetId="17">#REF!</definedName>
    <definedName name="Cuadro19522" localSheetId="14">#REF!</definedName>
    <definedName name="Cuadro19522" localSheetId="3">#REF!</definedName>
    <definedName name="Cuadro19522" localSheetId="12">#REF!</definedName>
    <definedName name="Cuadro19522">#REF!</definedName>
    <definedName name="Cuadro20523" localSheetId="0">'[28]20-5.2.3'!#REF!</definedName>
    <definedName name="Cuadro20523" localSheetId="10">'[28]20-5.2.3'!#REF!</definedName>
    <definedName name="Cuadro20523" localSheetId="6">'[28]20-5.2.3'!#REF!</definedName>
    <definedName name="Cuadro20523" localSheetId="18">'[28]20-5.2.3'!#REF!</definedName>
    <definedName name="Cuadro20523" localSheetId="17">'[28]20-5.2.3'!#REF!</definedName>
    <definedName name="Cuadro20523" localSheetId="14">'[28]20-5.2.3'!#REF!</definedName>
    <definedName name="Cuadro20523" localSheetId="3">'[28]20-5.2.3'!#REF!</definedName>
    <definedName name="Cuadro20523" localSheetId="12">'[28]20-5.2.3'!#REF!</definedName>
    <definedName name="Cuadro20523">'[28]20-5.2.3'!#REF!</definedName>
    <definedName name="cUADRO26529CR" localSheetId="10">#REF!</definedName>
    <definedName name="cUADRO26529CR" localSheetId="6">#REF!</definedName>
    <definedName name="cUADRO26529CR" localSheetId="18">#REF!</definedName>
    <definedName name="cUADRO26529CR" localSheetId="17">#REF!</definedName>
    <definedName name="cUADRO26529CR" localSheetId="14">#REF!</definedName>
    <definedName name="cUADRO26529CR" localSheetId="3">#REF!</definedName>
    <definedName name="cUADRO26529CR" localSheetId="12">#REF!</definedName>
    <definedName name="cUADRO26529CR">#REF!</definedName>
    <definedName name="Cuadro30611">'[28]30-6.1.1'!$B$65:$M$120</definedName>
    <definedName name="Cuadro31613" localSheetId="10">#REF!</definedName>
    <definedName name="Cuadro31613" localSheetId="6">#REF!</definedName>
    <definedName name="Cuadro31613" localSheetId="18">#REF!</definedName>
    <definedName name="Cuadro31613" localSheetId="17">#REF!</definedName>
    <definedName name="Cuadro31613" localSheetId="14">#REF!</definedName>
    <definedName name="Cuadro31613" localSheetId="3">#REF!</definedName>
    <definedName name="Cuadro31613" localSheetId="12">#REF!</definedName>
    <definedName name="Cuadro31613">#REF!</definedName>
    <definedName name="Cuadro33621" localSheetId="10">#REF!</definedName>
    <definedName name="Cuadro33621" localSheetId="6">#REF!</definedName>
    <definedName name="Cuadro33621" localSheetId="18">#REF!</definedName>
    <definedName name="Cuadro33621" localSheetId="17">#REF!</definedName>
    <definedName name="Cuadro33621" localSheetId="14">#REF!</definedName>
    <definedName name="Cuadro33621" localSheetId="3">#REF!</definedName>
    <definedName name="Cuadro33621" localSheetId="12">#REF!</definedName>
    <definedName name="Cuadro33621">#REF!</definedName>
    <definedName name="cuapara2a">[29]BASE!$J$168:$W$206</definedName>
    <definedName name="cuapara2b">[29]BASE!$Z$168:$AM$207</definedName>
    <definedName name="cuatro" localSheetId="0">#REF!</definedName>
    <definedName name="cuatro" localSheetId="10">#REF!</definedName>
    <definedName name="cuatro" localSheetId="6">#REF!</definedName>
    <definedName name="cuatro" localSheetId="18">#REF!</definedName>
    <definedName name="cuatro" localSheetId="2">#REF!</definedName>
    <definedName name="cuatro" localSheetId="17">#REF!</definedName>
    <definedName name="cuatro" localSheetId="14">#REF!</definedName>
    <definedName name="cuatro" localSheetId="3">#REF!</definedName>
    <definedName name="cuatro" localSheetId="12">#REF!</definedName>
    <definedName name="cuatro">#REF!</definedName>
    <definedName name="cuotasem">'[4]Régimen financiero'!$E$3</definedName>
    <definedName name="DatodRamoUR">[30]DatosRamoUrEconomica!$A$1:$F$65536</definedName>
    <definedName name="DATOS" localSheetId="10">#REF!</definedName>
    <definedName name="DATOS" localSheetId="6">#REF!</definedName>
    <definedName name="Datos" localSheetId="18">#REF!</definedName>
    <definedName name="DATOS" localSheetId="17">#REF!</definedName>
    <definedName name="DATOS" localSheetId="14">#REF!</definedName>
    <definedName name="DATOS" localSheetId="3">#REF!</definedName>
    <definedName name="DATOS" localSheetId="12">#REF!</definedName>
    <definedName name="DATOS">#REF!</definedName>
    <definedName name="Datos_08_09_ServiciosPersonales" localSheetId="10">#REF!</definedName>
    <definedName name="Datos_08_09_ServiciosPersonales" localSheetId="6">#REF!</definedName>
    <definedName name="Datos_08_09_ServiciosPersonales" localSheetId="18">#REF!</definedName>
    <definedName name="Datos_08_09_ServiciosPersonales" localSheetId="17">#REF!</definedName>
    <definedName name="Datos_08_09_ServiciosPersonales" localSheetId="14">#REF!</definedName>
    <definedName name="Datos_08_09_ServiciosPersonales" localSheetId="3">#REF!</definedName>
    <definedName name="Datos_08_09_ServiciosPersonales" localSheetId="12">#REF!</definedName>
    <definedName name="Datos_08_09_ServiciosPersonales">#REF!</definedName>
    <definedName name="Datos_CRC">[31]Hoja1!$A$5:$D$45</definedName>
    <definedName name="Datos_Servicios_Personales" localSheetId="10">#REF!</definedName>
    <definedName name="Datos_Servicios_Personales" localSheetId="6">#REF!</definedName>
    <definedName name="Datos_Servicios_Personales" localSheetId="18">#REF!</definedName>
    <definedName name="Datos_Servicios_Personales" localSheetId="17">#REF!</definedName>
    <definedName name="Datos_Servicios_Personales" localSheetId="14">#REF!</definedName>
    <definedName name="Datos_Servicios_Personales" localSheetId="3">#REF!</definedName>
    <definedName name="Datos_Servicios_Personales" localSheetId="12">#REF!</definedName>
    <definedName name="Datos_Servicios_Personales">#REF!</definedName>
    <definedName name="datosb" localSheetId="10">#REF!</definedName>
    <definedName name="datosb" localSheetId="6">#REF!</definedName>
    <definedName name="datosb" localSheetId="18">#REF!</definedName>
    <definedName name="datosb" localSheetId="17">#REF!</definedName>
    <definedName name="datosb" localSheetId="14">#REF!</definedName>
    <definedName name="datosb" localSheetId="3">#REF!</definedName>
    <definedName name="datosb" localSheetId="12">#REF!</definedName>
    <definedName name="datosb">#REF!</definedName>
    <definedName name="DatosEconomica" localSheetId="10">#REF!</definedName>
    <definedName name="DatosEconomica" localSheetId="6">#REF!</definedName>
    <definedName name="DatosEconomica" localSheetId="18">#REF!</definedName>
    <definedName name="DatosEconomica" localSheetId="17">#REF!</definedName>
    <definedName name="DatosEconomica" localSheetId="14">#REF!</definedName>
    <definedName name="DatosEconomica" localSheetId="3">#REF!</definedName>
    <definedName name="DatosEconomica" localSheetId="12">#REF!</definedName>
    <definedName name="DatosEconomica">#REF!</definedName>
    <definedName name="DatosGrupoyModPp" localSheetId="10">#REF!</definedName>
    <definedName name="DatosGrupoyModPp" localSheetId="6">#REF!</definedName>
    <definedName name="DatosGrupoyModPp" localSheetId="18">#REF!</definedName>
    <definedName name="DatosGrupoyModPp" localSheetId="17">#REF!</definedName>
    <definedName name="DatosGrupoyModPp" localSheetId="14">#REF!</definedName>
    <definedName name="DatosGrupoyModPp" localSheetId="3">#REF!</definedName>
    <definedName name="DatosGrupoyModPp" localSheetId="12">#REF!</definedName>
    <definedName name="DatosGrupoyModPp">#REF!</definedName>
    <definedName name="DatosporProgPresupuestario" localSheetId="10">#REF!</definedName>
    <definedName name="DatosporProgPresupuestario" localSheetId="6">#REF!</definedName>
    <definedName name="DatosporProgPresupuestario" localSheetId="18">#REF!</definedName>
    <definedName name="DatosporProgPresupuestario" localSheetId="17">#REF!</definedName>
    <definedName name="DatosporProgPresupuestario" localSheetId="14">#REF!</definedName>
    <definedName name="DatosporProgPresupuestario" localSheetId="3">#REF!</definedName>
    <definedName name="DatosporProgPresupuestario" localSheetId="12">#REF!</definedName>
    <definedName name="DatosporProgPresupuestario">#REF!</definedName>
    <definedName name="DatosRamoFunción" localSheetId="10">#REF!</definedName>
    <definedName name="DatosRamoFunción" localSheetId="6">#REF!</definedName>
    <definedName name="DatosRamoFunción" localSheetId="18">#REF!</definedName>
    <definedName name="DatosRamoFunción" localSheetId="17">#REF!</definedName>
    <definedName name="DatosRamoFunción" localSheetId="14">#REF!</definedName>
    <definedName name="DatosRamoFunción" localSheetId="3">#REF!</definedName>
    <definedName name="DatosRamoFunción" localSheetId="12">#REF!</definedName>
    <definedName name="DatosRamoFunción">#REF!</definedName>
    <definedName name="DatosRamoUR" localSheetId="10">#REF!</definedName>
    <definedName name="DatosRamoUR" localSheetId="6">#REF!</definedName>
    <definedName name="DatosRamoUR" localSheetId="18">#REF!</definedName>
    <definedName name="DatosRamoUR" localSheetId="17">#REF!</definedName>
    <definedName name="DatosRamoUR" localSheetId="14">#REF!</definedName>
    <definedName name="DatosRamoUR" localSheetId="3">#REF!</definedName>
    <definedName name="DatosRamoUR" localSheetId="12">#REF!</definedName>
    <definedName name="DatosRamoUR">#REF!</definedName>
    <definedName name="ddd">[2]!AGO&amp;[2]!SEP&amp;[2]!OCT&amp;[2]!NOV&amp;[2]!DIC</definedName>
    <definedName name="dddd" localSheetId="10">#REF!</definedName>
    <definedName name="dddd" localSheetId="6">#REF!</definedName>
    <definedName name="dddd" localSheetId="18">#REF!</definedName>
    <definedName name="dddd" localSheetId="17">#REF!</definedName>
    <definedName name="dddd" localSheetId="14">#REF!</definedName>
    <definedName name="dddd" localSheetId="3">#REF!</definedName>
    <definedName name="dddd" localSheetId="12">#REF!</definedName>
    <definedName name="dddd">#REF!</definedName>
    <definedName name="ddddd">[32]Clas_Econ!$B$2:$M$25</definedName>
    <definedName name="defi">[2]!AGO&amp;[2]!SEP&amp;[2]!OCT&amp;[2]!NOV&amp;[2]!DIC</definedName>
    <definedName name="DEFICIT4" localSheetId="10">#REF!</definedName>
    <definedName name="DEFICIT4" localSheetId="6">#REF!</definedName>
    <definedName name="DEFICIT4" localSheetId="18">#REF!</definedName>
    <definedName name="DEFICIT4" localSheetId="17">#REF!</definedName>
    <definedName name="DEFICIT4" localSheetId="14">#REF!</definedName>
    <definedName name="DEFICIT4" localSheetId="3">#REF!</definedName>
    <definedName name="DEFICIT4" localSheetId="12">#REF!</definedName>
    <definedName name="DEFICIT4">#REF!</definedName>
    <definedName name="DESTINO" localSheetId="0">#REF!</definedName>
    <definedName name="DESTINO" localSheetId="10">#REF!</definedName>
    <definedName name="DESTINO" localSheetId="6">#REF!</definedName>
    <definedName name="DESTINO" localSheetId="18">#REF!</definedName>
    <definedName name="DESTINO" localSheetId="2">#REF!</definedName>
    <definedName name="DESTINO" localSheetId="17">#REF!</definedName>
    <definedName name="DESTINO" localSheetId="14">#REF!</definedName>
    <definedName name="DESTINO" localSheetId="3">#REF!</definedName>
    <definedName name="DESTINO" localSheetId="12">#REF!</definedName>
    <definedName name="DESTINO">#REF!</definedName>
    <definedName name="DFF" localSheetId="0">#REF!</definedName>
    <definedName name="DFF" localSheetId="10">#REF!</definedName>
    <definedName name="DFF" localSheetId="6">#REF!</definedName>
    <definedName name="DFF" localSheetId="18">#REF!</definedName>
    <definedName name="DFF" localSheetId="2">#REF!</definedName>
    <definedName name="DFF" localSheetId="17">#REF!</definedName>
    <definedName name="DFF" localSheetId="14">#REF!</definedName>
    <definedName name="DFF" localSheetId="3">#REF!</definedName>
    <definedName name="DFF" localSheetId="12">#REF!</definedName>
    <definedName name="DFF">#REF!</definedName>
    <definedName name="dfhzsdgzsd">[2]!AGO&amp;[2]!SEP&amp;[2]!OCT&amp;[2]!NOV&amp;[2]!DIC</definedName>
    <definedName name="DGD" localSheetId="0">#REF!</definedName>
    <definedName name="DGD" localSheetId="10">#REF!</definedName>
    <definedName name="DGD" localSheetId="6">#REF!</definedName>
    <definedName name="DGD" localSheetId="18">#REF!</definedName>
    <definedName name="DGD" localSheetId="2">#REF!</definedName>
    <definedName name="DGD" localSheetId="17">#REF!</definedName>
    <definedName name="DGD" localSheetId="14">#REF!</definedName>
    <definedName name="DGD" localSheetId="3">#REF!</definedName>
    <definedName name="DGD" localSheetId="12">#REF!</definedName>
    <definedName name="DGD">#REF!</definedName>
    <definedName name="DGDDG" localSheetId="0">#REF!</definedName>
    <definedName name="DGDDG" localSheetId="10">#REF!</definedName>
    <definedName name="DGDDG" localSheetId="6">#REF!</definedName>
    <definedName name="DGDDG" localSheetId="18">#REF!</definedName>
    <definedName name="DGDDG" localSheetId="2">#REF!</definedName>
    <definedName name="DGDDG" localSheetId="17">#REF!</definedName>
    <definedName name="DGDDG" localSheetId="14">#REF!</definedName>
    <definedName name="DGDDG" localSheetId="3">#REF!</definedName>
    <definedName name="DGDDG" localSheetId="12">#REF!</definedName>
    <definedName name="DGDDG">#REF!</definedName>
    <definedName name="DGDG" localSheetId="0">#REF!</definedName>
    <definedName name="DGDG" localSheetId="10">#REF!</definedName>
    <definedName name="DGDG" localSheetId="6">#REF!</definedName>
    <definedName name="DGDG" localSheetId="18">#REF!</definedName>
    <definedName name="DGDG" localSheetId="2">#REF!</definedName>
    <definedName name="DGDG" localSheetId="17">#REF!</definedName>
    <definedName name="DGDG" localSheetId="14">#REF!</definedName>
    <definedName name="DGDG" localSheetId="3">#REF!</definedName>
    <definedName name="DGDG" localSheetId="12">#REF!</definedName>
    <definedName name="DGDG">#REF!</definedName>
    <definedName name="DGDG1" localSheetId="0">#REF!</definedName>
    <definedName name="DGDG1" localSheetId="10">#REF!</definedName>
    <definedName name="DGDG1" localSheetId="6">#REF!</definedName>
    <definedName name="DGDG1" localSheetId="18">#REF!</definedName>
    <definedName name="DGDG1" localSheetId="2">#REF!</definedName>
    <definedName name="DGDG1" localSheetId="17">#REF!</definedName>
    <definedName name="DGDG1" localSheetId="14">#REF!</definedName>
    <definedName name="DGDG1" localSheetId="3">#REF!</definedName>
    <definedName name="DGDG1" localSheetId="12">#REF!</definedName>
    <definedName name="DGDG1">#REF!</definedName>
    <definedName name="DGGD" localSheetId="0">#REF!</definedName>
    <definedName name="DGGD" localSheetId="10">#REF!</definedName>
    <definedName name="DGGD" localSheetId="6">#REF!</definedName>
    <definedName name="DGGD" localSheetId="18">#REF!</definedName>
    <definedName name="DGGD" localSheetId="2">#REF!</definedName>
    <definedName name="DGGD" localSheetId="17">#REF!</definedName>
    <definedName name="DGGD" localSheetId="14">#REF!</definedName>
    <definedName name="DGGD" localSheetId="3">#REF!</definedName>
    <definedName name="DGGD" localSheetId="12">#REF!</definedName>
    <definedName name="DGGD">#REF!</definedName>
    <definedName name="DIC">"; DICIEMBRE.- "&amp;TEXT([9]edofza12!$C$24,"#,##0")</definedName>
    <definedName name="DIFERENCIAS">#N/A</definedName>
    <definedName name="direccion">'[33]ADEC II'!$B$9</definedName>
    <definedName name="directo" localSheetId="10">#REF!</definedName>
    <definedName name="directo" localSheetId="6">#REF!</definedName>
    <definedName name="directo" localSheetId="18">#REF!</definedName>
    <definedName name="directo" localSheetId="17">#REF!</definedName>
    <definedName name="directo" localSheetId="14">#REF!</definedName>
    <definedName name="directo" localSheetId="3">#REF!</definedName>
    <definedName name="directo" localSheetId="12">#REF!</definedName>
    <definedName name="directo">#REF!</definedName>
    <definedName name="directo03" localSheetId="10">#REF!</definedName>
    <definedName name="directo03" localSheetId="6">#REF!</definedName>
    <definedName name="directo03" localSheetId="18">#REF!</definedName>
    <definedName name="directo03" localSheetId="17">#REF!</definedName>
    <definedName name="directo03" localSheetId="14">#REF!</definedName>
    <definedName name="directo03" localSheetId="3">#REF!</definedName>
    <definedName name="directo03" localSheetId="12">#REF!</definedName>
    <definedName name="directo03">#REF!</definedName>
    <definedName name="directoc03" localSheetId="10">#REF!</definedName>
    <definedName name="directoc03" localSheetId="6">#REF!</definedName>
    <definedName name="directoc03" localSheetId="18">#REF!</definedName>
    <definedName name="directoc03" localSheetId="17">#REF!</definedName>
    <definedName name="directoc03" localSheetId="14">#REF!</definedName>
    <definedName name="directoc03" localSheetId="3">#REF!</definedName>
    <definedName name="directoc03" localSheetId="12">#REF!</definedName>
    <definedName name="directoc03">#REF!</definedName>
    <definedName name="directoppef" localSheetId="10">#REF!</definedName>
    <definedName name="directoppef" localSheetId="6">#REF!</definedName>
    <definedName name="directoppef" localSheetId="18">#REF!</definedName>
    <definedName name="directoppef" localSheetId="17">#REF!</definedName>
    <definedName name="directoppef" localSheetId="14">#REF!</definedName>
    <definedName name="directoppef" localSheetId="3">#REF!</definedName>
    <definedName name="directoppef" localSheetId="12">#REF!</definedName>
    <definedName name="directoppef">#REF!</definedName>
    <definedName name="DOLLY" localSheetId="0">#REF!</definedName>
    <definedName name="DOLLY" localSheetId="10">#REF!</definedName>
    <definedName name="DOLLY" localSheetId="6">#REF!</definedName>
    <definedName name="DOLLY" localSheetId="18">#REF!</definedName>
    <definedName name="DOLLY" localSheetId="2">#REF!</definedName>
    <definedName name="DOLLY" localSheetId="17">#REF!</definedName>
    <definedName name="DOLLY" localSheetId="14">#REF!</definedName>
    <definedName name="DOLLY" localSheetId="3">#REF!</definedName>
    <definedName name="DOLLY" localSheetId="12">#REF!</definedName>
    <definedName name="DOLLY">#REF!</definedName>
    <definedName name="DULCE" localSheetId="0">[34]DULCE!$A$5:$G$80</definedName>
    <definedName name="DULCE" localSheetId="10">[34]DULCE!$A$5:$G$80</definedName>
    <definedName name="DULCE" localSheetId="18">[34]DULCE!$A$5:$G$80</definedName>
    <definedName name="DULCE" localSheetId="2">[34]DULCE!$A$5:$G$80</definedName>
    <definedName name="DULCE" localSheetId="17">[34]DULCE!$A$5:$G$80</definedName>
    <definedName name="DULCE" localSheetId="12">[34]DULCE!$A$5:$G$80</definedName>
    <definedName name="DULCE">[16]DULCE!$B$8:$E$270</definedName>
    <definedName name="ECOADV" localSheetId="10">#REF!</definedName>
    <definedName name="ECOADV" localSheetId="6">#REF!</definedName>
    <definedName name="ECOADV" localSheetId="18">#REF!</definedName>
    <definedName name="ECOADV" localSheetId="17">#REF!</definedName>
    <definedName name="ECOADV" localSheetId="14">#REF!</definedName>
    <definedName name="ECOADV" localSheetId="3">#REF!</definedName>
    <definedName name="ECOADV" localSheetId="12">#REF!</definedName>
    <definedName name="ECOADV">#REF!</definedName>
    <definedName name="ECOADV1" localSheetId="10">#REF!</definedName>
    <definedName name="ECOADV1" localSheetId="6">#REF!</definedName>
    <definedName name="ECOADV1" localSheetId="18">#REF!</definedName>
    <definedName name="ECOADV1" localSheetId="17">#REF!</definedName>
    <definedName name="ECOADV1" localSheetId="14">#REF!</definedName>
    <definedName name="ECOADV1" localSheetId="3">#REF!</definedName>
    <definedName name="ECOADV1" localSheetId="12">#REF!</definedName>
    <definedName name="ECOADV1">#REF!</definedName>
    <definedName name="ECPD02">[35]ECPD!$F$2:$I$29</definedName>
    <definedName name="ECPD1">[35]ECPD!$A$2:$E$1001</definedName>
    <definedName name="ecpi" localSheetId="10">#REF!</definedName>
    <definedName name="ecpi" localSheetId="6">#REF!</definedName>
    <definedName name="ecpi" localSheetId="18">#REF!</definedName>
    <definedName name="ecpi" localSheetId="17">#REF!</definedName>
    <definedName name="ecpi" localSheetId="14">#REF!</definedName>
    <definedName name="ecpi" localSheetId="3">#REF!</definedName>
    <definedName name="ecpi" localSheetId="12">#REF!</definedName>
    <definedName name="ecpi">#REF!</definedName>
    <definedName name="ecpi03" localSheetId="10">#REF!</definedName>
    <definedName name="ecpi03" localSheetId="6">#REF!</definedName>
    <definedName name="ecpi03" localSheetId="18">#REF!</definedName>
    <definedName name="ecpi03" localSheetId="17">#REF!</definedName>
    <definedName name="ecpi03" localSheetId="14">#REF!</definedName>
    <definedName name="ecpi03" localSheetId="3">#REF!</definedName>
    <definedName name="ecpi03" localSheetId="12">#REF!</definedName>
    <definedName name="ecpi03">#REF!</definedName>
    <definedName name="ecpic03" localSheetId="10">#REF!</definedName>
    <definedName name="ecpic03" localSheetId="6">#REF!</definedName>
    <definedName name="ecpic03" localSheetId="18">#REF!</definedName>
    <definedName name="ecpic03" localSheetId="17">#REF!</definedName>
    <definedName name="ecpic03" localSheetId="14">#REF!</definedName>
    <definedName name="ecpic03" localSheetId="3">#REF!</definedName>
    <definedName name="ecpic03" localSheetId="12">#REF!</definedName>
    <definedName name="ecpic03">#REF!</definedName>
    <definedName name="ecpippef" localSheetId="10">#REF!</definedName>
    <definedName name="ecpippef" localSheetId="6">#REF!</definedName>
    <definedName name="ecpippef" localSheetId="18">#REF!</definedName>
    <definedName name="ecpippef" localSheetId="17">#REF!</definedName>
    <definedName name="ecpippef" localSheetId="14">#REF!</definedName>
    <definedName name="ecpippef" localSheetId="3">#REF!</definedName>
    <definedName name="ecpippef" localSheetId="12">#REF!</definedName>
    <definedName name="ecpippef">#REF!</definedName>
    <definedName name="ee" localSheetId="10">#REF!</definedName>
    <definedName name="ee" localSheetId="6">#REF!</definedName>
    <definedName name="ee" localSheetId="18">#REF!</definedName>
    <definedName name="ee" localSheetId="17">#REF!</definedName>
    <definedName name="ee" localSheetId="14">#REF!</definedName>
    <definedName name="ee" localSheetId="3">#REF!</definedName>
    <definedName name="ee" localSheetId="12">#REF!</definedName>
    <definedName name="ee">#REF!</definedName>
    <definedName name="ejer_2007" localSheetId="0">#REF!</definedName>
    <definedName name="ejer_2007" localSheetId="10">#REF!</definedName>
    <definedName name="ejer_2007" localSheetId="6">#REF!</definedName>
    <definedName name="ejer_2007" localSheetId="18">#REF!</definedName>
    <definedName name="ejer_2007" localSheetId="2">#REF!</definedName>
    <definedName name="ejer_2007" localSheetId="17">#REF!</definedName>
    <definedName name="ejer_2007" localSheetId="14">#REF!</definedName>
    <definedName name="ejer_2007" localSheetId="3">#REF!</definedName>
    <definedName name="ejer_2007" localSheetId="12">#REF!</definedName>
    <definedName name="ejer_2007">#REF!</definedName>
    <definedName name="ELOY" localSheetId="10">#REF!</definedName>
    <definedName name="ELOY" localSheetId="6">#REF!</definedName>
    <definedName name="ELOY" localSheetId="18">#REF!</definedName>
    <definedName name="ELOY" localSheetId="17">#REF!</definedName>
    <definedName name="ELOY" localSheetId="14">#REF!</definedName>
    <definedName name="ELOY" localSheetId="3">#REF!</definedName>
    <definedName name="ELOY" localSheetId="12">#REF!</definedName>
    <definedName name="ELOY">#REF!</definedName>
    <definedName name="ENE">"ENERO.- "&amp;TEXT([9]edofza01!$C$24,"#,##0")</definedName>
    <definedName name="entidades2002" localSheetId="10">#REF!</definedName>
    <definedName name="entidades2002" localSheetId="6">#REF!</definedName>
    <definedName name="entidades2002" localSheetId="18">#REF!</definedName>
    <definedName name="entidades2002" localSheetId="17">#REF!</definedName>
    <definedName name="entidades2002" localSheetId="14">#REF!</definedName>
    <definedName name="entidades2002" localSheetId="3">#REF!</definedName>
    <definedName name="entidades2002" localSheetId="12">#REF!</definedName>
    <definedName name="entidades2002">#REF!</definedName>
    <definedName name="entidadescierre2003" localSheetId="10">#REF!</definedName>
    <definedName name="entidadescierre2003" localSheetId="6">#REF!</definedName>
    <definedName name="entidadescierre2003" localSheetId="18">#REF!</definedName>
    <definedName name="entidadescierre2003" localSheetId="17">#REF!</definedName>
    <definedName name="entidadescierre2003" localSheetId="14">#REF!</definedName>
    <definedName name="entidadescierre2003" localSheetId="3">#REF!</definedName>
    <definedName name="entidadescierre2003" localSheetId="12">#REF!</definedName>
    <definedName name="entidadescierre2003">#REF!</definedName>
    <definedName name="EYM" localSheetId="0">[6]BANPRO99!#REF!</definedName>
    <definedName name="EYM" localSheetId="10">[6]BANPRO99!#REF!</definedName>
    <definedName name="EYM" localSheetId="6">[6]BANPRO99!#REF!</definedName>
    <definedName name="EYM" localSheetId="18">[6]BANPRO99!#REF!</definedName>
    <definedName name="EYM" localSheetId="17">[6]BANPRO99!#REF!</definedName>
    <definedName name="EYM" localSheetId="14">[6]BANPRO99!#REF!</definedName>
    <definedName name="EYM" localSheetId="3">[6]BANPRO99!#REF!</definedName>
    <definedName name="EYM" localSheetId="12">[6]BANPRO99!#REF!</definedName>
    <definedName name="EYM">[6]BANPRO99!#REF!</definedName>
    <definedName name="familias" localSheetId="10">#REF!</definedName>
    <definedName name="familias" localSheetId="6">#REF!</definedName>
    <definedName name="familias" localSheetId="18">#REF!</definedName>
    <definedName name="familias" localSheetId="17">#REF!</definedName>
    <definedName name="familias" localSheetId="14">#REF!</definedName>
    <definedName name="familias" localSheetId="3">#REF!</definedName>
    <definedName name="familias" localSheetId="12">#REF!</definedName>
    <definedName name="familias">#REF!</definedName>
    <definedName name="fd">[2]!OCT&amp;[2]!NOV&amp;[2]!DIC</definedName>
    <definedName name="FEB">"; FEBRERO.- "&amp;TEXT([9]edofza02!$C$24,"#,##0")</definedName>
    <definedName name="FEB_URS" localSheetId="0">#REF!</definedName>
    <definedName name="FEB_URS" localSheetId="10">#REF!</definedName>
    <definedName name="FEB_URS" localSheetId="6">#REF!</definedName>
    <definedName name="FEB_URS" localSheetId="18">#REF!</definedName>
    <definedName name="FEB_URS" localSheetId="2">#REF!</definedName>
    <definedName name="FEB_URS" localSheetId="17">#REF!</definedName>
    <definedName name="FEB_URS" localSheetId="14">#REF!</definedName>
    <definedName name="FEB_URS" localSheetId="3">#REF!</definedName>
    <definedName name="FEB_URS" localSheetId="12">#REF!</definedName>
    <definedName name="FEB_URS">#REF!</definedName>
    <definedName name="FECHA">[3]CONTROL!$A$1</definedName>
    <definedName name="federalizado" localSheetId="10">#REF!</definedName>
    <definedName name="federalizado" localSheetId="6">#REF!</definedName>
    <definedName name="federalizado" localSheetId="18">#REF!</definedName>
    <definedName name="federalizado" localSheetId="17">#REF!</definedName>
    <definedName name="federalizado" localSheetId="14">#REF!</definedName>
    <definedName name="federalizado" localSheetId="3">#REF!</definedName>
    <definedName name="federalizado" localSheetId="12">#REF!</definedName>
    <definedName name="federalizado">#REF!</definedName>
    <definedName name="federalizado03" localSheetId="10">#REF!</definedName>
    <definedName name="federalizado03" localSheetId="6">#REF!</definedName>
    <definedName name="federalizado03" localSheetId="18">#REF!</definedName>
    <definedName name="federalizado03" localSheetId="17">#REF!</definedName>
    <definedName name="federalizado03" localSheetId="14">#REF!</definedName>
    <definedName name="federalizado03" localSheetId="3">#REF!</definedName>
    <definedName name="federalizado03" localSheetId="12">#REF!</definedName>
    <definedName name="federalizado03">#REF!</definedName>
    <definedName name="federalizadoc03" localSheetId="10">#REF!</definedName>
    <definedName name="federalizadoc03" localSheetId="6">#REF!</definedName>
    <definedName name="federalizadoc03" localSheetId="18">#REF!</definedName>
    <definedName name="federalizadoc03" localSheetId="17">#REF!</definedName>
    <definedName name="federalizadoc03" localSheetId="14">#REF!</definedName>
    <definedName name="federalizadoc03" localSheetId="3">#REF!</definedName>
    <definedName name="federalizadoc03" localSheetId="12">#REF!</definedName>
    <definedName name="federalizadoc03">#REF!</definedName>
    <definedName name="federalizadoppef" localSheetId="10">#REF!</definedName>
    <definedName name="federalizadoppef" localSheetId="6">#REF!</definedName>
    <definedName name="federalizadoppef" localSheetId="18">#REF!</definedName>
    <definedName name="federalizadoppef" localSheetId="17">#REF!</definedName>
    <definedName name="federalizadoppef" localSheetId="14">#REF!</definedName>
    <definedName name="federalizadoppef" localSheetId="3">#REF!</definedName>
    <definedName name="federalizadoppef" localSheetId="12">#REF!</definedName>
    <definedName name="federalizadoppef">#REF!</definedName>
    <definedName name="FERRO96" localSheetId="10">#REF!</definedName>
    <definedName name="FERRO96" localSheetId="6">#REF!</definedName>
    <definedName name="FERRO96" localSheetId="18">#REF!</definedName>
    <definedName name="FERRO96" localSheetId="17">#REF!</definedName>
    <definedName name="FERRO96" localSheetId="14">#REF!</definedName>
    <definedName name="FERRO96" localSheetId="3">#REF!</definedName>
    <definedName name="FERRO96" localSheetId="12">#REF!</definedName>
    <definedName name="FERRO96">#REF!</definedName>
    <definedName name="FIDUCIARIO" localSheetId="10">#REF!</definedName>
    <definedName name="FIDUCIARIO" localSheetId="6">#REF!</definedName>
    <definedName name="FIDUCIARIO" localSheetId="18">#REF!</definedName>
    <definedName name="FIDUCIARIO" localSheetId="17">#REF!</definedName>
    <definedName name="FIDUCIARIO" localSheetId="14">#REF!</definedName>
    <definedName name="FIDUCIARIO" localSheetId="3">#REF!</definedName>
    <definedName name="FIDUCIARIO" localSheetId="12">#REF!</definedName>
    <definedName name="FIDUCIARIO">#REF!</definedName>
    <definedName name="fiduciario1" localSheetId="10">#REF!</definedName>
    <definedName name="fiduciario1" localSheetId="6">#REF!</definedName>
    <definedName name="fiduciario1" localSheetId="18">#REF!</definedName>
    <definedName name="fiduciario1" localSheetId="17">#REF!</definedName>
    <definedName name="fiduciario1" localSheetId="14">#REF!</definedName>
    <definedName name="fiduciario1" localSheetId="3">#REF!</definedName>
    <definedName name="fiduciario1" localSheetId="12">#REF!</definedName>
    <definedName name="fiduciario1">#REF!</definedName>
    <definedName name="fiduciario10" localSheetId="10">#REF!</definedName>
    <definedName name="fiduciario10" localSheetId="6">#REF!</definedName>
    <definedName name="fiduciario10" localSheetId="18">#REF!</definedName>
    <definedName name="fiduciario10" localSheetId="17">#REF!</definedName>
    <definedName name="fiduciario10" localSheetId="14">#REF!</definedName>
    <definedName name="fiduciario10" localSheetId="3">#REF!</definedName>
    <definedName name="fiduciario10" localSheetId="12">#REF!</definedName>
    <definedName name="fiduciario10">#REF!</definedName>
    <definedName name="FIDUCIARIOS" localSheetId="10">#REF!</definedName>
    <definedName name="FIDUCIARIOS" localSheetId="6">#REF!</definedName>
    <definedName name="FIDUCIARIOS" localSheetId="18">#REF!</definedName>
    <definedName name="FIDUCIARIOS" localSheetId="17">#REF!</definedName>
    <definedName name="FIDUCIARIOS" localSheetId="14">#REF!</definedName>
    <definedName name="FIDUCIARIOS" localSheetId="3">#REF!</definedName>
    <definedName name="FIDUCIARIOS" localSheetId="12">#REF!</definedName>
    <definedName name="FIDUCIARIOS">#REF!</definedName>
    <definedName name="fiduciarios1" localSheetId="10">#REF!</definedName>
    <definedName name="fiduciarios1" localSheetId="6">#REF!</definedName>
    <definedName name="fiduciarios1" localSheetId="18">#REF!</definedName>
    <definedName name="fiduciarios1" localSheetId="17">#REF!</definedName>
    <definedName name="fiduciarios1" localSheetId="14">#REF!</definedName>
    <definedName name="fiduciarios1" localSheetId="3">#REF!</definedName>
    <definedName name="fiduciarios1" localSheetId="12">#REF!</definedName>
    <definedName name="fiduciarios1">#REF!</definedName>
    <definedName name="fiduciarios10" localSheetId="10">#REF!</definedName>
    <definedName name="fiduciarios10" localSheetId="6">#REF!</definedName>
    <definedName name="fiduciarios10" localSheetId="18">#REF!</definedName>
    <definedName name="fiduciarios10" localSheetId="17">#REF!</definedName>
    <definedName name="fiduciarios10" localSheetId="14">#REF!</definedName>
    <definedName name="fiduciarios10" localSheetId="3">#REF!</definedName>
    <definedName name="fiduciarios10" localSheetId="12">#REF!</definedName>
    <definedName name="fiduciarios10">#REF!</definedName>
    <definedName name="FORM" localSheetId="10">#REF!</definedName>
    <definedName name="FORM" localSheetId="6">#REF!</definedName>
    <definedName name="FORM" localSheetId="18">#REF!</definedName>
    <definedName name="FORM" localSheetId="17">#REF!</definedName>
    <definedName name="FORM" localSheetId="14">#REF!</definedName>
    <definedName name="FORM" localSheetId="3">#REF!</definedName>
    <definedName name="FORM" localSheetId="12">#REF!</definedName>
    <definedName name="FORM">#REF!</definedName>
    <definedName name="four" localSheetId="0">#REF!</definedName>
    <definedName name="four" localSheetId="10">#REF!</definedName>
    <definedName name="four" localSheetId="6">#REF!</definedName>
    <definedName name="four" localSheetId="18">#REF!</definedName>
    <definedName name="four" localSheetId="2">#REF!</definedName>
    <definedName name="four" localSheetId="17">#REF!</definedName>
    <definedName name="four" localSheetId="14">#REF!</definedName>
    <definedName name="four" localSheetId="3">#REF!</definedName>
    <definedName name="four" localSheetId="12">#REF!</definedName>
    <definedName name="four">#REF!</definedName>
    <definedName name="FUN" localSheetId="0">#REF!</definedName>
    <definedName name="FUN" localSheetId="10">#REF!</definedName>
    <definedName name="FUN" localSheetId="6">#REF!</definedName>
    <definedName name="FUN" localSheetId="18">#REF!</definedName>
    <definedName name="FUN" localSheetId="2">#REF!</definedName>
    <definedName name="FUN" localSheetId="17">#REF!</definedName>
    <definedName name="FUN" localSheetId="14">#REF!</definedName>
    <definedName name="FUN" localSheetId="3">#REF!</definedName>
    <definedName name="FUN" localSheetId="12">#REF!</definedName>
    <definedName name="FUN">#REF!</definedName>
    <definedName name="FUN_LEG" localSheetId="0">#REF!</definedName>
    <definedName name="FUN_LEG" localSheetId="10">#REF!</definedName>
    <definedName name="FUN_LEG" localSheetId="6">#REF!</definedName>
    <definedName name="FUN_LEG" localSheetId="18">#REF!</definedName>
    <definedName name="FUN_LEG" localSheetId="2">#REF!</definedName>
    <definedName name="FUN_LEG" localSheetId="17">#REF!</definedName>
    <definedName name="FUN_LEG" localSheetId="14">#REF!</definedName>
    <definedName name="FUN_LEG" localSheetId="3">#REF!</definedName>
    <definedName name="FUN_LEG" localSheetId="12">#REF!</definedName>
    <definedName name="FUN_LEG">#REF!</definedName>
    <definedName name="FUNCION" localSheetId="0">#REF!</definedName>
    <definedName name="FUNCION" localSheetId="10">#REF!</definedName>
    <definedName name="FUNCION" localSheetId="6">#REF!</definedName>
    <definedName name="FUNCION" localSheetId="18">#REF!</definedName>
    <definedName name="FUNCION" localSheetId="2">#REF!</definedName>
    <definedName name="FUNCION" localSheetId="17">#REF!</definedName>
    <definedName name="FUNCION" localSheetId="14">#REF!</definedName>
    <definedName name="FUNCION" localSheetId="3">#REF!</definedName>
    <definedName name="FUNCION" localSheetId="12">#REF!</definedName>
    <definedName name="FUNCION">#REF!</definedName>
    <definedName name="función" localSheetId="10">#REF!</definedName>
    <definedName name="función" localSheetId="6">#REF!</definedName>
    <definedName name="función" localSheetId="18">#REF!</definedName>
    <definedName name="función" localSheetId="17">#REF!</definedName>
    <definedName name="función" localSheetId="14">#REF!</definedName>
    <definedName name="función" localSheetId="3">#REF!</definedName>
    <definedName name="función" localSheetId="12">#REF!</definedName>
    <definedName name="función">#REF!</definedName>
    <definedName name="GABRIEL" localSheetId="0">[34]GABRIEL!$A$5:$G$68</definedName>
    <definedName name="GABRIEL" localSheetId="10">[34]GABRIEL!$A$5:$G$68</definedName>
    <definedName name="GABRIEL" localSheetId="18">[34]GABRIEL!$A$5:$G$68</definedName>
    <definedName name="GABRIEL" localSheetId="2">[34]GABRIEL!$A$5:$G$68</definedName>
    <definedName name="GABRIEL" localSheetId="17">[34]GABRIEL!$A$5:$G$68</definedName>
    <definedName name="GABRIEL" localSheetId="12">[34]GABRIEL!$A$5:$G$68</definedName>
    <definedName name="GABRIEL">[16]GABRIEL!$B$8:$E$270</definedName>
    <definedName name="GDGD" localSheetId="0">#REF!</definedName>
    <definedName name="GDGD" localSheetId="10">#REF!</definedName>
    <definedName name="GDGD" localSheetId="6">#REF!</definedName>
    <definedName name="GDGD" localSheetId="18">#REF!</definedName>
    <definedName name="GDGD" localSheetId="2">#REF!</definedName>
    <definedName name="GDGD" localSheetId="17">#REF!</definedName>
    <definedName name="GDGD" localSheetId="14">#REF!</definedName>
    <definedName name="GDGD" localSheetId="3">#REF!</definedName>
    <definedName name="GDGD" localSheetId="12">#REF!</definedName>
    <definedName name="GDGD">#REF!</definedName>
    <definedName name="GDGD1" localSheetId="0">#REF!</definedName>
    <definedName name="GDGD1" localSheetId="10">#REF!</definedName>
    <definedName name="GDGD1" localSheetId="6">#REF!</definedName>
    <definedName name="GDGD1" localSheetId="18">#REF!</definedName>
    <definedName name="GDGD1" localSheetId="2">#REF!</definedName>
    <definedName name="GDGD1" localSheetId="17">#REF!</definedName>
    <definedName name="GDGD1" localSheetId="14">#REF!</definedName>
    <definedName name="GDGD1" localSheetId="3">#REF!</definedName>
    <definedName name="GDGD1" localSheetId="12">#REF!</definedName>
    <definedName name="GDGD1">#REF!</definedName>
    <definedName name="geova" localSheetId="10">#REF!</definedName>
    <definedName name="geova" localSheetId="6">#REF!</definedName>
    <definedName name="geova" localSheetId="18">#REF!</definedName>
    <definedName name="geova" localSheetId="17">#REF!</definedName>
    <definedName name="geova" localSheetId="14">#REF!</definedName>
    <definedName name="geova" localSheetId="3">#REF!</definedName>
    <definedName name="geova" localSheetId="12">#REF!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0">#REF!</definedName>
    <definedName name="GGER" localSheetId="10">#REF!</definedName>
    <definedName name="GGER" localSheetId="6">#REF!</definedName>
    <definedName name="GGER" localSheetId="18">#REF!</definedName>
    <definedName name="GGER" localSheetId="2">#REF!</definedName>
    <definedName name="GGER" localSheetId="17">#REF!</definedName>
    <definedName name="GGER" localSheetId="14">#REF!</definedName>
    <definedName name="GGER" localSheetId="3">#REF!</definedName>
    <definedName name="GGER" localSheetId="12">#REF!</definedName>
    <definedName name="GGER">#REF!</definedName>
    <definedName name="ggg">[2]!FEB&amp;[2]!MAR&amp;[2]!ABR&amp;[2]!MAY&amp;[2]!JUN&amp;[2]!JUL</definedName>
    <definedName name="GPRG02" localSheetId="10">#REF!</definedName>
    <definedName name="GPRG02" localSheetId="6">#REF!</definedName>
    <definedName name="GPRG02" localSheetId="18">#REF!</definedName>
    <definedName name="GPRG02" localSheetId="17">#REF!</definedName>
    <definedName name="GPRG02" localSheetId="14">#REF!</definedName>
    <definedName name="GPRG02" localSheetId="3">#REF!</definedName>
    <definedName name="GPRG02" localSheetId="12">#REF!</definedName>
    <definedName name="GPRG02">#REF!</definedName>
    <definedName name="GPRG03" localSheetId="10">#REF!</definedName>
    <definedName name="GPRG03" localSheetId="6">#REF!</definedName>
    <definedName name="GPRG03" localSheetId="18">#REF!</definedName>
    <definedName name="GPRG03" localSheetId="17">#REF!</definedName>
    <definedName name="GPRG03" localSheetId="14">#REF!</definedName>
    <definedName name="GPRG03" localSheetId="3">#REF!</definedName>
    <definedName name="GPRG03" localSheetId="12">#REF!</definedName>
    <definedName name="GPRG03">#REF!</definedName>
    <definedName name="GPRG04" localSheetId="10">#REF!</definedName>
    <definedName name="GPRG04" localSheetId="6">#REF!</definedName>
    <definedName name="GPRG04" localSheetId="18">#REF!</definedName>
    <definedName name="GPRG04" localSheetId="17">#REF!</definedName>
    <definedName name="GPRG04" localSheetId="14">#REF!</definedName>
    <definedName name="GPRG04" localSheetId="3">#REF!</definedName>
    <definedName name="GPRG04" localSheetId="12">#REF!</definedName>
    <definedName name="GPRG04">#REF!</definedName>
    <definedName name="GPRG05" localSheetId="10">#REF!</definedName>
    <definedName name="GPRG05" localSheetId="6">#REF!</definedName>
    <definedName name="GPRG05" localSheetId="18">#REF!</definedName>
    <definedName name="GPRG05" localSheetId="17">#REF!</definedName>
    <definedName name="GPRG05" localSheetId="14">#REF!</definedName>
    <definedName name="GPRG05" localSheetId="3">#REF!</definedName>
    <definedName name="GPRG05" localSheetId="12">#REF!</definedName>
    <definedName name="GPRG05">#REF!</definedName>
    <definedName name="GPRG06" localSheetId="10">#REF!</definedName>
    <definedName name="GPRG06" localSheetId="6">#REF!</definedName>
    <definedName name="GPRG06" localSheetId="18">#REF!</definedName>
    <definedName name="GPRG06" localSheetId="17">#REF!</definedName>
    <definedName name="GPRG06" localSheetId="14">#REF!</definedName>
    <definedName name="GPRG06" localSheetId="3">#REF!</definedName>
    <definedName name="GPRG06" localSheetId="12">#REF!</definedName>
    <definedName name="GPRG06">#REF!</definedName>
    <definedName name="GPRG07" localSheetId="10">#REF!</definedName>
    <definedName name="GPRG07" localSheetId="6">#REF!</definedName>
    <definedName name="GPRG07" localSheetId="18">#REF!</definedName>
    <definedName name="GPRG07" localSheetId="17">#REF!</definedName>
    <definedName name="GPRG07" localSheetId="14">#REF!</definedName>
    <definedName name="GPRG07" localSheetId="3">#REF!</definedName>
    <definedName name="GPRG07" localSheetId="12">#REF!</definedName>
    <definedName name="GPRG07">#REF!</definedName>
    <definedName name="GPRG08" localSheetId="10">#REF!</definedName>
    <definedName name="GPRG08" localSheetId="6">#REF!</definedName>
    <definedName name="GPRG08" localSheetId="18">#REF!</definedName>
    <definedName name="GPRG08" localSheetId="17">#REF!</definedName>
    <definedName name="GPRG08" localSheetId="14">#REF!</definedName>
    <definedName name="GPRG08" localSheetId="3">#REF!</definedName>
    <definedName name="GPRG08" localSheetId="12">#REF!</definedName>
    <definedName name="GPRG08">#REF!</definedName>
    <definedName name="GPRG09" localSheetId="10">#REF!</definedName>
    <definedName name="GPRG09" localSheetId="6">#REF!</definedName>
    <definedName name="GPRG09" localSheetId="18">#REF!</definedName>
    <definedName name="GPRG09" localSheetId="17">#REF!</definedName>
    <definedName name="GPRG09" localSheetId="14">#REF!</definedName>
    <definedName name="GPRG09" localSheetId="3">#REF!</definedName>
    <definedName name="GPRG09" localSheetId="12">#REF!</definedName>
    <definedName name="GPRG09">#REF!</definedName>
    <definedName name="GPRG10" localSheetId="10">#REF!</definedName>
    <definedName name="GPRG10" localSheetId="6">#REF!</definedName>
    <definedName name="GPRG10" localSheetId="18">#REF!</definedName>
    <definedName name="GPRG10" localSheetId="17">#REF!</definedName>
    <definedName name="GPRG10" localSheetId="14">#REF!</definedName>
    <definedName name="GPRG10" localSheetId="3">#REF!</definedName>
    <definedName name="GPRG10" localSheetId="12">#REF!</definedName>
    <definedName name="GPRG10">#REF!</definedName>
    <definedName name="GPRG11" localSheetId="10">#REF!</definedName>
    <definedName name="GPRG11" localSheetId="6">#REF!</definedName>
    <definedName name="GPRG11" localSheetId="18">#REF!</definedName>
    <definedName name="GPRG11" localSheetId="17">#REF!</definedName>
    <definedName name="GPRG11" localSheetId="14">#REF!</definedName>
    <definedName name="GPRG11" localSheetId="3">#REF!</definedName>
    <definedName name="GPRG11" localSheetId="12">#REF!</definedName>
    <definedName name="GPRG11">#REF!</definedName>
    <definedName name="GPS" localSheetId="0">[6]BANPRO99!#REF!</definedName>
    <definedName name="GPS" localSheetId="10">[6]BANPRO99!#REF!</definedName>
    <definedName name="GPS" localSheetId="6">[6]BANPRO99!#REF!</definedName>
    <definedName name="GPS" localSheetId="18">[6]BANPRO99!#REF!</definedName>
    <definedName name="GPS" localSheetId="17">[6]BANPRO99!#REF!</definedName>
    <definedName name="GPS" localSheetId="14">[6]BANPRO99!#REF!</definedName>
    <definedName name="GPS" localSheetId="3">[6]BANPRO99!#REF!</definedName>
    <definedName name="GPS" localSheetId="12">[6]BANPRO99!#REF!</definedName>
    <definedName name="GPS">[6]BANPRO99!#REF!</definedName>
    <definedName name="_xlnm.Recorder" localSheetId="0">#REF!</definedName>
    <definedName name="_xlnm.Recorder" localSheetId="10">#REF!</definedName>
    <definedName name="_xlnm.Recorder" localSheetId="6">#REF!</definedName>
    <definedName name="_xlnm.Recorder" localSheetId="18">#REF!</definedName>
    <definedName name="_xlnm.Recorder" localSheetId="17">#REF!</definedName>
    <definedName name="_xlnm.Recorder" localSheetId="14">#REF!</definedName>
    <definedName name="_xlnm.Recorder" localSheetId="3">#REF!</definedName>
    <definedName name="_xlnm.Recorder" localSheetId="12">#REF!</definedName>
    <definedName name="_xlnm.Recorder">#REF!</definedName>
    <definedName name="GRAF" localSheetId="0">#REF!</definedName>
    <definedName name="GRAF" localSheetId="10">#REF!</definedName>
    <definedName name="GRAF" localSheetId="6">#REF!</definedName>
    <definedName name="GRAF" localSheetId="18">#REF!</definedName>
    <definedName name="GRAF" localSheetId="2">#REF!</definedName>
    <definedName name="GRAF" localSheetId="17">#REF!</definedName>
    <definedName name="GRAF" localSheetId="14">#REF!</definedName>
    <definedName name="GRAF" localSheetId="3">#REF!</definedName>
    <definedName name="GRAF" localSheetId="12">#REF!</definedName>
    <definedName name="GRAF">#REF!</definedName>
    <definedName name="grafica_aut" localSheetId="0">#REF!</definedName>
    <definedName name="grafica_aut" localSheetId="10">#REF!</definedName>
    <definedName name="grafica_aut" localSheetId="6">#REF!</definedName>
    <definedName name="grafica_aut" localSheetId="18">#REF!</definedName>
    <definedName name="grafica_aut" localSheetId="2">#REF!</definedName>
    <definedName name="grafica_aut" localSheetId="17">#REF!</definedName>
    <definedName name="grafica_aut" localSheetId="14">#REF!</definedName>
    <definedName name="grafica_aut" localSheetId="3">#REF!</definedName>
    <definedName name="grafica_aut" localSheetId="12">#REF!</definedName>
    <definedName name="grafica_aut">#REF!</definedName>
    <definedName name="GRAFICO" localSheetId="0">#REF!</definedName>
    <definedName name="GRAFICO" localSheetId="10">#REF!</definedName>
    <definedName name="GRAFICO" localSheetId="6">#REF!</definedName>
    <definedName name="GRAFICO" localSheetId="18">#REF!</definedName>
    <definedName name="GRAFICO" localSheetId="2">#REF!</definedName>
    <definedName name="GRAFICO" localSheetId="17">#REF!</definedName>
    <definedName name="GRAFICO" localSheetId="14">#REF!</definedName>
    <definedName name="GRAFICO" localSheetId="3">#REF!</definedName>
    <definedName name="GRAFICO" localSheetId="12">#REF!</definedName>
    <definedName name="GRAFICO">#REF!</definedName>
    <definedName name="GTOMEDES_OK" localSheetId="0">#REF!</definedName>
    <definedName name="GTOMEDES_OK" localSheetId="10">#REF!</definedName>
    <definedName name="GTOMEDES_OK" localSheetId="6">#REF!</definedName>
    <definedName name="GTOMEDES_OK" localSheetId="18">#REF!</definedName>
    <definedName name="GTOMEDES_OK" localSheetId="2">#REF!</definedName>
    <definedName name="GTOMEDES_OK" localSheetId="17">#REF!</definedName>
    <definedName name="GTOMEDES_OK" localSheetId="14">#REF!</definedName>
    <definedName name="GTOMEDES_OK" localSheetId="3">#REF!</definedName>
    <definedName name="GTOMEDES_OK" localSheetId="12">#REF!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10">#REF!</definedName>
    <definedName name="hoja1" localSheetId="6">#REF!</definedName>
    <definedName name="hoja1" localSheetId="18">#REF!</definedName>
    <definedName name="hoja1" localSheetId="17">#REF!</definedName>
    <definedName name="hoja1" localSheetId="14">#REF!</definedName>
    <definedName name="hoja1" localSheetId="3">#REF!</definedName>
    <definedName name="hoja1" localSheetId="12">#REF!</definedName>
    <definedName name="hoja1">#REF!</definedName>
    <definedName name="hoja2" localSheetId="10">#REF!</definedName>
    <definedName name="hoja2" localSheetId="6">#REF!</definedName>
    <definedName name="hoja2" localSheetId="18">#REF!</definedName>
    <definedName name="hoja2" localSheetId="17">#REF!</definedName>
    <definedName name="hoja2" localSheetId="14">#REF!</definedName>
    <definedName name="hoja2" localSheetId="3">#REF!</definedName>
    <definedName name="hoja2" localSheetId="12">#REF!</definedName>
    <definedName name="hoja2">#REF!</definedName>
    <definedName name="hoja3" localSheetId="10">#REF!</definedName>
    <definedName name="hoja3" localSheetId="6">#REF!</definedName>
    <definedName name="hoja3" localSheetId="18">#REF!</definedName>
    <definedName name="hoja3" localSheetId="17">#REF!</definedName>
    <definedName name="hoja3" localSheetId="14">#REF!</definedName>
    <definedName name="hoja3" localSheetId="3">#REF!</definedName>
    <definedName name="hoja3" localSheetId="12">#REF!</definedName>
    <definedName name="hoja3">#REF!</definedName>
    <definedName name="hoja4" localSheetId="0">#REF!+#REF!</definedName>
    <definedName name="hoja4" localSheetId="10">#REF!+#REF!</definedName>
    <definedName name="hoja4" localSheetId="6">#REF!+#REF!</definedName>
    <definedName name="hoja4" localSheetId="18">#REF!+#REF!</definedName>
    <definedName name="hoja4" localSheetId="17">#REF!+#REF!</definedName>
    <definedName name="hoja4" localSheetId="14">#REF!+#REF!</definedName>
    <definedName name="hoja4" localSheetId="3">#REF!+#REF!</definedName>
    <definedName name="hoja4" localSheetId="12">#REF!+#REF!</definedName>
    <definedName name="hoja4">#REF!+#REF!</definedName>
    <definedName name="HT_1" localSheetId="10">#REF!</definedName>
    <definedName name="HT_1" localSheetId="6">#REF!</definedName>
    <definedName name="HT_1" localSheetId="18">#REF!</definedName>
    <definedName name="HT_1" localSheetId="17">#REF!</definedName>
    <definedName name="HT_1" localSheetId="14">#REF!</definedName>
    <definedName name="HT_1" localSheetId="3">#REF!</definedName>
    <definedName name="HT_1" localSheetId="12">#REF!</definedName>
    <definedName name="HT_1">#REF!</definedName>
    <definedName name="I" localSheetId="10">#REF!</definedName>
    <definedName name="I" localSheetId="6">#REF!</definedName>
    <definedName name="I" localSheetId="18">#REF!</definedName>
    <definedName name="I" localSheetId="17">#REF!</definedName>
    <definedName name="I" localSheetId="14">#REF!</definedName>
    <definedName name="I" localSheetId="3">#REF!</definedName>
    <definedName name="I" localSheetId="12">#REF!</definedName>
    <definedName name="I">#REF!</definedName>
    <definedName name="iii" localSheetId="10">#REF!</definedName>
    <definedName name="iii" localSheetId="6">#REF!</definedName>
    <definedName name="iii" localSheetId="18">#REF!</definedName>
    <definedName name="iii" localSheetId="17">#REF!</definedName>
    <definedName name="iii" localSheetId="14">#REF!</definedName>
    <definedName name="iii" localSheetId="3">#REF!</definedName>
    <definedName name="iii" localSheetId="12">#REF!</definedName>
    <definedName name="iii">#REF!</definedName>
    <definedName name="IMP_APORTA" localSheetId="10">#REF!</definedName>
    <definedName name="IMP_APORTA" localSheetId="6">#REF!</definedName>
    <definedName name="IMP_APORTA" localSheetId="18">#REF!</definedName>
    <definedName name="IMP_APORTA" localSheetId="17">#REF!</definedName>
    <definedName name="IMP_APORTA" localSheetId="14">#REF!</definedName>
    <definedName name="IMP_APORTA" localSheetId="3">#REF!</definedName>
    <definedName name="IMP_APORTA" localSheetId="12">#REF!</definedName>
    <definedName name="IMP_APORTA">#REF!</definedName>
    <definedName name="IMP_BRUTOT" localSheetId="10">#REF!</definedName>
    <definedName name="IMP_BRUTOT" localSheetId="6">#REF!</definedName>
    <definedName name="IMP_BRUTOT" localSheetId="18">#REF!</definedName>
    <definedName name="IMP_BRUTOT" localSheetId="17">#REF!</definedName>
    <definedName name="IMP_BRUTOT" localSheetId="14">#REF!</definedName>
    <definedName name="IMP_BRUTOT" localSheetId="3">#REF!</definedName>
    <definedName name="IMP_BRUTOT" localSheetId="12">#REF!</definedName>
    <definedName name="IMP_BRUTOT">#REF!</definedName>
    <definedName name="imp_control" localSheetId="10">#REF!</definedName>
    <definedName name="imp_control" localSheetId="6">#REF!</definedName>
    <definedName name="imp_control" localSheetId="18">#REF!</definedName>
    <definedName name="imp_control" localSheetId="17">#REF!</definedName>
    <definedName name="imp_control" localSheetId="14">#REF!</definedName>
    <definedName name="imp_control" localSheetId="3">#REF!</definedName>
    <definedName name="imp_control" localSheetId="12">#REF!</definedName>
    <definedName name="imp_control">#REF!</definedName>
    <definedName name="Imprimir_área_IM" localSheetId="0">#REF!</definedName>
    <definedName name="Imprimir_área_IM" localSheetId="10">#REF!</definedName>
    <definedName name="Imprimir_área_IM" localSheetId="6">#REF!</definedName>
    <definedName name="Imprimir_área_IM" localSheetId="18">#REF!</definedName>
    <definedName name="Imprimir_área_IM" localSheetId="2">#REF!</definedName>
    <definedName name="Imprimir_área_IM" localSheetId="17">#REF!</definedName>
    <definedName name="Imprimir_área_IM" localSheetId="14">#REF!</definedName>
    <definedName name="Imprimir_área_IM" localSheetId="3">#REF!</definedName>
    <definedName name="Imprimir_área_IM" localSheetId="12">#REF!</definedName>
    <definedName name="Imprimir_área_IM">#REF!</definedName>
    <definedName name="IMSS96" localSheetId="10">#REF!</definedName>
    <definedName name="IMSS96" localSheetId="6">#REF!</definedName>
    <definedName name="IMSS96" localSheetId="18">#REF!</definedName>
    <definedName name="IMSS96" localSheetId="17">#REF!</definedName>
    <definedName name="IMSS96" localSheetId="14">#REF!</definedName>
    <definedName name="IMSS96" localSheetId="3">#REF!</definedName>
    <definedName name="IMSS96" localSheetId="12">#REF!</definedName>
    <definedName name="IMSS96">#REF!</definedName>
    <definedName name="IMSSE">'[22] '!$Z$99:$AE$143</definedName>
    <definedName name="IMSSM">'[22] '!$Z$51:$AE$95</definedName>
    <definedName name="IMSSO">'[22] '!$Z$3:$AE$47</definedName>
    <definedName name="ISSSTE96" localSheetId="10">#REF!</definedName>
    <definedName name="ISSSTE96" localSheetId="6">#REF!</definedName>
    <definedName name="ISSSTE96" localSheetId="18">#REF!</definedName>
    <definedName name="ISSSTE96" localSheetId="17">#REF!</definedName>
    <definedName name="ISSSTE96" localSheetId="14">#REF!</definedName>
    <definedName name="ISSSTE96" localSheetId="3">#REF!</definedName>
    <definedName name="ISSSTE96" localSheetId="12">#REF!</definedName>
    <definedName name="ISSSTE96">#REF!</definedName>
    <definedName name="ISSSTEE">'[22] '!$T$99:$Y$143</definedName>
    <definedName name="ISSSTEM">'[22] '!$T$51:$Y$95</definedName>
    <definedName name="ISSSTEO">'[22] '!$T$3:$Y$47</definedName>
    <definedName name="IV" localSheetId="0">[6]BANPRO99!#REF!</definedName>
    <definedName name="IV" localSheetId="10">[6]BANPRO99!#REF!</definedName>
    <definedName name="IV" localSheetId="6">[6]BANPRO99!#REF!</definedName>
    <definedName name="IV" localSheetId="18">[6]BANPRO99!#REF!</definedName>
    <definedName name="IV" localSheetId="17">[6]BANPRO99!#REF!</definedName>
    <definedName name="IV" localSheetId="14">[6]BANPRO99!#REF!</definedName>
    <definedName name="IV" localSheetId="3">[6]BANPRO99!#REF!</definedName>
    <definedName name="IV" localSheetId="12">[6]BANPRO99!#REF!</definedName>
    <definedName name="IV">[6]BANPRO99!#REF!</definedName>
    <definedName name="jjj" localSheetId="10">#REF!</definedName>
    <definedName name="jjj" localSheetId="6">#REF!</definedName>
    <definedName name="jjj" localSheetId="18">#REF!</definedName>
    <definedName name="jjj" localSheetId="17">#REF!</definedName>
    <definedName name="jjj" localSheetId="14">#REF!</definedName>
    <definedName name="jjj" localSheetId="3">#REF!</definedName>
    <definedName name="jjj" localSheetId="12">#REF!</definedName>
    <definedName name="jjj">#REF!</definedName>
    <definedName name="JUL">"; JULIO.- "&amp;TEXT([9]edofza07!$C$24,"#,##0")</definedName>
    <definedName name="JULIO">[2]!FEB&amp;[2]!MAR&amp;[2]!ABR&amp;[2]!MAY&amp;[2]!JUN&amp;[2]!JUL</definedName>
    <definedName name="JUN" localSheetId="0">#REF!</definedName>
    <definedName name="JUN" localSheetId="10">#REF!</definedName>
    <definedName name="JUN" localSheetId="6">#REF!</definedName>
    <definedName name="JUN" localSheetId="18">"; JUNIO.- "&amp;TEXT([9]edofza06!$C$24,"#,##0")</definedName>
    <definedName name="JUN" localSheetId="2">#REF!</definedName>
    <definedName name="JUN" localSheetId="17">#REF!</definedName>
    <definedName name="JUN" localSheetId="14">#REF!</definedName>
    <definedName name="JUN" localSheetId="3">#REF!</definedName>
    <definedName name="JUN" localSheetId="12">#REF!</definedName>
    <definedName name="JUN">#REF!</definedName>
    <definedName name="JUN_2" localSheetId="0">#REF!</definedName>
    <definedName name="JUN_2" localSheetId="10">#REF!</definedName>
    <definedName name="JUN_2" localSheetId="6">#REF!</definedName>
    <definedName name="JUN_2" localSheetId="18">#REF!</definedName>
    <definedName name="JUN_2" localSheetId="2">#REF!</definedName>
    <definedName name="JUN_2" localSheetId="17">#REF!</definedName>
    <definedName name="JUN_2" localSheetId="14">#REF!</definedName>
    <definedName name="JUN_2" localSheetId="3">#REF!</definedName>
    <definedName name="JUN_2" localSheetId="12">#REF!</definedName>
    <definedName name="JUN_2">#REF!</definedName>
    <definedName name="kkk" localSheetId="10">#REF!</definedName>
    <definedName name="kkk" localSheetId="6">#REF!</definedName>
    <definedName name="kkk" localSheetId="18">#REF!</definedName>
    <definedName name="kkk" localSheetId="17">#REF!</definedName>
    <definedName name="kkk" localSheetId="14">#REF!</definedName>
    <definedName name="kkk" localSheetId="3">#REF!</definedName>
    <definedName name="kkk" localSheetId="12">#REF!</definedName>
    <definedName name="kkk">#REF!</definedName>
    <definedName name="L_OC_DIC" localSheetId="0">#REF!</definedName>
    <definedName name="L_OC_DIC" localSheetId="10">#REF!</definedName>
    <definedName name="L_OC_DIC" localSheetId="6">#REF!</definedName>
    <definedName name="L_OC_DIC" localSheetId="18">#REF!</definedName>
    <definedName name="L_OC_DIC" localSheetId="2">#REF!</definedName>
    <definedName name="L_OC_DIC" localSheetId="17">#REF!</definedName>
    <definedName name="L_OC_DIC" localSheetId="14">#REF!</definedName>
    <definedName name="L_OC_DIC" localSheetId="3">#REF!</definedName>
    <definedName name="L_OC_DIC" localSheetId="12">#REF!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0">#REF!</definedName>
    <definedName name="libre" localSheetId="10">#REF!</definedName>
    <definedName name="libre" localSheetId="6">#REF!</definedName>
    <definedName name="libre" localSheetId="18">#REF!</definedName>
    <definedName name="libre" localSheetId="2">#REF!</definedName>
    <definedName name="libre" localSheetId="17">#REF!</definedName>
    <definedName name="libre" localSheetId="14">#REF!</definedName>
    <definedName name="libre" localSheetId="3">#REF!</definedName>
    <definedName name="libre" localSheetId="12">#REF!</definedName>
    <definedName name="libre">#REF!</definedName>
    <definedName name="LIQUI" localSheetId="0">#REF!</definedName>
    <definedName name="LIQUI" localSheetId="10">#REF!</definedName>
    <definedName name="LIQUI" localSheetId="6">#REF!</definedName>
    <definedName name="LIQUI" localSheetId="18">#REF!</definedName>
    <definedName name="LIQUI" localSheetId="2">#REF!</definedName>
    <definedName name="LIQUI" localSheetId="17">#REF!</definedName>
    <definedName name="LIQUI" localSheetId="14">#REF!</definedName>
    <definedName name="LIQUI" localSheetId="3">#REF!</definedName>
    <definedName name="LIQUI" localSheetId="12">#REF!</definedName>
    <definedName name="LIQUI">#REF!</definedName>
    <definedName name="lll">[2]!OCT&amp;[2]!NOV&amp;[2]!DIC</definedName>
    <definedName name="LOTE96" localSheetId="10">#REF!</definedName>
    <definedName name="LOTE96" localSheetId="6">#REF!</definedName>
    <definedName name="LOTE96" localSheetId="18">#REF!</definedName>
    <definedName name="LOTE96" localSheetId="17">#REF!</definedName>
    <definedName name="LOTE96" localSheetId="14">#REF!</definedName>
    <definedName name="LOTE96" localSheetId="3">#REF!</definedName>
    <definedName name="LOTE96" localSheetId="12">#REF!</definedName>
    <definedName name="LOTE96">#REF!</definedName>
    <definedName name="LUCY">#N/A</definedName>
    <definedName name="LYFC96" localSheetId="10">#REF!</definedName>
    <definedName name="LYFC96" localSheetId="6">#REF!</definedName>
    <definedName name="LYFC96" localSheetId="18">#REF!</definedName>
    <definedName name="LYFC96" localSheetId="17">#REF!</definedName>
    <definedName name="LYFC96" localSheetId="14">#REF!</definedName>
    <definedName name="LYFC96" localSheetId="3">#REF!</definedName>
    <definedName name="LYFC96" localSheetId="12">#REF!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0">#REF!,#REF!,#REF!,#REF!,#REF!</definedName>
    <definedName name="Marcelino_complemento" localSheetId="10">#REF!,#REF!,#REF!,#REF!,#REF!</definedName>
    <definedName name="Marcelino_complemento" localSheetId="6">#REF!,#REF!,#REF!,#REF!,#REF!</definedName>
    <definedName name="Marcelino_complemento" localSheetId="18">#REF!,#REF!,#REF!,#REF!,#REF!</definedName>
    <definedName name="Marcelino_complemento" localSheetId="2">#REF!,#REF!,#REF!,#REF!,#REF!</definedName>
    <definedName name="Marcelino_complemento" localSheetId="17">#REF!,#REF!,#REF!,#REF!,#REF!</definedName>
    <definedName name="Marcelino_complemento" localSheetId="14">#REF!,#REF!,#REF!,#REF!,#REF!</definedName>
    <definedName name="Marcelino_complemento" localSheetId="3">#REF!,#REF!,#REF!,#REF!,#REF!</definedName>
    <definedName name="Marcelino_complemento" localSheetId="12">#REF!,#REF!,#REF!,#REF!,#REF!</definedName>
    <definedName name="Marcelino_complemento">#REF!,#REF!,#REF!,#REF!,#REF!</definedName>
    <definedName name="Marcelino_Periodo" localSheetId="0">#REF!,#REF!,#REF!,#REF!,#REF!</definedName>
    <definedName name="Marcelino_Periodo" localSheetId="10">#REF!,#REF!,#REF!,#REF!,#REF!</definedName>
    <definedName name="Marcelino_Periodo" localSheetId="6">#REF!,#REF!,#REF!,#REF!,#REF!</definedName>
    <definedName name="Marcelino_Periodo" localSheetId="18">#REF!,#REF!,#REF!,#REF!,#REF!</definedName>
    <definedName name="Marcelino_Periodo" localSheetId="2">#REF!,#REF!,#REF!,#REF!,#REF!</definedName>
    <definedName name="Marcelino_Periodo" localSheetId="17">#REF!,#REF!,#REF!,#REF!,#REF!</definedName>
    <definedName name="Marcelino_Periodo" localSheetId="14">#REF!,#REF!,#REF!,#REF!,#REF!</definedName>
    <definedName name="Marcelino_Periodo" localSheetId="3">#REF!,#REF!,#REF!,#REF!,#REF!</definedName>
    <definedName name="Marcelino_Periodo" localSheetId="12">#REF!,#REF!,#REF!,#REF!,#REF!</definedName>
    <definedName name="Marcelino_Periodo">#REF!,#REF!,#REF!,#REF!,#REF!</definedName>
    <definedName name="MARI">#N/A</definedName>
    <definedName name="MAY">"; MAYO.- "&amp;TEXT([9]edofza05!$C$24,"#,##0")</definedName>
    <definedName name="MES">[9]Hoja1!$A$3</definedName>
    <definedName name="METAS" localSheetId="0">[6]BANPRO99!#REF!</definedName>
    <definedName name="METAS" localSheetId="10">[6]BANPRO99!#REF!</definedName>
    <definedName name="METAS" localSheetId="6">[6]BANPRO99!#REF!</definedName>
    <definedName name="METAS" localSheetId="18">[6]BANPRO99!#REF!</definedName>
    <definedName name="METAS" localSheetId="17">[6]BANPRO99!#REF!</definedName>
    <definedName name="METAS" localSheetId="14">[6]BANPRO99!#REF!</definedName>
    <definedName name="METAS" localSheetId="3">[6]BANPRO99!#REF!</definedName>
    <definedName name="METAS" localSheetId="12">[6]BANPRO99!#REF!</definedName>
    <definedName name="METAS">[6]BANPRO99!#REF!</definedName>
    <definedName name="Modif00" localSheetId="10">#REF!</definedName>
    <definedName name="Modif00" localSheetId="6">#REF!</definedName>
    <definedName name="Modif00" localSheetId="18">#REF!</definedName>
    <definedName name="Modif00" localSheetId="17">#REF!</definedName>
    <definedName name="Modif00" localSheetId="14">#REF!</definedName>
    <definedName name="Modif00" localSheetId="3">#REF!</definedName>
    <definedName name="Modif00" localSheetId="12">#REF!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10" hidden="1">#REF!</definedName>
    <definedName name="nuevo" localSheetId="6" hidden="1">#REF!</definedName>
    <definedName name="nuevo" localSheetId="18" hidden="1">#REF!</definedName>
    <definedName name="nuevo" localSheetId="17" hidden="1">#REF!</definedName>
    <definedName name="nuevo" localSheetId="14" hidden="1">#REF!</definedName>
    <definedName name="nuevo" localSheetId="3" hidden="1">#REF!</definedName>
    <definedName name="nuevo" localSheetId="12"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0">#REF!</definedName>
    <definedName name="OOO" localSheetId="10">#REF!</definedName>
    <definedName name="OOO" localSheetId="6">#REF!</definedName>
    <definedName name="OOO" localSheetId="18">#REF!</definedName>
    <definedName name="OOO" localSheetId="2">#REF!</definedName>
    <definedName name="OOO" localSheetId="17">#REF!</definedName>
    <definedName name="OOO" localSheetId="14">#REF!</definedName>
    <definedName name="OOO" localSheetId="3">#REF!</definedName>
    <definedName name="OOO" localSheetId="12">#REF!</definedName>
    <definedName name="OOO">#REF!</definedName>
    <definedName name="oooo" localSheetId="10">#REF!</definedName>
    <definedName name="oooo" localSheetId="6">#REF!</definedName>
    <definedName name="oooo" localSheetId="18">#REF!</definedName>
    <definedName name="oooo" localSheetId="17">#REF!</definedName>
    <definedName name="oooo" localSheetId="14">#REF!</definedName>
    <definedName name="oooo" localSheetId="3">#REF!</definedName>
    <definedName name="oooo" localSheetId="12">#REF!</definedName>
    <definedName name="oooo">#REF!</definedName>
    <definedName name="opc_1">[39]Listas!$A$1:$A$2</definedName>
    <definedName name="opc_2">[39]Listas!$B$1:$B$3</definedName>
    <definedName name="opc_3">[39]Listas!$C$1:$C$2</definedName>
    <definedName name="p" localSheetId="0">[40]SPC!#REF!</definedName>
    <definedName name="p" localSheetId="10">[40]SPC!#REF!</definedName>
    <definedName name="p" localSheetId="6">[40]SPC!#REF!</definedName>
    <definedName name="p" localSheetId="18">[40]SPC!#REF!</definedName>
    <definedName name="p" localSheetId="17">[40]SPC!#REF!</definedName>
    <definedName name="p" localSheetId="14">[40]SPC!#REF!</definedName>
    <definedName name="p" localSheetId="3">[40]SPC!#REF!</definedName>
    <definedName name="p" localSheetId="12">[40]SPC!#REF!</definedName>
    <definedName name="p">[40]SPC!#REF!</definedName>
    <definedName name="PAD" localSheetId="0">[6]BANPRO99!#REF!</definedName>
    <definedName name="PAD" localSheetId="10">[6]BANPRO99!#REF!</definedName>
    <definedName name="PAD" localSheetId="6">[6]BANPRO99!#REF!</definedName>
    <definedName name="PAD" localSheetId="18">[6]BANPRO99!#REF!</definedName>
    <definedName name="PAD" localSheetId="17">[6]BANPRO99!#REF!</definedName>
    <definedName name="PAD" localSheetId="14">[6]BANPRO99!#REF!</definedName>
    <definedName name="PAD" localSheetId="3">[6]BANPRO99!#REF!</definedName>
    <definedName name="PAD" localSheetId="12">[6]BANPRO99!#REF!</definedName>
    <definedName name="PAD">[6]BANPRO99!#REF!</definedName>
    <definedName name="papa">'[4]Premisas IMSS'!$M$15</definedName>
    <definedName name="PART" localSheetId="10">#REF!</definedName>
    <definedName name="PART" localSheetId="6">#REF!</definedName>
    <definedName name="PART" localSheetId="18">#REF!</definedName>
    <definedName name="PART" localSheetId="17">#REF!</definedName>
    <definedName name="PART" localSheetId="14">#REF!</definedName>
    <definedName name="PART" localSheetId="3">#REF!</definedName>
    <definedName name="PART" localSheetId="12">#REF!</definedName>
    <definedName name="PART">#REF!</definedName>
    <definedName name="PART1" localSheetId="10">#REF!</definedName>
    <definedName name="PART1" localSheetId="6">#REF!</definedName>
    <definedName name="PART1" localSheetId="18">#REF!</definedName>
    <definedName name="PART1" localSheetId="17">#REF!</definedName>
    <definedName name="PART1" localSheetId="14">#REF!</definedName>
    <definedName name="PART1" localSheetId="3">#REF!</definedName>
    <definedName name="PART1" localSheetId="12">#REF!</definedName>
    <definedName name="PART1">#REF!</definedName>
    <definedName name="PARTE" localSheetId="0">'[1]Mod Eco Controlados 99'!#REF!</definedName>
    <definedName name="PARTE" localSheetId="10">'[1]Mod Eco Controlados 99'!#REF!</definedName>
    <definedName name="PARTE" localSheetId="6">'[1]Mod Eco Controlados 99'!#REF!</definedName>
    <definedName name="PARTE" localSheetId="18">'[1]Mod Eco Controlados 99'!#REF!</definedName>
    <definedName name="PARTE" localSheetId="17">'[1]Mod Eco Controlados 99'!#REF!</definedName>
    <definedName name="PARTE" localSheetId="14">'[1]Mod Eco Controlados 99'!#REF!</definedName>
    <definedName name="PARTE" localSheetId="3">'[1]Mod Eco Controlados 99'!#REF!</definedName>
    <definedName name="PARTE" localSheetId="12">'[1]Mod Eco Controlados 99'!#REF!</definedName>
    <definedName name="PARTE">'[1]Mod Eco Controlados 99'!#REF!</definedName>
    <definedName name="Partida_4100_Capital" localSheetId="0">[23]ADEF01!#REF!</definedName>
    <definedName name="Partida_4100_Capital" localSheetId="10">[23]ADEF01!#REF!</definedName>
    <definedName name="Partida_4100_Capital" localSheetId="6">[23]ADEF01!#REF!</definedName>
    <definedName name="Partida_4100_Capital" localSheetId="18">[23]ADEF01!#REF!</definedName>
    <definedName name="Partida_4100_Capital" localSheetId="17">[23]ADEF01!#REF!</definedName>
    <definedName name="Partida_4100_Capital" localSheetId="14">[23]ADEF01!#REF!</definedName>
    <definedName name="Partida_4100_Capital" localSheetId="3">[23]ADEF01!#REF!</definedName>
    <definedName name="Partida_4100_Capital" localSheetId="12">[23]ADEF01!#REF!</definedName>
    <definedName name="Partida_4100_Capital">[23]ADEF01!#REF!</definedName>
    <definedName name="Partida_4200_Capital" localSheetId="0">[23]ADEF01!#REF!</definedName>
    <definedName name="Partida_4200_Capital" localSheetId="10">[23]ADEF01!#REF!</definedName>
    <definedName name="Partida_4200_Capital" localSheetId="6">[23]ADEF01!#REF!</definedName>
    <definedName name="Partida_4200_Capital" localSheetId="18">[23]ADEF01!#REF!</definedName>
    <definedName name="Partida_4200_Capital" localSheetId="17">[23]ADEF01!#REF!</definedName>
    <definedName name="Partida_4200_Capital" localSheetId="14">[23]ADEF01!#REF!</definedName>
    <definedName name="Partida_4200_Capital" localSheetId="3">[23]ADEF01!#REF!</definedName>
    <definedName name="Partida_4200_Capital" localSheetId="12">[23]ADEF01!#REF!</definedName>
    <definedName name="Partida_4200_Capital">[23]ADEF01!#REF!</definedName>
    <definedName name="Partida_4200_Corriente" localSheetId="0">[23]ADEF01!#REF!</definedName>
    <definedName name="Partida_4200_Corriente" localSheetId="10">[23]ADEF01!#REF!</definedName>
    <definedName name="Partida_4200_Corriente" localSheetId="6">[23]ADEF01!#REF!</definedName>
    <definedName name="Partida_4200_Corriente" localSheetId="18">[23]ADEF01!#REF!</definedName>
    <definedName name="Partida_4200_Corriente" localSheetId="17">[23]ADEF01!#REF!</definedName>
    <definedName name="Partida_4200_Corriente" localSheetId="14">[23]ADEF01!#REF!</definedName>
    <definedName name="Partida_4200_Corriente" localSheetId="3">[23]ADEF01!#REF!</definedName>
    <definedName name="Partida_4200_Corriente" localSheetId="12">[23]ADEF01!#REF!</definedName>
    <definedName name="Partida_4200_Corriente">[23]ADEF01!#REF!</definedName>
    <definedName name="Partida_4300_Capital" localSheetId="0">[23]ADEF01!#REF!</definedName>
    <definedName name="Partida_4300_Capital" localSheetId="10">[23]ADEF01!#REF!</definedName>
    <definedName name="Partida_4300_Capital" localSheetId="6">[23]ADEF01!#REF!</definedName>
    <definedName name="Partida_4300_Capital" localSheetId="18">[23]ADEF01!#REF!</definedName>
    <definedName name="Partida_4300_Capital" localSheetId="17">[23]ADEF01!#REF!</definedName>
    <definedName name="Partida_4300_Capital" localSheetId="14">[23]ADEF01!#REF!</definedName>
    <definedName name="Partida_4300_Capital" localSheetId="3">[23]ADEF01!#REF!</definedName>
    <definedName name="Partida_4300_Capital" localSheetId="12">[23]ADEF01!#REF!</definedName>
    <definedName name="Partida_4300_Capital">[23]ADEF01!#REF!</definedName>
    <definedName name="Partida_4300_Corriente" localSheetId="0">[23]ADEF01!#REF!</definedName>
    <definedName name="Partida_4300_Corriente" localSheetId="10">[23]ADEF01!#REF!</definedName>
    <definedName name="Partida_4300_Corriente" localSheetId="6">[23]ADEF01!#REF!</definedName>
    <definedName name="Partida_4300_Corriente" localSheetId="18">[23]ADEF01!#REF!</definedName>
    <definedName name="Partida_4300_Corriente" localSheetId="17">[23]ADEF01!#REF!</definedName>
    <definedName name="Partida_4300_Corriente" localSheetId="14">[23]ADEF01!#REF!</definedName>
    <definedName name="Partida_4300_Corriente" localSheetId="3">[23]ADEF01!#REF!</definedName>
    <definedName name="Partida_4300_Corriente" localSheetId="12">[23]ADEF01!#REF!</definedName>
    <definedName name="Partida_4300_Corriente">[23]ADEF01!#REF!</definedName>
    <definedName name="Partida_4400" localSheetId="0">[23]ADEF01!#REF!</definedName>
    <definedName name="Partida_4400" localSheetId="10">[23]ADEF01!#REF!</definedName>
    <definedName name="Partida_4400" localSheetId="6">[23]ADEF01!#REF!</definedName>
    <definedName name="Partida_4400" localSheetId="18">[23]ADEF01!#REF!</definedName>
    <definedName name="Partida_4400" localSheetId="17">[23]ADEF01!#REF!</definedName>
    <definedName name="Partida_4400" localSheetId="14">[23]ADEF01!#REF!</definedName>
    <definedName name="Partida_4400" localSheetId="3">[23]ADEF01!#REF!</definedName>
    <definedName name="Partida_4400" localSheetId="12">[23]ADEF01!#REF!</definedName>
    <definedName name="Partida_4400">[23]ADEF01!#REF!</definedName>
    <definedName name="Partida_4500_Capital" localSheetId="0">[23]ADEF01!#REF!</definedName>
    <definedName name="Partida_4500_Capital" localSheetId="10">[23]ADEF01!#REF!</definedName>
    <definedName name="Partida_4500_Capital" localSheetId="6">[23]ADEF01!#REF!</definedName>
    <definedName name="Partida_4500_Capital" localSheetId="18">[23]ADEF01!#REF!</definedName>
    <definedName name="Partida_4500_Capital" localSheetId="17">[23]ADEF01!#REF!</definedName>
    <definedName name="Partida_4500_Capital" localSheetId="14">[23]ADEF01!#REF!</definedName>
    <definedName name="Partida_4500_Capital" localSheetId="3">[23]ADEF01!#REF!</definedName>
    <definedName name="Partida_4500_Capital" localSheetId="12">[23]ADEF01!#REF!</definedName>
    <definedName name="Partida_4500_Capital">[23]ADEF01!#REF!</definedName>
    <definedName name="Partida_4600_Capital" localSheetId="0">[23]ADEF01!#REF!</definedName>
    <definedName name="Partida_4600_Capital" localSheetId="10">[23]ADEF01!#REF!</definedName>
    <definedName name="Partida_4600_Capital" localSheetId="6">[23]ADEF01!#REF!</definedName>
    <definedName name="Partida_4600_Capital" localSheetId="18">[23]ADEF01!#REF!</definedName>
    <definedName name="Partida_4600_Capital" localSheetId="17">[23]ADEF01!#REF!</definedName>
    <definedName name="Partida_4600_Capital" localSheetId="14">[23]ADEF01!#REF!</definedName>
    <definedName name="Partida_4600_Capital" localSheetId="3">[23]ADEF01!#REF!</definedName>
    <definedName name="Partida_4600_Capital" localSheetId="12">[23]ADEF01!#REF!</definedName>
    <definedName name="Partida_4600_Capital">[23]ADEF01!#REF!</definedName>
    <definedName name="Partida_4700_Capital" localSheetId="0">[23]ADEF01!#REF!</definedName>
    <definedName name="Partida_4700_Capital" localSheetId="10">[23]ADEF01!#REF!</definedName>
    <definedName name="Partida_4700_Capital" localSheetId="6">[23]ADEF01!#REF!</definedName>
    <definedName name="Partida_4700_Capital" localSheetId="18">[23]ADEF01!#REF!</definedName>
    <definedName name="Partida_4700_Capital" localSheetId="17">[23]ADEF01!#REF!</definedName>
    <definedName name="Partida_4700_Capital" localSheetId="14">[23]ADEF01!#REF!</definedName>
    <definedName name="Partida_4700_Capital" localSheetId="3">[23]ADEF01!#REF!</definedName>
    <definedName name="Partida_4700_Capital" localSheetId="12">[23]ADEF01!#REF!</definedName>
    <definedName name="Partida_4700_Capital">[23]ADEF01!#REF!</definedName>
    <definedName name="Partida_4700_Corriente" localSheetId="0">[23]ADEF01!#REF!</definedName>
    <definedName name="Partida_4700_Corriente" localSheetId="10">[23]ADEF01!#REF!</definedName>
    <definedName name="Partida_4700_Corriente" localSheetId="6">[23]ADEF01!#REF!</definedName>
    <definedName name="Partida_4700_Corriente" localSheetId="18">[23]ADEF01!#REF!</definedName>
    <definedName name="Partida_4700_Corriente" localSheetId="17">[23]ADEF01!#REF!</definedName>
    <definedName name="Partida_4700_Corriente" localSheetId="14">[23]ADEF01!#REF!</definedName>
    <definedName name="Partida_4700_Corriente" localSheetId="3">[23]ADEF01!#REF!</definedName>
    <definedName name="Partida_4700_Corriente" localSheetId="12">[23]ADEF01!#REF!</definedName>
    <definedName name="Partida_4700_Corriente">[23]ADEF01!#REF!</definedName>
    <definedName name="PASTA" localSheetId="0">#REF!</definedName>
    <definedName name="PASTA" localSheetId="10">#REF!</definedName>
    <definedName name="PASTA" localSheetId="6">#REF!</definedName>
    <definedName name="PASTA" localSheetId="18">#REF!</definedName>
    <definedName name="PASTA" localSheetId="2">#REF!</definedName>
    <definedName name="PASTA" localSheetId="17">#REF!</definedName>
    <definedName name="PASTA" localSheetId="14">#REF!</definedName>
    <definedName name="PASTA" localSheetId="3">#REF!</definedName>
    <definedName name="PASTA" localSheetId="12">#REF!</definedName>
    <definedName name="PASTA">#REF!</definedName>
    <definedName name="PAULA" localSheetId="0">[34]PAULA!$A$5:$G$95</definedName>
    <definedName name="PAULA" localSheetId="10">[34]PAULA!$A$5:$G$95</definedName>
    <definedName name="PAULA" localSheetId="18">[34]PAULA!$A$5:$G$95</definedName>
    <definedName name="PAULA" localSheetId="2">[34]PAULA!$A$5:$G$95</definedName>
    <definedName name="PAULA" localSheetId="17">[34]PAULA!$A$5:$G$95</definedName>
    <definedName name="PAULA" localSheetId="12">[34]PAULA!$A$5:$G$95</definedName>
    <definedName name="PAULA">[16]PAULA!$B$8:$F$270</definedName>
    <definedName name="PCONS" localSheetId="0">[6]BANPRO99!#REF!</definedName>
    <definedName name="PCONS" localSheetId="10">[6]BANPRO99!#REF!</definedName>
    <definedName name="PCONS" localSheetId="6">[6]BANPRO99!#REF!</definedName>
    <definedName name="PCONS" localSheetId="18">[6]BANPRO99!#REF!</definedName>
    <definedName name="PCONS" localSheetId="17">[6]BANPRO99!#REF!</definedName>
    <definedName name="PCONS" localSheetId="14">[6]BANPRO99!#REF!</definedName>
    <definedName name="PCONS" localSheetId="3">[6]BANPRO99!#REF!</definedName>
    <definedName name="PCONS" localSheetId="12">[6]BANPRO99!#REF!</definedName>
    <definedName name="PCONS">[6]BANPRO99!#REF!</definedName>
    <definedName name="pec" localSheetId="10">#REF!</definedName>
    <definedName name="pec" localSheetId="6">#REF!</definedName>
    <definedName name="pec" localSheetId="18">#REF!</definedName>
    <definedName name="pec" localSheetId="17">#REF!</definedName>
    <definedName name="pec" localSheetId="14">#REF!</definedName>
    <definedName name="pec" localSheetId="3">#REF!</definedName>
    <definedName name="pec" localSheetId="12">#REF!</definedName>
    <definedName name="pec">#REF!</definedName>
    <definedName name="pef" localSheetId="10">#REF!</definedName>
    <definedName name="pef" localSheetId="6">#REF!</definedName>
    <definedName name="pef" localSheetId="18">#REF!</definedName>
    <definedName name="pef" localSheetId="17">#REF!</definedName>
    <definedName name="pef" localSheetId="14">#REF!</definedName>
    <definedName name="pef" localSheetId="3">#REF!</definedName>
    <definedName name="pef" localSheetId="12">#REF!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0">[6]BANPRO99!#REF!</definedName>
    <definedName name="PEyM" localSheetId="10">[6]BANPRO99!#REF!</definedName>
    <definedName name="PEyM" localSheetId="6">[6]BANPRO99!#REF!</definedName>
    <definedName name="PEyM" localSheetId="18">[6]BANPRO99!#REF!</definedName>
    <definedName name="PEyM" localSheetId="17">[6]BANPRO99!#REF!</definedName>
    <definedName name="PEyM" localSheetId="14">[6]BANPRO99!#REF!</definedName>
    <definedName name="PEyM" localSheetId="3">[6]BANPRO99!#REF!</definedName>
    <definedName name="PEyM" localSheetId="12">[6]BANPRO99!#REF!</definedName>
    <definedName name="PEyM">[6]BANPRO99!#REF!</definedName>
    <definedName name="PGPS" localSheetId="0">[6]BANPRO99!#REF!</definedName>
    <definedName name="PGPS" localSheetId="10">[6]BANPRO99!#REF!</definedName>
    <definedName name="PGPS" localSheetId="6">[6]BANPRO99!#REF!</definedName>
    <definedName name="PGPS" localSheetId="18">[6]BANPRO99!#REF!</definedName>
    <definedName name="PGPS" localSheetId="17">[6]BANPRO99!#REF!</definedName>
    <definedName name="PGPS" localSheetId="14">[6]BANPRO99!#REF!</definedName>
    <definedName name="PGPS" localSheetId="3">[6]BANPRO99!#REF!</definedName>
    <definedName name="PGPS" localSheetId="12">[6]BANPRO99!#REF!</definedName>
    <definedName name="PGPS">[6]BANPRO99!#REF!</definedName>
    <definedName name="PIBR" localSheetId="10">#REF!</definedName>
    <definedName name="PIBR" localSheetId="6">#REF!</definedName>
    <definedName name="PIBR" localSheetId="18">#REF!</definedName>
    <definedName name="PIBR" localSheetId="17">#REF!</definedName>
    <definedName name="PIBR" localSheetId="14">#REF!</definedName>
    <definedName name="PIBR" localSheetId="3">#REF!</definedName>
    <definedName name="PIBR" localSheetId="12">#REF!</definedName>
    <definedName name="PIBR">#REF!</definedName>
    <definedName name="PIV" localSheetId="0">[6]BANPRO99!#REF!</definedName>
    <definedName name="PIV" localSheetId="10">[6]BANPRO99!#REF!</definedName>
    <definedName name="PIV" localSheetId="6">[6]BANPRO99!#REF!</definedName>
    <definedName name="PIV" localSheetId="18">[6]BANPRO99!#REF!</definedName>
    <definedName name="PIV" localSheetId="17">[6]BANPRO99!#REF!</definedName>
    <definedName name="PIV" localSheetId="14">[6]BANPRO99!#REF!</definedName>
    <definedName name="PIV" localSheetId="3">[6]BANPRO99!#REF!</definedName>
    <definedName name="PIV" localSheetId="12">[6]BANPRO99!#REF!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0">#REF!</definedName>
    <definedName name="POR" localSheetId="10">#REF!</definedName>
    <definedName name="POR" localSheetId="6">#REF!</definedName>
    <definedName name="POR" localSheetId="18">#REF!</definedName>
    <definedName name="POR" localSheetId="2">#REF!</definedName>
    <definedName name="POR" localSheetId="17">#REF!</definedName>
    <definedName name="POR" localSheetId="14">#REF!</definedName>
    <definedName name="POR" localSheetId="3">#REF!</definedName>
    <definedName name="POR" localSheetId="12">#REF!</definedName>
    <definedName name="POR">#REF!</definedName>
    <definedName name="porcentaje" localSheetId="0">'[24]BASE DEFINITIVA 2002'!#REF!</definedName>
    <definedName name="porcentaje" localSheetId="10">'[24]BASE DEFINITIVA 2002'!#REF!</definedName>
    <definedName name="porcentaje" localSheetId="6">'[24]BASE DEFINITIVA 2002'!#REF!</definedName>
    <definedName name="porcentaje" localSheetId="18">'[24]BASE DEFINITIVA 2002'!#REF!</definedName>
    <definedName name="porcentaje" localSheetId="17">'[24]BASE DEFINITIVA 2002'!#REF!</definedName>
    <definedName name="porcentaje" localSheetId="14">'[24]BASE DEFINITIVA 2002'!#REF!</definedName>
    <definedName name="porcentaje" localSheetId="3">'[24]BASE DEFINITIVA 2002'!#REF!</definedName>
    <definedName name="porcentaje" localSheetId="12">'[24]BASE DEFINITIVA 2002'!#REF!</definedName>
    <definedName name="porcentaje">'[24]BASE DEFINITIVA 2002'!#REF!</definedName>
    <definedName name="pppp" localSheetId="10">#REF!</definedName>
    <definedName name="pppp" localSheetId="6">#REF!</definedName>
    <definedName name="pppp" localSheetId="18">#REF!</definedName>
    <definedName name="pppp" localSheetId="17">#REF!</definedName>
    <definedName name="pppp" localSheetId="14">#REF!</definedName>
    <definedName name="pppp" localSheetId="3">#REF!</definedName>
    <definedName name="pppp" localSheetId="12">#REF!</definedName>
    <definedName name="pppp">#REF!</definedName>
    <definedName name="PRCV" localSheetId="0">[6]BANPRO99!#REF!</definedName>
    <definedName name="PRCV" localSheetId="10">[6]BANPRO99!#REF!</definedName>
    <definedName name="PRCV" localSheetId="6">[6]BANPRO99!#REF!</definedName>
    <definedName name="PRCV" localSheetId="18">[6]BANPRO99!#REF!</definedName>
    <definedName name="PRCV" localSheetId="17">[6]BANPRO99!#REF!</definedName>
    <definedName name="PRCV" localSheetId="14">[6]BANPRO99!#REF!</definedName>
    <definedName name="PRCV" localSheetId="3">[6]BANPRO99!#REF!</definedName>
    <definedName name="PRCV" localSheetId="12">[6]BANPRO99!#REF!</definedName>
    <definedName name="PRCV">[6]BANPRO99!#REF!</definedName>
    <definedName name="PRESUPUESTO_1997" localSheetId="10">#REF!</definedName>
    <definedName name="PRESUPUESTO_1997" localSheetId="6">#REF!</definedName>
    <definedName name="PRESUPUESTO_1997" localSheetId="18">#REF!</definedName>
    <definedName name="PRESUPUESTO_1997" localSheetId="17">#REF!</definedName>
    <definedName name="PRESUPUESTO_1997" localSheetId="14">#REF!</definedName>
    <definedName name="PRESUPUESTO_1997" localSheetId="3">#REF!</definedName>
    <definedName name="PRESUPUESTO_1997" localSheetId="12">#REF!</definedName>
    <definedName name="PRESUPUESTO_1997">#REF!</definedName>
    <definedName name="PRIMAPS">#N/A</definedName>
    <definedName name="Print_Area_MI" localSheetId="0">[19]FP1996!#REF!</definedName>
    <definedName name="Print_Area_MI" localSheetId="10">[19]FP1996!#REF!</definedName>
    <definedName name="Print_Area_MI" localSheetId="6">[19]FP1996!#REF!</definedName>
    <definedName name="Print_Area_MI" localSheetId="18">[19]FP1996!#REF!</definedName>
    <definedName name="Print_Area_MI" localSheetId="17">[19]FP1996!#REF!</definedName>
    <definedName name="Print_Area_MI" localSheetId="14">[19]FP1996!#REF!</definedName>
    <definedName name="Print_Area_MI" localSheetId="3">[19]FP1996!#REF!</definedName>
    <definedName name="Print_Area_MI" localSheetId="12">[19]FP1996!#REF!</definedName>
    <definedName name="Print_Area_MI">[19]FP1996!#REF!</definedName>
    <definedName name="prior">'[41]sal 2'!$A$26:$AD$548</definedName>
    <definedName name="Prioritarios" localSheetId="10">#REF!</definedName>
    <definedName name="Prioritarios" localSheetId="6">#REF!</definedName>
    <definedName name="Prioritarios" localSheetId="18">#REF!</definedName>
    <definedName name="Prioritarios" localSheetId="17">#REF!</definedName>
    <definedName name="Prioritarios" localSheetId="14">#REF!</definedName>
    <definedName name="Prioritarios" localSheetId="3">#REF!</definedName>
    <definedName name="Prioritarios" localSheetId="12">#REF!</definedName>
    <definedName name="Prioritarios">#REF!</definedName>
    <definedName name="programas" localSheetId="10">#REF!</definedName>
    <definedName name="programas" localSheetId="6">#REF!</definedName>
    <definedName name="programas" localSheetId="18">#REF!</definedName>
    <definedName name="programas" localSheetId="17">#REF!</definedName>
    <definedName name="programas" localSheetId="14">#REF!</definedName>
    <definedName name="programas" localSheetId="3">#REF!</definedName>
    <definedName name="programas" localSheetId="12">#REF!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0">[6]BANPRO99!#REF!</definedName>
    <definedName name="PRT" localSheetId="10">[6]BANPRO99!#REF!</definedName>
    <definedName name="PRT" localSheetId="6">[6]BANPRO99!#REF!</definedName>
    <definedName name="PRT" localSheetId="18">[6]BANPRO99!#REF!</definedName>
    <definedName name="PRT" localSheetId="17">[6]BANPRO99!#REF!</definedName>
    <definedName name="PRT" localSheetId="14">[6]BANPRO99!#REF!</definedName>
    <definedName name="PRT" localSheetId="3">[6]BANPRO99!#REF!</definedName>
    <definedName name="PRT" localSheetId="12">[6]BANPRO99!#REF!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0">[6]BANPRO99!#REF!</definedName>
    <definedName name="PSF" localSheetId="10">[6]BANPRO99!#REF!</definedName>
    <definedName name="PSF" localSheetId="6">[6]BANPRO99!#REF!</definedName>
    <definedName name="PSF" localSheetId="18">[6]BANPRO99!#REF!</definedName>
    <definedName name="PSF" localSheetId="17">[6]BANPRO99!#REF!</definedName>
    <definedName name="PSF" localSheetId="14">[6]BANPRO99!#REF!</definedName>
    <definedName name="PSF" localSheetId="3">[6]BANPRO99!#REF!</definedName>
    <definedName name="PSF" localSheetId="12">[6]BANPRO99!#REF!</definedName>
    <definedName name="PSF">[6]BANPRO99!#REF!</definedName>
    <definedName name="PTA" localSheetId="0">#REF!</definedName>
    <definedName name="PTA" localSheetId="10">#REF!</definedName>
    <definedName name="PTA" localSheetId="6">#REF!</definedName>
    <definedName name="pta" localSheetId="18">#REF!</definedName>
    <definedName name="PTA" localSheetId="2">#REF!</definedName>
    <definedName name="PTA" localSheetId="17">#REF!</definedName>
    <definedName name="PTA" localSheetId="14">#REF!</definedName>
    <definedName name="PTA" localSheetId="3">#REF!</definedName>
    <definedName name="PTA" localSheetId="12">#REF!</definedName>
    <definedName name="PTA">#REF!</definedName>
    <definedName name="ptb" localSheetId="10">#REF!</definedName>
    <definedName name="ptb" localSheetId="6">#REF!</definedName>
    <definedName name="ptb" localSheetId="18">#REF!</definedName>
    <definedName name="ptb" localSheetId="17">#REF!</definedName>
    <definedName name="ptb" localSheetId="14">#REF!</definedName>
    <definedName name="ptb" localSheetId="3">#REF!</definedName>
    <definedName name="ptb" localSheetId="12">#REF!</definedName>
    <definedName name="ptb">#REF!</definedName>
    <definedName name="ptc" localSheetId="10">#REF!</definedName>
    <definedName name="ptc" localSheetId="6">#REF!</definedName>
    <definedName name="ptc" localSheetId="18">#REF!</definedName>
    <definedName name="ptc" localSheetId="17">#REF!</definedName>
    <definedName name="ptc" localSheetId="14">#REF!</definedName>
    <definedName name="ptc" localSheetId="3">#REF!</definedName>
    <definedName name="ptc" localSheetId="12">#REF!</definedName>
    <definedName name="ptc">#REF!</definedName>
    <definedName name="ptd" localSheetId="10">#REF!</definedName>
    <definedName name="ptd" localSheetId="6">#REF!</definedName>
    <definedName name="ptd" localSheetId="18">#REF!</definedName>
    <definedName name="ptd" localSheetId="17">#REF!</definedName>
    <definedName name="ptd" localSheetId="14">#REF!</definedName>
    <definedName name="ptd" localSheetId="3">#REF!</definedName>
    <definedName name="ptd" localSheetId="12">#REF!</definedName>
    <definedName name="ptd">#REF!</definedName>
    <definedName name="pte" localSheetId="10">#REF!</definedName>
    <definedName name="pte" localSheetId="6">#REF!</definedName>
    <definedName name="pte" localSheetId="18">#REF!</definedName>
    <definedName name="pte" localSheetId="17">#REF!</definedName>
    <definedName name="pte" localSheetId="14">#REF!</definedName>
    <definedName name="pte" localSheetId="3">#REF!</definedName>
    <definedName name="pte" localSheetId="12">#REF!</definedName>
    <definedName name="pte">#REF!</definedName>
    <definedName name="QQQ" localSheetId="10">#REF!</definedName>
    <definedName name="QQQ" localSheetId="6">#REF!</definedName>
    <definedName name="QQQ" localSheetId="18">#REF!</definedName>
    <definedName name="QQQ" localSheetId="17">#REF!</definedName>
    <definedName name="QQQ" localSheetId="14">#REF!</definedName>
    <definedName name="QQQ" localSheetId="3">#REF!</definedName>
    <definedName name="QQQ" localSheetId="12">#REF!</definedName>
    <definedName name="QQQ">#REF!</definedName>
    <definedName name="qww">[2]!FEB&amp;[2]!MAR&amp;[2]!ABR&amp;[2]!MAY&amp;[2]!JUN&amp;[2]!JUL</definedName>
    <definedName name="R_Bife">'[42]ADEC II'!$A$1:$A$1016</definedName>
    <definedName name="Ramo" localSheetId="10">#REF!</definedName>
    <definedName name="Ramo" localSheetId="6">#REF!</definedName>
    <definedName name="Ramo" localSheetId="18">#REF!</definedName>
    <definedName name="Ramo" localSheetId="17">#REF!</definedName>
    <definedName name="Ramo" localSheetId="14">#REF!</definedName>
    <definedName name="Ramo" localSheetId="3">#REF!</definedName>
    <definedName name="Ramo" localSheetId="12">#REF!</definedName>
    <definedName name="Ramo">#REF!</definedName>
    <definedName name="Ramo_Rubro" localSheetId="10">#REF!</definedName>
    <definedName name="Ramo_Rubro" localSheetId="6">#REF!</definedName>
    <definedName name="Ramo_Rubro" localSheetId="18">#REF!</definedName>
    <definedName name="Ramo_Rubro" localSheetId="17">#REF!</definedName>
    <definedName name="Ramo_Rubro" localSheetId="14">#REF!</definedName>
    <definedName name="Ramo_Rubro" localSheetId="3">#REF!</definedName>
    <definedName name="Ramo_Rubro" localSheetId="12">#REF!</definedName>
    <definedName name="Ramo_Rubro">#REF!</definedName>
    <definedName name="ramoscierredos2003" localSheetId="10">#REF!</definedName>
    <definedName name="ramoscierredos2003" localSheetId="6">#REF!</definedName>
    <definedName name="ramoscierredos2003" localSheetId="18">#REF!</definedName>
    <definedName name="ramoscierredos2003" localSheetId="17">#REF!</definedName>
    <definedName name="ramoscierredos2003" localSheetId="14">#REF!</definedName>
    <definedName name="ramoscierredos2003" localSheetId="3">#REF!</definedName>
    <definedName name="ramoscierredos2003" localSheetId="12">#REF!</definedName>
    <definedName name="ramoscierredos2003">#REF!</definedName>
    <definedName name="ramoscierreuno2003" localSheetId="10">#REF!</definedName>
    <definedName name="ramoscierreuno2003" localSheetId="6">#REF!</definedName>
    <definedName name="ramoscierreuno2003" localSheetId="18">#REF!</definedName>
    <definedName name="ramoscierreuno2003" localSheetId="17">#REF!</definedName>
    <definedName name="ramoscierreuno2003" localSheetId="14">#REF!</definedName>
    <definedName name="ramoscierreuno2003" localSheetId="3">#REF!</definedName>
    <definedName name="ramoscierreuno2003" localSheetId="12">#REF!</definedName>
    <definedName name="ramoscierreuno2003">#REF!</definedName>
    <definedName name="ramosdos2002" localSheetId="10">#REF!</definedName>
    <definedName name="ramosdos2002" localSheetId="6">#REF!</definedName>
    <definedName name="ramosdos2002" localSheetId="18">#REF!</definedName>
    <definedName name="ramosdos2002" localSheetId="17">#REF!</definedName>
    <definedName name="ramosdos2002" localSheetId="14">#REF!</definedName>
    <definedName name="ramosdos2002" localSheetId="3">#REF!</definedName>
    <definedName name="ramosdos2002" localSheetId="12">#REF!</definedName>
    <definedName name="ramosdos2002">#REF!</definedName>
    <definedName name="ramosuno2002" localSheetId="10">#REF!</definedName>
    <definedName name="ramosuno2002" localSheetId="6">#REF!</definedName>
    <definedName name="ramosuno2002" localSheetId="18">#REF!</definedName>
    <definedName name="ramosuno2002" localSheetId="17">#REF!</definedName>
    <definedName name="ramosuno2002" localSheetId="14">#REF!</definedName>
    <definedName name="ramosuno2002" localSheetId="3">#REF!</definedName>
    <definedName name="ramosuno2002" localSheetId="12">#REF!</definedName>
    <definedName name="ramosuno2002">#REF!</definedName>
    <definedName name="RANGO">#N/A</definedName>
    <definedName name="RANGO2">#N/A</definedName>
    <definedName name="RCV" localSheetId="0">[6]BANPRO99!#REF!</definedName>
    <definedName name="RCV" localSheetId="10">[6]BANPRO99!#REF!</definedName>
    <definedName name="RCV" localSheetId="6">[6]BANPRO99!#REF!</definedName>
    <definedName name="RCV" localSheetId="18">[6]BANPRO99!#REF!</definedName>
    <definedName name="RCV" localSheetId="17">[6]BANPRO99!#REF!</definedName>
    <definedName name="RCV" localSheetId="14">[6]BANPRO99!#REF!</definedName>
    <definedName name="RCV" localSheetId="3">[6]BANPRO99!#REF!</definedName>
    <definedName name="RCV" localSheetId="12">[6]BANPRO99!#REF!</definedName>
    <definedName name="RCV">[6]BANPRO99!#REF!</definedName>
    <definedName name="reducciones" localSheetId="10">#REF!</definedName>
    <definedName name="reducciones" localSheetId="6">#REF!</definedName>
    <definedName name="reducciones" localSheetId="18">#REF!</definedName>
    <definedName name="reducciones" localSheetId="17">#REF!</definedName>
    <definedName name="reducciones" localSheetId="14">#REF!</definedName>
    <definedName name="reducciones" localSheetId="3">#REF!</definedName>
    <definedName name="reducciones" localSheetId="12">#REF!</definedName>
    <definedName name="reducciones">#REF!</definedName>
    <definedName name="REG">#N/A</definedName>
    <definedName name="REPORTO" localSheetId="10">#REF!</definedName>
    <definedName name="REPORTO" localSheetId="6">#REF!</definedName>
    <definedName name="REPORTO" localSheetId="18">#REF!</definedName>
    <definedName name="REPORTO" localSheetId="17">#REF!</definedName>
    <definedName name="REPORTO" localSheetId="14">#REF!</definedName>
    <definedName name="REPORTO" localSheetId="3">#REF!</definedName>
    <definedName name="REPORTO" localSheetId="12">#REF!</definedName>
    <definedName name="REPORTO">#REF!</definedName>
    <definedName name="res" localSheetId="10">#REF!</definedName>
    <definedName name="res" localSheetId="6">#REF!</definedName>
    <definedName name="res" localSheetId="18">#REF!</definedName>
    <definedName name="res" localSheetId="17">#REF!</definedName>
    <definedName name="res" localSheetId="14">#REF!</definedName>
    <definedName name="res" localSheetId="3">#REF!</definedName>
    <definedName name="res" localSheetId="12">#REF!</definedName>
    <definedName name="res">#REF!</definedName>
    <definedName name="RF" localSheetId="0">[6]BANPRO99!#REF!</definedName>
    <definedName name="RF" localSheetId="10">[6]BANPRO99!#REF!</definedName>
    <definedName name="RF" localSheetId="6">[6]BANPRO99!#REF!</definedName>
    <definedName name="RF" localSheetId="18">[6]BANPRO99!#REF!</definedName>
    <definedName name="RF" localSheetId="17">[6]BANPRO99!#REF!</definedName>
    <definedName name="RF" localSheetId="14">[6]BANPRO99!#REF!</definedName>
    <definedName name="RF" localSheetId="3">[6]BANPRO99!#REF!</definedName>
    <definedName name="RF" localSheetId="12">[6]BANPRO99!#REF!</definedName>
    <definedName name="RF">[6]BANPRO99!#REF!</definedName>
    <definedName name="RP" localSheetId="0">[6]BANPRO99!#REF!</definedName>
    <definedName name="RP" localSheetId="10">[6]BANPRO99!#REF!</definedName>
    <definedName name="RP" localSheetId="6">[6]BANPRO99!#REF!</definedName>
    <definedName name="RP" localSheetId="18">[6]BANPRO99!#REF!</definedName>
    <definedName name="RP" localSheetId="17">[6]BANPRO99!#REF!</definedName>
    <definedName name="RP" localSheetId="14">[6]BANPRO99!#REF!</definedName>
    <definedName name="RP" localSheetId="3">[6]BANPRO99!#REF!</definedName>
    <definedName name="RP" localSheetId="12">[6]BANPRO99!#REF!</definedName>
    <definedName name="RP">[6]BANPRO99!#REF!</definedName>
    <definedName name="RT" localSheetId="0">[6]BANPRO99!#REF!</definedName>
    <definedName name="RT" localSheetId="10">[6]BANPRO99!#REF!</definedName>
    <definedName name="RT" localSheetId="6">[6]BANPRO99!#REF!</definedName>
    <definedName name="RT" localSheetId="18">[6]BANPRO99!#REF!</definedName>
    <definedName name="RT" localSheetId="17">[6]BANPRO99!#REF!</definedName>
    <definedName name="RT" localSheetId="14">[6]BANPRO99!#REF!</definedName>
    <definedName name="RT" localSheetId="3">[6]BANPRO99!#REF!</definedName>
    <definedName name="RT" localSheetId="12">[6]BANPRO99!#REF!</definedName>
    <definedName name="RT">[6]BANPRO99!#REF!</definedName>
    <definedName name="sa" localSheetId="10">#REF!</definedName>
    <definedName name="sa" localSheetId="6">#REF!</definedName>
    <definedName name="sa" localSheetId="18">#REF!</definedName>
    <definedName name="sa" localSheetId="17">#REF!</definedName>
    <definedName name="sa" localSheetId="14">#REF!</definedName>
    <definedName name="sa" localSheetId="3">#REF!</definedName>
    <definedName name="sa" localSheetId="12">#REF!</definedName>
    <definedName name="sa">#REF!</definedName>
    <definedName name="sb" localSheetId="10">#REF!</definedName>
    <definedName name="sb" localSheetId="6">#REF!</definedName>
    <definedName name="sb" localSheetId="18">#REF!</definedName>
    <definedName name="sb" localSheetId="17">#REF!</definedName>
    <definedName name="sb" localSheetId="14">#REF!</definedName>
    <definedName name="sb" localSheetId="3">#REF!</definedName>
    <definedName name="sb" localSheetId="12">#REF!</definedName>
    <definedName name="sb">#REF!</definedName>
    <definedName name="sc" localSheetId="10">#REF!</definedName>
    <definedName name="sc" localSheetId="6">#REF!</definedName>
    <definedName name="sc" localSheetId="18">#REF!</definedName>
    <definedName name="sc" localSheetId="17">#REF!</definedName>
    <definedName name="sc" localSheetId="14">#REF!</definedName>
    <definedName name="sc" localSheetId="3">#REF!</definedName>
    <definedName name="sc" localSheetId="12">#REF!</definedName>
    <definedName name="sc">#REF!</definedName>
    <definedName name="SCHP">'[4]Premisas IMSS'!$M$13</definedName>
    <definedName name="sd" localSheetId="10">#REF!</definedName>
    <definedName name="sd" localSheetId="6">#REF!</definedName>
    <definedName name="sd" localSheetId="18">#REF!</definedName>
    <definedName name="sd" localSheetId="17">#REF!</definedName>
    <definedName name="sd" localSheetId="14">#REF!</definedName>
    <definedName name="sd" localSheetId="3">#REF!</definedName>
    <definedName name="sd" localSheetId="12">#REF!</definedName>
    <definedName name="sd">#REF!</definedName>
    <definedName name="se" localSheetId="10">#REF!</definedName>
    <definedName name="se" localSheetId="6">#REF!</definedName>
    <definedName name="se" localSheetId="18">#REF!</definedName>
    <definedName name="se" localSheetId="17">#REF!</definedName>
    <definedName name="se" localSheetId="14">#REF!</definedName>
    <definedName name="se" localSheetId="3">#REF!</definedName>
    <definedName name="se" localSheetId="12">#REF!</definedName>
    <definedName name="se">#REF!</definedName>
    <definedName name="SEG_ENE">'[43]2da. ENERO-2000'!$A$10:$K$927</definedName>
    <definedName name="SEG_OCT" localSheetId="0">#REF!</definedName>
    <definedName name="SEG_OCT" localSheetId="10">#REF!</definedName>
    <definedName name="SEG_OCT" localSheetId="6">#REF!</definedName>
    <definedName name="SEG_OCT" localSheetId="18">#REF!</definedName>
    <definedName name="SEG_OCT" localSheetId="2">#REF!</definedName>
    <definedName name="SEG_OCT" localSheetId="17">#REF!</definedName>
    <definedName name="SEG_OCT" localSheetId="14">#REF!</definedName>
    <definedName name="SEG_OCT" localSheetId="3">#REF!</definedName>
    <definedName name="SEG_OCT" localSheetId="12">#REF!</definedName>
    <definedName name="SEG_OCT">#REF!</definedName>
    <definedName name="SEP">"; SEPTIEMBRE.- "&amp;TEXT([9]edofza09!$C$24,"#,##0")</definedName>
    <definedName name="serv.pers.millones" localSheetId="0">'[44]1999'!#REF!</definedName>
    <definedName name="serv.pers.millones" localSheetId="10">'[44]1999'!#REF!</definedName>
    <definedName name="serv.pers.millones" localSheetId="6">'[44]1999'!#REF!</definedName>
    <definedName name="serv.pers.millones" localSheetId="18">'[44]1999'!#REF!</definedName>
    <definedName name="serv.pers.millones" localSheetId="17">'[44]1999'!#REF!</definedName>
    <definedName name="serv.pers.millones" localSheetId="14">'[44]1999'!#REF!</definedName>
    <definedName name="serv.pers.millones" localSheetId="3">'[44]1999'!#REF!</definedName>
    <definedName name="serv.pers.millones" localSheetId="12">'[44]1999'!#REF!</definedName>
    <definedName name="serv.pers.millones">'[44]1999'!#REF!</definedName>
    <definedName name="SF" localSheetId="0">[6]BANPRO99!#REF!</definedName>
    <definedName name="SF" localSheetId="10">[6]BANPRO99!#REF!</definedName>
    <definedName name="SF" localSheetId="6">[6]BANPRO99!#REF!</definedName>
    <definedName name="SF" localSheetId="18">[6]BANPRO99!#REF!</definedName>
    <definedName name="SF" localSheetId="17">[6]BANPRO99!#REF!</definedName>
    <definedName name="SF" localSheetId="14">[6]BANPRO99!#REF!</definedName>
    <definedName name="SF" localSheetId="3">[6]BANPRO99!#REF!</definedName>
    <definedName name="SF" localSheetId="12">[6]BANPRO99!#REF!</definedName>
    <definedName name="SF">[6]BANPRO99!#REF!</definedName>
    <definedName name="SHCP" localSheetId="10" hidden="1">#REF!</definedName>
    <definedName name="SHCP" localSheetId="6" hidden="1">#REF!</definedName>
    <definedName name="SHCP" localSheetId="18" hidden="1">#REF!</definedName>
    <definedName name="SHCP" localSheetId="17" hidden="1">#REF!</definedName>
    <definedName name="SHCP" localSheetId="14" hidden="1">#REF!</definedName>
    <definedName name="SHCP" localSheetId="3" hidden="1">#REF!</definedName>
    <definedName name="SHCP" localSheetId="12" hidden="1">#REF!</definedName>
    <definedName name="SHCP" hidden="1">#REF!</definedName>
    <definedName name="SI" localSheetId="0">#REF!</definedName>
    <definedName name="SI" localSheetId="10">#REF!</definedName>
    <definedName name="SI" localSheetId="6">#REF!</definedName>
    <definedName name="SI" localSheetId="18">#REF!</definedName>
    <definedName name="SI" localSheetId="2">#REF!</definedName>
    <definedName name="SI" localSheetId="17">#REF!</definedName>
    <definedName name="SI" localSheetId="14">#REF!</definedName>
    <definedName name="SI" localSheetId="3">#REF!</definedName>
    <definedName name="SI" localSheetId="12">#REF!</definedName>
    <definedName name="SI">#REF!</definedName>
    <definedName name="sinpec" localSheetId="10">#REF!</definedName>
    <definedName name="sinpec" localSheetId="6">#REF!</definedName>
    <definedName name="sinpec" localSheetId="18">#REF!</definedName>
    <definedName name="sinpec" localSheetId="17">#REF!</definedName>
    <definedName name="sinpec" localSheetId="14">#REF!</definedName>
    <definedName name="sinpec" localSheetId="3">#REF!</definedName>
    <definedName name="sinpec" localSheetId="12">#REF!</definedName>
    <definedName name="sinpec">#REF!</definedName>
    <definedName name="smdf97">'[4]Premisa macro'!$C$4</definedName>
    <definedName name="SPEM96" localSheetId="10">#REF!</definedName>
    <definedName name="SPEM96" localSheetId="6">#REF!</definedName>
    <definedName name="SPEM96" localSheetId="18">#REF!</definedName>
    <definedName name="SPEM96" localSheetId="17">#REF!</definedName>
    <definedName name="SPEM96" localSheetId="14">#REF!</definedName>
    <definedName name="SPEM96" localSheetId="3">#REF!</definedName>
    <definedName name="SPEM96" localSheetId="12">#REF!</definedName>
    <definedName name="SPEM96">#REF!</definedName>
    <definedName name="sta" localSheetId="10">#REF!</definedName>
    <definedName name="sta" localSheetId="6">#REF!</definedName>
    <definedName name="sta" localSheetId="18">#REF!</definedName>
    <definedName name="sta" localSheetId="17">#REF!</definedName>
    <definedName name="sta" localSheetId="14">#REF!</definedName>
    <definedName name="sta" localSheetId="3">#REF!</definedName>
    <definedName name="sta" localSheetId="12">#REF!</definedName>
    <definedName name="sta">#REF!</definedName>
    <definedName name="stb" localSheetId="10">#REF!</definedName>
    <definedName name="stb" localSheetId="6">#REF!</definedName>
    <definedName name="stb" localSheetId="18">#REF!</definedName>
    <definedName name="stb" localSheetId="17">#REF!</definedName>
    <definedName name="stb" localSheetId="14">#REF!</definedName>
    <definedName name="stb" localSheetId="3">#REF!</definedName>
    <definedName name="stb" localSheetId="12">#REF!</definedName>
    <definedName name="stb">#REF!</definedName>
    <definedName name="stc" localSheetId="10">#REF!</definedName>
    <definedName name="stc" localSheetId="6">#REF!</definedName>
    <definedName name="stc" localSheetId="18">#REF!</definedName>
    <definedName name="stc" localSheetId="17">#REF!</definedName>
    <definedName name="stc" localSheetId="14">#REF!</definedName>
    <definedName name="stc" localSheetId="3">#REF!</definedName>
    <definedName name="stc" localSheetId="12">#REF!</definedName>
    <definedName name="stc">#REF!</definedName>
    <definedName name="std" localSheetId="10">#REF!</definedName>
    <definedName name="std" localSheetId="6">#REF!</definedName>
    <definedName name="std" localSheetId="18">#REF!</definedName>
    <definedName name="std" localSheetId="17">#REF!</definedName>
    <definedName name="std" localSheetId="14">#REF!</definedName>
    <definedName name="std" localSheetId="3">#REF!</definedName>
    <definedName name="std" localSheetId="12">#REF!</definedName>
    <definedName name="std">#REF!</definedName>
    <definedName name="ste" localSheetId="10">#REF!</definedName>
    <definedName name="ste" localSheetId="6">#REF!</definedName>
    <definedName name="ste" localSheetId="18">#REF!</definedName>
    <definedName name="ste" localSheetId="17">#REF!</definedName>
    <definedName name="ste" localSheetId="14">#REF!</definedName>
    <definedName name="ste" localSheetId="3">#REF!</definedName>
    <definedName name="ste" localSheetId="12">#REF!</definedName>
    <definedName name="ste">#REF!</definedName>
    <definedName name="subfunción" localSheetId="10">#REF!</definedName>
    <definedName name="subfunción" localSheetId="6">#REF!</definedName>
    <definedName name="subfunción" localSheetId="18">#REF!</definedName>
    <definedName name="subfunción" localSheetId="17">#REF!</definedName>
    <definedName name="subfunción" localSheetId="14">#REF!</definedName>
    <definedName name="subfunción" localSheetId="3">#REF!</definedName>
    <definedName name="subfunción" localSheetId="12">#REF!</definedName>
    <definedName name="subfunción">#REF!</definedName>
    <definedName name="syt" localSheetId="10">#REF!</definedName>
    <definedName name="syt" localSheetId="6">#REF!</definedName>
    <definedName name="syt" localSheetId="18">#REF!</definedName>
    <definedName name="syt" localSheetId="17">#REF!</definedName>
    <definedName name="syt" localSheetId="14">#REF!</definedName>
    <definedName name="syt" localSheetId="3">#REF!</definedName>
    <definedName name="syt" localSheetId="12">#REF!</definedName>
    <definedName name="syt">#REF!</definedName>
    <definedName name="sytc03" localSheetId="10">#REF!</definedName>
    <definedName name="sytc03" localSheetId="6">#REF!</definedName>
    <definedName name="sytc03" localSheetId="18">#REF!</definedName>
    <definedName name="sytc03" localSheetId="17">#REF!</definedName>
    <definedName name="sytc03" localSheetId="14">#REF!</definedName>
    <definedName name="sytc03" localSheetId="3">#REF!</definedName>
    <definedName name="sytc03" localSheetId="12">#REF!</definedName>
    <definedName name="sytc03">#REF!</definedName>
    <definedName name="sytppef" localSheetId="10">#REF!</definedName>
    <definedName name="sytppef" localSheetId="6">#REF!</definedName>
    <definedName name="sytppef" localSheetId="18">#REF!</definedName>
    <definedName name="sytppef" localSheetId="17">#REF!</definedName>
    <definedName name="sytppef" localSheetId="14">#REF!</definedName>
    <definedName name="sytppef" localSheetId="3">#REF!</definedName>
    <definedName name="sytppef" localSheetId="12">#REF!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10">#REF!</definedName>
    <definedName name="tabla2002" localSheetId="6">#REF!</definedName>
    <definedName name="tabla2002" localSheetId="18">#REF!</definedName>
    <definedName name="tabla2002" localSheetId="17">#REF!</definedName>
    <definedName name="tabla2002" localSheetId="14">#REF!</definedName>
    <definedName name="tabla2002" localSheetId="3">#REF!</definedName>
    <definedName name="tabla2002" localSheetId="12">#REF!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10">#REF!</definedName>
    <definedName name="TCFEEIS" localSheetId="6">#REF!</definedName>
    <definedName name="TCFEEIS" localSheetId="18">#REF!</definedName>
    <definedName name="TCFEEIS" localSheetId="17">#REF!</definedName>
    <definedName name="TCFEEIS" localSheetId="14">#REF!</definedName>
    <definedName name="TCFEEIS" localSheetId="3">#REF!</definedName>
    <definedName name="TCFEEIS" localSheetId="12">#REF!</definedName>
    <definedName name="TCFEEIS">#REF!</definedName>
    <definedName name="TECHO_PROG_ANUAL" localSheetId="0">#REF!</definedName>
    <definedName name="TECHO_PROG_ANUAL" localSheetId="10">#REF!</definedName>
    <definedName name="TECHO_PROG_ANUAL" localSheetId="6">#REF!</definedName>
    <definedName name="TECHO_PROG_ANUAL" localSheetId="18">#REF!</definedName>
    <definedName name="TECHO_PROG_ANUAL" localSheetId="2">#REF!</definedName>
    <definedName name="TECHO_PROG_ANUAL" localSheetId="17">#REF!</definedName>
    <definedName name="TECHO_PROG_ANUAL" localSheetId="14">#REF!</definedName>
    <definedName name="TECHO_PROG_ANUAL" localSheetId="3">#REF!</definedName>
    <definedName name="TECHO_PROG_ANUAL" localSheetId="12">#REF!</definedName>
    <definedName name="TECHO_PROG_ANUAL">#REF!</definedName>
    <definedName name="Temporal" localSheetId="0">#REF!</definedName>
    <definedName name="Temporal" localSheetId="10">#REF!</definedName>
    <definedName name="Temporal" localSheetId="6">#REF!</definedName>
    <definedName name="Temporal" localSheetId="18">#REF!</definedName>
    <definedName name="Temporal" localSheetId="2">#REF!</definedName>
    <definedName name="Temporal" localSheetId="17">#REF!</definedName>
    <definedName name="Temporal" localSheetId="14">#REF!</definedName>
    <definedName name="Temporal" localSheetId="3">#REF!</definedName>
    <definedName name="Temporal" localSheetId="12">#REF!</definedName>
    <definedName name="Temporal">#REF!</definedName>
    <definedName name="TIT" localSheetId="10">#REF!</definedName>
    <definedName name="TIT" localSheetId="6">#REF!</definedName>
    <definedName name="TIT" localSheetId="18">#REF!</definedName>
    <definedName name="TIT" localSheetId="17">#REF!</definedName>
    <definedName name="TIT" localSheetId="14">#REF!</definedName>
    <definedName name="TIT" localSheetId="3">#REF!</definedName>
    <definedName name="TIT" localSheetId="12">#REF!</definedName>
    <definedName name="TIT">#REF!</definedName>
    <definedName name="TITULO">[47]PPQ!$B$3</definedName>
    <definedName name="_xlnm.Print_Titles" localSheetId="0">'Adecuaciones Presupuestarias 5%'!$3:$7</definedName>
    <definedName name="_xlnm.Print_Titles" localSheetId="15">Donativos!$2:$4</definedName>
    <definedName name="_xlnm.Print_Titles" localSheetId="18">#REF!</definedName>
    <definedName name="_xlnm.Print_Titles" localSheetId="13">'Incrementos Salariales'!$1:$11</definedName>
    <definedName name="_xlnm.Print_Titles" localSheetId="1">'Ing. Exc. Autorizados'!$2:$6</definedName>
    <definedName name="_xlnm.Print_Titles" localSheetId="17">#REF!</definedName>
    <definedName name="_xlnm.Print_Titles" localSheetId="14">'Rec a CONACYT por INE'!$2:$4</definedName>
    <definedName name="_xlnm.Print_Titles" localSheetId="3">#REF!</definedName>
    <definedName name="_xlnm.Print_Titles" localSheetId="12">#REF!</definedName>
    <definedName name="_xlnm.Print_Titles" localSheetId="16">Subsidios!$1:$5</definedName>
    <definedName name="_xlnm.Print_Titles">#REF!</definedName>
    <definedName name="TODO96" localSheetId="10">#REF!</definedName>
    <definedName name="TODO96" localSheetId="6">#REF!</definedName>
    <definedName name="TODO96" localSheetId="18">#REF!</definedName>
    <definedName name="TODO96" localSheetId="17">#REF!</definedName>
    <definedName name="TODO96" localSheetId="14">#REF!</definedName>
    <definedName name="TODO96" localSheetId="3">#REF!</definedName>
    <definedName name="TODO96" localSheetId="12">#REF!</definedName>
    <definedName name="TODO96">#REF!</definedName>
    <definedName name="TOTAL">#N/A</definedName>
    <definedName name="total_real" localSheetId="10">#REF!</definedName>
    <definedName name="total_real" localSheetId="6">#REF!</definedName>
    <definedName name="total_real" localSheetId="18">#REF!</definedName>
    <definedName name="total_real" localSheetId="17">#REF!</definedName>
    <definedName name="total_real" localSheetId="14">#REF!</definedName>
    <definedName name="total_real" localSheetId="3">#REF!</definedName>
    <definedName name="total_real" localSheetId="12">#REF!</definedName>
    <definedName name="total_real">#REF!</definedName>
    <definedName name="TOTAL01" localSheetId="10">#REF!</definedName>
    <definedName name="TOTAL01" localSheetId="6">#REF!</definedName>
    <definedName name="TOTAL01" localSheetId="18">#REF!</definedName>
    <definedName name="TOTAL01" localSheetId="17">#REF!</definedName>
    <definedName name="TOTAL01" localSheetId="14">#REF!</definedName>
    <definedName name="TOTAL01" localSheetId="3">#REF!</definedName>
    <definedName name="TOTAL01" localSheetId="12">#REF!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10">#REF!</definedName>
    <definedName name="TRASP" localSheetId="6">#REF!</definedName>
    <definedName name="TRASP" localSheetId="18">#REF!</definedName>
    <definedName name="TRASP" localSheetId="17">#REF!</definedName>
    <definedName name="TRASP" localSheetId="14">#REF!</definedName>
    <definedName name="TRASP" localSheetId="3">#REF!</definedName>
    <definedName name="TRASP" localSheetId="12">#REF!</definedName>
    <definedName name="TRASP">#REF!</definedName>
    <definedName name="tres" localSheetId="0">#REF!</definedName>
    <definedName name="tres" localSheetId="10">#REF!</definedName>
    <definedName name="tres" localSheetId="6">#REF!</definedName>
    <definedName name="tres" localSheetId="18">#REF!</definedName>
    <definedName name="tres" localSheetId="2">#REF!</definedName>
    <definedName name="tres" localSheetId="17">#REF!</definedName>
    <definedName name="tres" localSheetId="14">#REF!</definedName>
    <definedName name="tres" localSheetId="3">#REF!</definedName>
    <definedName name="tres" localSheetId="12">#REF!</definedName>
    <definedName name="tres">#REF!</definedName>
    <definedName name="U" localSheetId="10">#REF!</definedName>
    <definedName name="U" localSheetId="6">#REF!</definedName>
    <definedName name="U" localSheetId="18">#REF!</definedName>
    <definedName name="U" localSheetId="17">#REF!</definedName>
    <definedName name="U" localSheetId="14">#REF!</definedName>
    <definedName name="U" localSheetId="3">#REF!</definedName>
    <definedName name="U" localSheetId="12">#REF!</definedName>
    <definedName name="U">#REF!</definedName>
    <definedName name="UPCPICF_VMD50020" localSheetId="10">#REF!</definedName>
    <definedName name="UPCPICF_VMD50020" localSheetId="6">#REF!</definedName>
    <definedName name="UPCPICF_VMD50020" localSheetId="18">#REF!</definedName>
    <definedName name="UPCPICF_VMD50020" localSheetId="17">#REF!</definedName>
    <definedName name="UPCPICF_VMD50020" localSheetId="14">#REF!</definedName>
    <definedName name="UPCPICF_VMD50020" localSheetId="3">#REF!</definedName>
    <definedName name="UPCPICF_VMD50020" localSheetId="12">#REF!</definedName>
    <definedName name="UPCPICF_VMD50020">#REF!</definedName>
    <definedName name="V_Bife">'[42]ADEC II'!$A$1:$Z$1016</definedName>
    <definedName name="VARIABLES">#N/A</definedName>
    <definedName name="vcorta" localSheetId="10">#REF!</definedName>
    <definedName name="vcorta" localSheetId="6">#REF!</definedName>
    <definedName name="vcorta" localSheetId="18">#REF!</definedName>
    <definedName name="vcorta" localSheetId="17">#REF!</definedName>
    <definedName name="vcorta" localSheetId="14">#REF!</definedName>
    <definedName name="vcorta" localSheetId="3">#REF!</definedName>
    <definedName name="vcorta" localSheetId="12">#REF!</definedName>
    <definedName name="vcorta">#REF!</definedName>
    <definedName name="VELOZ" localSheetId="0">#REF!</definedName>
    <definedName name="VELOZ" localSheetId="10">#REF!</definedName>
    <definedName name="VELOZ" localSheetId="6">#REF!</definedName>
    <definedName name="VELOZ" localSheetId="18">#REF!</definedName>
    <definedName name="VELOZ" localSheetId="2">#REF!</definedName>
    <definedName name="VELOZ" localSheetId="17">#REF!</definedName>
    <definedName name="VELOZ" localSheetId="14">#REF!</definedName>
    <definedName name="VELOZ" localSheetId="3">#REF!</definedName>
    <definedName name="VELOZ" localSheetId="12">#REF!</definedName>
    <definedName name="VELOZ">#REF!</definedName>
    <definedName name="Vertientes" localSheetId="10">#REF!</definedName>
    <definedName name="Vertientes" localSheetId="6">#REF!</definedName>
    <definedName name="Vertientes" localSheetId="18">#REF!</definedName>
    <definedName name="Vertientes" localSheetId="17">#REF!</definedName>
    <definedName name="Vertientes" localSheetId="14">#REF!</definedName>
    <definedName name="Vertientes" localSheetId="3">#REF!</definedName>
    <definedName name="Vertientes" localSheetId="12">#REF!</definedName>
    <definedName name="Vertientes">#REF!</definedName>
    <definedName name="VIDA" localSheetId="0">#REF!</definedName>
    <definedName name="VIDA" localSheetId="10">#REF!</definedName>
    <definedName name="VIDA" localSheetId="6">#REF!</definedName>
    <definedName name="VIDA" localSheetId="18">#REF!</definedName>
    <definedName name="VIDA" localSheetId="2">#REF!</definedName>
    <definedName name="VIDA" localSheetId="17">#REF!</definedName>
    <definedName name="VIDA" localSheetId="14">#REF!</definedName>
    <definedName name="VIDA" localSheetId="3">#REF!</definedName>
    <definedName name="VIDA" localSheetId="12">#REF!</definedName>
    <definedName name="VIDA">#REF!</definedName>
    <definedName name="w" localSheetId="10">#REF!</definedName>
    <definedName name="w" localSheetId="6">#REF!</definedName>
    <definedName name="w" localSheetId="18">#REF!</definedName>
    <definedName name="w" localSheetId="17">#REF!</definedName>
    <definedName name="w" localSheetId="14">#REF!</definedName>
    <definedName name="w" localSheetId="3">#REF!</definedName>
    <definedName name="w" localSheetId="12">#REF!</definedName>
    <definedName name="w">#REF!</definedName>
    <definedName name="x" localSheetId="10">#REF!</definedName>
    <definedName name="x" localSheetId="6">#REF!</definedName>
    <definedName name="x" localSheetId="18">#REF!</definedName>
    <definedName name="x" localSheetId="17">#REF!</definedName>
    <definedName name="x" localSheetId="14">#REF!</definedName>
    <definedName name="x" localSheetId="3">#REF!</definedName>
    <definedName name="x" localSheetId="12">#REF!</definedName>
    <definedName name="x">#REF!</definedName>
    <definedName name="xxx" localSheetId="10">#REF!</definedName>
    <definedName name="xxx" localSheetId="6">#REF!</definedName>
    <definedName name="xxx" localSheetId="18">#REF!</definedName>
    <definedName name="xxx" localSheetId="17">#REF!</definedName>
    <definedName name="xxx" localSheetId="14">#REF!</definedName>
    <definedName name="xxx" localSheetId="3">#REF!</definedName>
    <definedName name="xxx" localSheetId="12">#REF!</definedName>
    <definedName name="xxx">#REF!</definedName>
    <definedName name="yes" localSheetId="0">#REF!</definedName>
    <definedName name="yes" localSheetId="10">#REF!</definedName>
    <definedName name="yes" localSheetId="6">#REF!</definedName>
    <definedName name="yes" localSheetId="18">#REF!</definedName>
    <definedName name="yes" localSheetId="2">#REF!</definedName>
    <definedName name="yes" localSheetId="17">#REF!</definedName>
    <definedName name="yes" localSheetId="14">#REF!</definedName>
    <definedName name="yes" localSheetId="3">#REF!</definedName>
    <definedName name="yes" localSheetId="12">#REF!</definedName>
    <definedName name="yes">#REF!</definedName>
    <definedName name="YO" localSheetId="0">#REF!</definedName>
    <definedName name="YO" localSheetId="10">#REF!</definedName>
    <definedName name="YO" localSheetId="6">#REF!</definedName>
    <definedName name="YO" localSheetId="18">#REF!</definedName>
    <definedName name="YO" localSheetId="2">#REF!</definedName>
    <definedName name="YO" localSheetId="17">#REF!</definedName>
    <definedName name="YO" localSheetId="14">#REF!</definedName>
    <definedName name="YO" localSheetId="3">#REF!</definedName>
    <definedName name="YO" localSheetId="12">#REF!</definedName>
    <definedName name="YO">#REF!</definedName>
    <definedName name="yyy" localSheetId="10">#REF!</definedName>
    <definedName name="yyy" localSheetId="6">#REF!</definedName>
    <definedName name="yyy" localSheetId="18">#REF!</definedName>
    <definedName name="yyy" localSheetId="17">#REF!</definedName>
    <definedName name="yyy" localSheetId="14">#REF!</definedName>
    <definedName name="yyy" localSheetId="3">#REF!</definedName>
    <definedName name="yyy" localSheetId="12">#REF!</definedName>
    <definedName name="yyy">#REF!</definedName>
    <definedName name="zz" localSheetId="10">#REF!</definedName>
    <definedName name="zz" localSheetId="6">#REF!</definedName>
    <definedName name="zz" localSheetId="18">#REF!</definedName>
    <definedName name="zz" localSheetId="17">#REF!</definedName>
    <definedName name="zz" localSheetId="14">#REF!</definedName>
    <definedName name="zz" localSheetId="3">#REF!</definedName>
    <definedName name="zz" localSheetId="12">#REF!</definedName>
    <definedName name="zz">#REF!</definedName>
  </definedNames>
  <calcPr calcId="162913"/>
</workbook>
</file>

<file path=xl/calcChain.xml><?xml version="1.0" encoding="utf-8"?>
<calcChain xmlns="http://schemas.openxmlformats.org/spreadsheetml/2006/main">
  <c r="D10" i="26" l="1"/>
  <c r="D11" i="26" s="1"/>
  <c r="E8" i="13" l="1"/>
  <c r="E9" i="13"/>
  <c r="E11" i="13"/>
  <c r="G27" i="1" l="1"/>
  <c r="F27" i="1"/>
  <c r="E27" i="1"/>
  <c r="C27" i="1"/>
  <c r="B27" i="1"/>
  <c r="G26" i="1"/>
  <c r="F26" i="1"/>
  <c r="E26" i="1"/>
  <c r="C26" i="1"/>
  <c r="B26" i="1"/>
  <c r="G25" i="1"/>
  <c r="F25" i="1"/>
  <c r="E25" i="1"/>
  <c r="C25" i="1"/>
  <c r="B25" i="1"/>
  <c r="C14" i="5" l="1"/>
  <c r="C10" i="5"/>
  <c r="C9" i="5" s="1"/>
  <c r="E10" i="43" l="1"/>
  <c r="G267" i="31" l="1"/>
  <c r="G266" i="31"/>
  <c r="G265" i="31"/>
  <c r="G264" i="31"/>
  <c r="G263" i="31"/>
  <c r="G262" i="31"/>
  <c r="G261" i="31"/>
  <c r="G260" i="31"/>
  <c r="G259" i="31"/>
  <c r="G258" i="31"/>
  <c r="G257" i="31"/>
  <c r="G256" i="31"/>
  <c r="G255" i="31"/>
  <c r="E254" i="31"/>
  <c r="D254" i="31"/>
  <c r="C254" i="31"/>
  <c r="G253" i="31"/>
  <c r="G252" i="31"/>
  <c r="G251" i="31"/>
  <c r="G250" i="31"/>
  <c r="G249" i="31"/>
  <c r="G248" i="31"/>
  <c r="G247" i="31"/>
  <c r="G246" i="31"/>
  <c r="G245" i="31"/>
  <c r="G244" i="31"/>
  <c r="G243" i="31"/>
  <c r="E242" i="31"/>
  <c r="D242" i="31"/>
  <c r="F242" i="31" s="1"/>
  <c r="C242" i="31"/>
  <c r="G241" i="31"/>
  <c r="E240" i="31"/>
  <c r="D240" i="31"/>
  <c r="C240" i="31"/>
  <c r="G239" i="31"/>
  <c r="E238" i="31"/>
  <c r="D238" i="31"/>
  <c r="C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E212" i="31"/>
  <c r="D212" i="31"/>
  <c r="F212" i="31" s="1"/>
  <c r="C212" i="31"/>
  <c r="G211" i="31"/>
  <c r="E210" i="31"/>
  <c r="D210" i="31"/>
  <c r="F210" i="31" s="1"/>
  <c r="G210" i="31" s="1"/>
  <c r="C210" i="31"/>
  <c r="G209" i="31"/>
  <c r="G208" i="31"/>
  <c r="G207" i="31"/>
  <c r="G206" i="31"/>
  <c r="G205" i="31"/>
  <c r="G204" i="31"/>
  <c r="G203" i="31"/>
  <c r="G202" i="31"/>
  <c r="E201" i="31"/>
  <c r="D201" i="31"/>
  <c r="F201" i="31" s="1"/>
  <c r="G201" i="31" s="1"/>
  <c r="C201" i="31"/>
  <c r="G200" i="31"/>
  <c r="G199" i="31"/>
  <c r="G198" i="31"/>
  <c r="E197" i="31"/>
  <c r="D197" i="31"/>
  <c r="F197" i="31" s="1"/>
  <c r="G197" i="31" s="1"/>
  <c r="C197" i="31"/>
  <c r="G196" i="31"/>
  <c r="E195" i="31"/>
  <c r="D195" i="31"/>
  <c r="F195" i="31" s="1"/>
  <c r="G195" i="31" s="1"/>
  <c r="C195" i="31"/>
  <c r="G194" i="31"/>
  <c r="E193" i="31"/>
  <c r="D193" i="31"/>
  <c r="C193" i="31"/>
  <c r="G192" i="31"/>
  <c r="E191" i="31"/>
  <c r="D191" i="31"/>
  <c r="F191" i="31" s="1"/>
  <c r="G191" i="31" s="1"/>
  <c r="C191" i="31"/>
  <c r="G190" i="31"/>
  <c r="G189" i="31"/>
  <c r="E188" i="31"/>
  <c r="F188" i="31" s="1"/>
  <c r="G188" i="31" s="1"/>
  <c r="D188" i="31"/>
  <c r="C188" i="31"/>
  <c r="G187" i="31"/>
  <c r="G186" i="31"/>
  <c r="G185" i="31"/>
  <c r="G184" i="31"/>
  <c r="G183" i="31"/>
  <c r="E182" i="31"/>
  <c r="D182" i="31"/>
  <c r="C182" i="31"/>
  <c r="G181" i="31"/>
  <c r="G180" i="31"/>
  <c r="G179" i="31"/>
  <c r="G178" i="31"/>
  <c r="G177" i="31"/>
  <c r="E176" i="31"/>
  <c r="D176" i="31"/>
  <c r="F176" i="31" s="1"/>
  <c r="C176" i="31"/>
  <c r="G175" i="31"/>
  <c r="G174" i="31"/>
  <c r="G173" i="31"/>
  <c r="G172" i="31"/>
  <c r="G171" i="31"/>
  <c r="G170" i="31"/>
  <c r="G169" i="31"/>
  <c r="G168" i="31"/>
  <c r="E167" i="31"/>
  <c r="D167" i="31"/>
  <c r="F167" i="31" s="1"/>
  <c r="C167" i="31"/>
  <c r="G166" i="31"/>
  <c r="G165" i="31"/>
  <c r="G164" i="31"/>
  <c r="G163" i="31"/>
  <c r="G162" i="31"/>
  <c r="E161" i="31"/>
  <c r="F161" i="31" s="1"/>
  <c r="G161" i="31" s="1"/>
  <c r="D161" i="31"/>
  <c r="C161" i="31"/>
  <c r="G160" i="31"/>
  <c r="G159" i="31"/>
  <c r="G158" i="31"/>
  <c r="G157" i="31"/>
  <c r="G156" i="31"/>
  <c r="E155" i="31"/>
  <c r="D155" i="31"/>
  <c r="C155" i="31"/>
  <c r="G154" i="31"/>
  <c r="G153" i="31"/>
  <c r="G152" i="31"/>
  <c r="G151" i="31"/>
  <c r="G150" i="31"/>
  <c r="E149" i="31"/>
  <c r="D149" i="31"/>
  <c r="F149" i="31" s="1"/>
  <c r="C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9" i="31"/>
  <c r="F108" i="31"/>
  <c r="G108" i="31" s="1"/>
  <c r="E108" i="31"/>
  <c r="D108" i="31"/>
  <c r="C108" i="31"/>
  <c r="G107" i="31"/>
  <c r="G106" i="31"/>
  <c r="G105" i="31"/>
  <c r="G104" i="31"/>
  <c r="G103" i="31"/>
  <c r="G102" i="31"/>
  <c r="G101" i="31"/>
  <c r="G100" i="31"/>
  <c r="G99" i="31"/>
  <c r="G98" i="31"/>
  <c r="G97" i="31"/>
  <c r="G96" i="31"/>
  <c r="G95" i="31"/>
  <c r="G94" i="31"/>
  <c r="G93" i="31"/>
  <c r="G92" i="31"/>
  <c r="G91" i="31"/>
  <c r="G90" i="31"/>
  <c r="G89" i="31"/>
  <c r="G88" i="31"/>
  <c r="G87" i="31"/>
  <c r="G86" i="31"/>
  <c r="G85" i="31"/>
  <c r="G84" i="31"/>
  <c r="G83" i="31"/>
  <c r="G82" i="31"/>
  <c r="G81" i="31"/>
  <c r="G80" i="31"/>
  <c r="E79" i="31"/>
  <c r="D79" i="31"/>
  <c r="C79" i="31"/>
  <c r="G78" i="31"/>
  <c r="G77" i="31"/>
  <c r="G76" i="31"/>
  <c r="G75" i="31"/>
  <c r="G74" i="31"/>
  <c r="E73" i="31"/>
  <c r="D73" i="31"/>
  <c r="F73" i="31" s="1"/>
  <c r="G73" i="31" s="1"/>
  <c r="C73" i="31"/>
  <c r="G72" i="31"/>
  <c r="G71" i="31"/>
  <c r="G70" i="31"/>
  <c r="G69" i="31"/>
  <c r="G68" i="31"/>
  <c r="G67" i="31"/>
  <c r="G66" i="31"/>
  <c r="G65" i="31"/>
  <c r="G64" i="31"/>
  <c r="G63" i="31"/>
  <c r="E62" i="31"/>
  <c r="D62" i="31"/>
  <c r="F62" i="31" s="1"/>
  <c r="G62" i="31" s="1"/>
  <c r="C62" i="31"/>
  <c r="G61" i="31"/>
  <c r="G60" i="31"/>
  <c r="G59" i="31"/>
  <c r="G58" i="31"/>
  <c r="G57" i="31"/>
  <c r="G56" i="31"/>
  <c r="G55" i="31"/>
  <c r="G54" i="31"/>
  <c r="G53" i="31"/>
  <c r="G52" i="31"/>
  <c r="G51" i="31"/>
  <c r="G50" i="31"/>
  <c r="G49" i="31"/>
  <c r="G48" i="31"/>
  <c r="E47" i="31"/>
  <c r="D47" i="31"/>
  <c r="F47" i="31" s="1"/>
  <c r="C47" i="31"/>
  <c r="G46" i="31"/>
  <c r="G45" i="31"/>
  <c r="E44" i="31"/>
  <c r="D44" i="31"/>
  <c r="C44" i="31"/>
  <c r="G43" i="31"/>
  <c r="G42" i="31"/>
  <c r="G41" i="31"/>
  <c r="G40" i="31"/>
  <c r="G39" i="31"/>
  <c r="G38" i="31"/>
  <c r="G37" i="31"/>
  <c r="G36" i="31"/>
  <c r="G35" i="31"/>
  <c r="E34" i="31"/>
  <c r="D34" i="31"/>
  <c r="F34" i="31" s="1"/>
  <c r="C34" i="31"/>
  <c r="G33" i="31"/>
  <c r="G32" i="31"/>
  <c r="G31" i="31"/>
  <c r="G30" i="31"/>
  <c r="E29" i="31"/>
  <c r="D29" i="31"/>
  <c r="F29" i="31" s="1"/>
  <c r="C29" i="31"/>
  <c r="G28" i="31"/>
  <c r="G27" i="31"/>
  <c r="G26" i="31"/>
  <c r="G25" i="31"/>
  <c r="G24" i="31"/>
  <c r="G23" i="31"/>
  <c r="G22" i="31"/>
  <c r="G21" i="31"/>
  <c r="G20" i="31"/>
  <c r="G19" i="31"/>
  <c r="G18" i="31"/>
  <c r="G17" i="31"/>
  <c r="E16" i="31"/>
  <c r="D16" i="31"/>
  <c r="C16" i="31"/>
  <c r="G15" i="31"/>
  <c r="E14" i="31"/>
  <c r="D14" i="31"/>
  <c r="D13" i="31" s="1"/>
  <c r="C14" i="31"/>
  <c r="G176" i="31" l="1"/>
  <c r="G34" i="31"/>
  <c r="G167" i="31"/>
  <c r="F193" i="31"/>
  <c r="G193" i="31" s="1"/>
  <c r="G149" i="31"/>
  <c r="G212" i="31"/>
  <c r="G242" i="31"/>
  <c r="F44" i="31"/>
  <c r="G44" i="31" s="1"/>
  <c r="F155" i="31"/>
  <c r="G155" i="31" s="1"/>
  <c r="F182" i="31"/>
  <c r="G182" i="31" s="1"/>
  <c r="F240" i="31"/>
  <c r="G240" i="31" s="1"/>
  <c r="F254" i="31"/>
  <c r="G254" i="31" s="1"/>
  <c r="G29" i="31"/>
  <c r="F16" i="31"/>
  <c r="G16" i="31" s="1"/>
  <c r="F79" i="31"/>
  <c r="G79" i="31" s="1"/>
  <c r="E13" i="31"/>
  <c r="F13" i="31" s="1"/>
  <c r="G13" i="31" s="1"/>
  <c r="G47" i="31"/>
  <c r="C13" i="31"/>
  <c r="F238" i="31"/>
  <c r="G238" i="31" s="1"/>
  <c r="F14" i="31"/>
  <c r="G14" i="31" s="1"/>
  <c r="D48" i="33" l="1"/>
  <c r="D17" i="33"/>
  <c r="D12" i="33"/>
  <c r="D10" i="33"/>
  <c r="D8" i="33" s="1"/>
  <c r="F62" i="32"/>
  <c r="F60" i="32"/>
  <c r="F58" i="32"/>
  <c r="F23" i="32"/>
  <c r="F19" i="32"/>
  <c r="F11" i="32"/>
  <c r="F9" i="32"/>
  <c r="F7" i="32" l="1"/>
  <c r="F8" i="42" l="1"/>
  <c r="E8" i="42"/>
  <c r="D8" i="42"/>
  <c r="C8" i="42"/>
  <c r="F10" i="41" l="1"/>
  <c r="F12" i="41"/>
  <c r="F11" i="41"/>
  <c r="F12" i="42"/>
  <c r="F11" i="42"/>
  <c r="F10" i="42"/>
  <c r="F21" i="8" l="1"/>
  <c r="F20" i="8"/>
  <c r="F19" i="8"/>
  <c r="F18" i="8"/>
  <c r="F17" i="8"/>
  <c r="F16" i="8"/>
  <c r="F15" i="8"/>
  <c r="F14" i="8"/>
  <c r="E13" i="8"/>
  <c r="D13" i="8"/>
  <c r="C13" i="8"/>
  <c r="F12" i="8"/>
  <c r="F11" i="8"/>
  <c r="F10" i="8"/>
  <c r="E9" i="8"/>
  <c r="E8" i="8" s="1"/>
  <c r="D9" i="8"/>
  <c r="D8" i="8" s="1"/>
  <c r="C9" i="8"/>
  <c r="C8" i="8" s="1"/>
  <c r="F13" i="8" l="1"/>
  <c r="F9" i="8"/>
  <c r="F8" i="8" s="1"/>
  <c r="F9" i="42" l="1"/>
  <c r="H14" i="41" l="1"/>
  <c r="I14" i="41"/>
  <c r="J14" i="41"/>
  <c r="G14" i="41"/>
  <c r="F13" i="41"/>
  <c r="F9" i="41"/>
  <c r="D8" i="41"/>
  <c r="E8" i="41"/>
  <c r="C8" i="41"/>
  <c r="F8" i="41" l="1"/>
  <c r="F10" i="43"/>
  <c r="D11" i="40"/>
  <c r="C11" i="40"/>
  <c r="D10" i="40"/>
  <c r="C10" i="40"/>
  <c r="B10" i="40"/>
  <c r="B11" i="40"/>
  <c r="C9" i="15"/>
  <c r="B9" i="15"/>
  <c r="E10" i="40" l="1"/>
  <c r="B9" i="40"/>
  <c r="C9" i="40"/>
  <c r="B12" i="40"/>
  <c r="B8" i="40" s="1"/>
  <c r="C12" i="40"/>
  <c r="D9" i="40"/>
  <c r="E11" i="40"/>
  <c r="D12" i="40"/>
  <c r="C8" i="40" l="1"/>
  <c r="D8" i="40"/>
  <c r="E8" i="40" s="1"/>
  <c r="E9" i="40"/>
  <c r="E12" i="40"/>
</calcChain>
</file>

<file path=xl/sharedStrings.xml><?xml version="1.0" encoding="utf-8"?>
<sst xmlns="http://schemas.openxmlformats.org/spreadsheetml/2006/main" count="1446" uniqueCount="1045">
  <si>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</si>
  <si>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</si>
  <si>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</si>
  <si>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</si>
  <si>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</si>
  <si>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</si>
  <si>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</si>
  <si>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</si>
  <si>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</si>
  <si>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</si>
  <si>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</si>
  <si>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</si>
  <si>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</si>
  <si>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</si>
  <si>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</si>
  <si>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</si>
  <si>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</si>
  <si>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</si>
  <si>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</si>
  <si>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</si>
  <si>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</si>
  <si>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</si>
  <si>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</si>
  <si>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</si>
  <si>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</si>
  <si>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</si>
  <si>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</si>
  <si>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</si>
  <si>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</si>
  <si>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</si>
  <si>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Secretaría de Gobernación</t>
  </si>
  <si>
    <t>Centro Nacional de Prevención de Desastres</t>
  </si>
  <si>
    <t>Archivo General de la Nación</t>
  </si>
  <si>
    <t>05</t>
  </si>
  <si>
    <t>RELACIONES EXTERIORES</t>
  </si>
  <si>
    <t>Secretaría de Relaciones Exteriores</t>
  </si>
  <si>
    <t>06</t>
  </si>
  <si>
    <t>HACIENDA Y CRÉDITO PÚBLICO</t>
  </si>
  <si>
    <t>Instituto de Administración y Avalúos de Bienes Nacionales</t>
  </si>
  <si>
    <t>Comisión Nacional Bancaria y de Valores</t>
  </si>
  <si>
    <t>Comisión Nacional de Seguros y Fianzas</t>
  </si>
  <si>
    <t>Comisión Nacional del Sistema de Ahorro para el Retiro</t>
  </si>
  <si>
    <t>07</t>
  </si>
  <si>
    <t>DEFENSA NACIONAL</t>
  </si>
  <si>
    <t>08</t>
  </si>
  <si>
    <t>Servicio Nacional de Sanidad, Inocuidad y Calidad Agroalimentaria</t>
  </si>
  <si>
    <t>Servicio Nacional de Inspección y Certificación de Semillas</t>
  </si>
  <si>
    <t>09</t>
  </si>
  <si>
    <t>Servicios a la Navegación en el Espacio Aéreo Mexicano</t>
  </si>
  <si>
    <t>10</t>
  </si>
  <si>
    <t>ECONOMÍA</t>
  </si>
  <si>
    <t>11</t>
  </si>
  <si>
    <t>EDUCACIÓN PÚBLICA</t>
  </si>
  <si>
    <t>Universidad Abierta y a Distancia de México</t>
  </si>
  <si>
    <t>Coordinación General @prende.mx</t>
  </si>
  <si>
    <t>Comisión Nacional de Cultura Física y Deporte</t>
  </si>
  <si>
    <t>12</t>
  </si>
  <si>
    <t>SALUD</t>
  </si>
  <si>
    <t>Comisión Federal para la Protección contra Riesgos Sanitarios</t>
  </si>
  <si>
    <t>Hospital General de México "Dr. Eduardo Liceaga"</t>
  </si>
  <si>
    <t>Hospital Regional de Alta Especialidad del Bajío</t>
  </si>
  <si>
    <t>Hospital Regional de Alta Especialidad de la Península de Yucatán</t>
  </si>
  <si>
    <t>Hospital Regional de Alta Especialidad de Ixtapaluca</t>
  </si>
  <si>
    <t>Instituto Nacional de Enfermedades Respiratorias Ismael Cosío Villegas</t>
  </si>
  <si>
    <t>Instituto Nacional de Ciencias Médicas y Nutrición Salvador Zubirán</t>
  </si>
  <si>
    <t>MARINA</t>
  </si>
  <si>
    <t>TRABAJO Y PREVISIÓN SOCIAL</t>
  </si>
  <si>
    <t>DESARROLLO AGRARIO, TERRITORIAL Y URBANO</t>
  </si>
  <si>
    <t>MEDIO AMBIENTE Y RECURSOS NATURALES</t>
  </si>
  <si>
    <t>Procuraduría Federal de Protección al Ambiente</t>
  </si>
  <si>
    <t>Comisión Nacional de Áreas Naturales Protegidas</t>
  </si>
  <si>
    <t>ENERGÍA</t>
  </si>
  <si>
    <t>TURISMO</t>
  </si>
  <si>
    <t>FUNCIÓN PÚBLICA</t>
  </si>
  <si>
    <t>TRIBUNALES AGRARIOS</t>
  </si>
  <si>
    <t>APORTACIONES FEDERALES PARA ENTIDADES FEDERATIVAS Y MUNICIPIOS</t>
  </si>
  <si>
    <t>CONSEJERÍA JURÍDICA DEL EJECUTIVO FEDERAL</t>
  </si>
  <si>
    <t>COMISIÓN REGULADORA DE ENERGÍA</t>
  </si>
  <si>
    <t>Comisión Reguladora de Energía</t>
  </si>
  <si>
    <t>COMISIÓN NACIONAL DE HIDROCARBUROS</t>
  </si>
  <si>
    <t>Comisión Nacional de Hidrocarburos</t>
  </si>
  <si>
    <t>ENTIDADES NO SECTORIZADAS</t>
  </si>
  <si>
    <t>Comisión Ejecutiva de Atención a Víctimas</t>
  </si>
  <si>
    <t>CULTURA</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</si>
  <si>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</si>
  <si>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</si>
  <si>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</si>
  <si>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</si>
  <si>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</si>
  <si>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</si>
  <si>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</si>
  <si>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</si>
  <si>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</si>
  <si>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</si>
  <si>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</si>
  <si>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</si>
  <si>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</si>
  <si>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Ramo/Entidad</t>
  </si>
  <si>
    <t>5 Relaciones Exteriores</t>
  </si>
  <si>
    <t>6 Hacienda y Crédito Público</t>
  </si>
  <si>
    <t>Ramo</t>
  </si>
  <si>
    <t>Denominación</t>
  </si>
  <si>
    <t>Gobernación</t>
  </si>
  <si>
    <t>Relaciones Exteriores</t>
  </si>
  <si>
    <t>Hacienda y Crédito Público</t>
  </si>
  <si>
    <t>Defensa Nacional</t>
  </si>
  <si>
    <t>Educación Pública</t>
  </si>
  <si>
    <t>Salud</t>
  </si>
  <si>
    <t>Marina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</si>
  <si>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</si>
  <si>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</si>
  <si>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</si>
  <si>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</si>
  <si>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</si>
  <si>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</si>
  <si>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</si>
  <si>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</si>
  <si>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</si>
  <si>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</si>
  <si>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r>
      <t xml:space="preserve">Total </t>
    </r>
    <r>
      <rPr>
        <b/>
        <vertAlign val="superscript"/>
        <sz val="10"/>
        <color theme="0"/>
        <rFont val="Montserrat"/>
      </rPr>
      <t>1_/</t>
    </r>
  </si>
  <si>
    <t>Aprobado
Anual</t>
  </si>
  <si>
    <t>Modificado
Anual</t>
  </si>
  <si>
    <t>n.a.</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</si>
  <si>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</si>
  <si>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</si>
  <si>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</si>
  <si>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</si>
  <si>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</si>
  <si>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</si>
  <si>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</si>
  <si>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</si>
  <si>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</si>
  <si>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</si>
  <si>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</si>
  <si>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</si>
  <si>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</si>
  <si>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</si>
  <si>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</si>
  <si>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X</t>
  </si>
  <si>
    <t>Otras erogaciones determinadas en cantidad específica en las leyes.</t>
  </si>
  <si>
    <t>Pensiones y Jubilaciones</t>
  </si>
  <si>
    <t>Ramos Administrativos</t>
  </si>
  <si>
    <t>Función Pública</t>
  </si>
  <si>
    <t>Ramo / Entidad / Unidad Responsable</t>
  </si>
  <si>
    <t>Anual a</t>
  </si>
  <si>
    <t>(3) = (2/1)</t>
  </si>
  <si>
    <t>Programable</t>
  </si>
  <si>
    <t>Sector central</t>
  </si>
  <si>
    <t>Órganos Desconcentrados</t>
  </si>
  <si>
    <t>N00</t>
  </si>
  <si>
    <t>B00</t>
  </si>
  <si>
    <t>Empresas Productivas del Estado</t>
  </si>
  <si>
    <r>
      <t>Variación %</t>
    </r>
    <r>
      <rPr>
        <b/>
        <vertAlign val="superscript"/>
        <sz val="10"/>
        <color theme="0"/>
        <rFont val="Montserrat"/>
      </rPr>
      <t xml:space="preserve"> 2_/</t>
    </r>
  </si>
  <si>
    <t xml:space="preserve">Informes sobre la Situación Económica,
las Finanzas Públicas y la Deuda Pública </t>
  </si>
  <si>
    <t>Nivel
Institucional</t>
  </si>
  <si>
    <t>Calendario</t>
  </si>
  <si>
    <t>Porcentaje del PIB</t>
  </si>
  <si>
    <t>Pagado</t>
  </si>
  <si>
    <t>Gobierno Federal</t>
  </si>
  <si>
    <r>
      <t>Pagado</t>
    </r>
    <r>
      <rPr>
        <b/>
        <vertAlign val="superscript"/>
        <sz val="10"/>
        <color theme="0"/>
        <rFont val="Montserrat"/>
      </rPr>
      <t xml:space="preserve"> p_/</t>
    </r>
  </si>
  <si>
    <t>AGRICULTURA Y DESARROLLO RURAL</t>
  </si>
  <si>
    <t>BIENESTAR</t>
  </si>
  <si>
    <t>AUTORIDAD EDUCATIVA FEDERAL EN LA CIUDAD DE MÉXICO</t>
  </si>
  <si>
    <t>Dependencia /Entidad que otorga</t>
  </si>
  <si>
    <t>Nombre o razón social del beneficiario</t>
  </si>
  <si>
    <t>Fin específico</t>
  </si>
  <si>
    <t>Partida a la que se carga el monto otorgado</t>
  </si>
  <si>
    <t>Fundación UNAM, A.C.</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</si>
  <si>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</si>
  <si>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</si>
  <si>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</si>
  <si>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Agricultura y Desarrollo Rural</t>
  </si>
  <si>
    <t>Cultura</t>
  </si>
  <si>
    <t>23 Provisiones Salariales y Económicas</t>
  </si>
  <si>
    <r>
      <t>Comisión Federal de Competencia Económica</t>
    </r>
    <r>
      <rPr>
        <b/>
        <vertAlign val="superscript"/>
        <sz val="10"/>
        <color theme="1"/>
        <rFont val="Montserrat"/>
      </rPr>
      <t xml:space="preserve"> 1_/</t>
    </r>
  </si>
  <si>
    <t xml:space="preserve">Asociación Mexicana de Impartidores de Justicia, A.C. (AMIJ) </t>
  </si>
  <si>
    <t>Nota: Las sumas pueden no coincidir debido al redondeo de las cifras.
Fuente: Secretaría de Hacienda y Crédito Público.</t>
  </si>
  <si>
    <t>K00</t>
  </si>
  <si>
    <t>E00</t>
  </si>
  <si>
    <t>Seguridad y Protección Ciudadana</t>
  </si>
  <si>
    <t>Ramos Autónomos</t>
  </si>
  <si>
    <t>Servicio de Protección Federal</t>
  </si>
  <si>
    <t>Entidades no Sectorizadas</t>
  </si>
  <si>
    <t>SEGURIDAD Y PROTECCIÓN CIUDADANA</t>
  </si>
  <si>
    <t>Importe</t>
  </si>
  <si>
    <t>Primer Trimestre de 2020</t>
  </si>
  <si>
    <t>Fiscalía General de la República</t>
  </si>
  <si>
    <t>Total de Gastos Obligatorios</t>
  </si>
  <si>
    <t>Total de Gastos Obligatorios con Pensiones y Jubilaciones</t>
  </si>
  <si>
    <t>SUBSIDIOS OTORGADOS A SOCIEDADES Y ASOCIACIONES CIVILES
(Pesos)</t>
  </si>
  <si>
    <t>C00</t>
  </si>
  <si>
    <t>A00</t>
  </si>
  <si>
    <t>Energía</t>
  </si>
  <si>
    <t>TOTAL</t>
  </si>
  <si>
    <t>Tribunal Federal de Justicia Fiscal</t>
  </si>
  <si>
    <t>Tribunal Federal de Justicia Administrativa</t>
  </si>
  <si>
    <t>NCD</t>
  </si>
  <si>
    <t>n.d.</t>
  </si>
  <si>
    <t>Administración Pública Federal</t>
  </si>
  <si>
    <t>Fiscales</t>
  </si>
  <si>
    <t>Propios</t>
  </si>
  <si>
    <t>Poderes y Entes Autónomos</t>
  </si>
  <si>
    <r>
      <t xml:space="preserve">Total </t>
    </r>
    <r>
      <rPr>
        <b/>
        <vertAlign val="superscript"/>
        <sz val="10"/>
        <color theme="0"/>
        <rFont val="Montserrat"/>
      </rPr>
      <t>2_/</t>
    </r>
  </si>
  <si>
    <t>Entidad</t>
  </si>
  <si>
    <t>Proyecto</t>
  </si>
  <si>
    <t>Presupuesto</t>
  </si>
  <si>
    <t>Asignado</t>
  </si>
  <si>
    <t>Capítulo de Gasto</t>
  </si>
  <si>
    <t>16 Medio Ambiente y Recursos Naturales</t>
  </si>
  <si>
    <t>S00</t>
  </si>
  <si>
    <t>Desarrollo Agrario, Territorial y Urbano</t>
  </si>
  <si>
    <t>T0O</t>
  </si>
  <si>
    <t>Instituto Mexicano del Petróleo</t>
  </si>
  <si>
    <t>Turismo</t>
  </si>
  <si>
    <t>-o-</t>
  </si>
  <si>
    <t>Agencia Nacional de Seguridad Industrial y de Protección al Medio Ambiente del Sector Hidrocarburos</t>
  </si>
  <si>
    <t>AYH</t>
  </si>
  <si>
    <t>J3G</t>
  </si>
  <si>
    <t>J3L</t>
  </si>
  <si>
    <t>DONATIVOS OTORGADOS
(Pesos)</t>
  </si>
  <si>
    <t>H00</t>
  </si>
  <si>
    <t>INFRAESTRUCTURA, COMUNICACIONES Y TRANSPORTES</t>
  </si>
  <si>
    <t>No. Ramo</t>
  </si>
  <si>
    <t>Ramo Administrativo</t>
  </si>
  <si>
    <t>Atención a Desastres Naturales</t>
  </si>
  <si>
    <t xml:space="preserve">Recursos </t>
  </si>
  <si>
    <t>Estructura</t>
  </si>
  <si>
    <t>Transferidos</t>
  </si>
  <si>
    <t>%</t>
  </si>
  <si>
    <t>Acciones</t>
  </si>
  <si>
    <t>Derive Lab, S.C.</t>
  </si>
  <si>
    <t>Agencia Nacional de Aduanas de México</t>
  </si>
  <si>
    <t>Infraestructura, Comunicaciones y Transportes</t>
  </si>
  <si>
    <t>EZN</t>
  </si>
  <si>
    <t>12 Salud</t>
  </si>
  <si>
    <t>13 Marina</t>
  </si>
  <si>
    <t>27 Función Pública</t>
  </si>
  <si>
    <t>36 Seguridad y Protección Ciudadana</t>
  </si>
  <si>
    <r>
      <t xml:space="preserve">Nota: Las sumas parciales pueden no coincidir con los totales debido al redondeo de las cifras.
</t>
    </r>
    <r>
      <rPr>
        <vertAlign val="superscript"/>
        <sz val="9"/>
        <color theme="1"/>
        <rFont val="Montserrat"/>
      </rPr>
      <t xml:space="preserve">1_/ </t>
    </r>
    <r>
      <rPr>
        <sz val="9"/>
        <color theme="1"/>
        <rFont val="Montserrat"/>
      </rPr>
      <t>Incluye ingresos excedentes por derechos, art. 77 y 77A de la Ley Federal de Derechos.
Fuente: Poderes Legislativo y Judicial, entes autónomos e Instituto Mexicano del Seguro Social.</t>
    </r>
  </si>
  <si>
    <t>D00</t>
  </si>
  <si>
    <t>Medio Ambiente y Recursos Naturales</t>
  </si>
  <si>
    <t>F00</t>
  </si>
  <si>
    <t>W3X</t>
  </si>
  <si>
    <t>FONATUR Tren Maya, S.A. de C.V.</t>
  </si>
  <si>
    <t>Unidad de Política de Ingresos No Tributarios</t>
  </si>
  <si>
    <t>9 Infraestructura, Comunicaciones y Transportes</t>
  </si>
  <si>
    <t>47 Entidades no Sectorizadas</t>
  </si>
  <si>
    <t xml:space="preserve"> 90X CONACYT</t>
  </si>
  <si>
    <t>Entidades paraestatales</t>
  </si>
  <si>
    <t>NBD</t>
  </si>
  <si>
    <t>NBQ</t>
  </si>
  <si>
    <t>NBS</t>
  </si>
  <si>
    <t>NBU</t>
  </si>
  <si>
    <t>NCG</t>
  </si>
  <si>
    <t>J3F</t>
  </si>
  <si>
    <t>Administración del Sistema Portuario Nacional Coatzacoalcos, S.A. de C.V.</t>
  </si>
  <si>
    <t>Administración del Sistema Portuario Nacional Salina Cruz, S.A. de C.V.</t>
  </si>
  <si>
    <t>Cámara de Diputados</t>
  </si>
  <si>
    <t>Gobierno del Estado de Puebla</t>
  </si>
  <si>
    <t>Adquirir sillas de ruedas y bastones para personas con discapacidad en el Estado de Puebla.</t>
  </si>
  <si>
    <t>Federación Mexicana de Deportes para Personas con Parálisis Cerebral, A.C.</t>
  </si>
  <si>
    <t>Federación Mexicana de Deportistas Especiales, A.C.</t>
  </si>
  <si>
    <t>Federación Mexicana de Esquí y Wakeboard, A.C.</t>
  </si>
  <si>
    <t>Federación Mexicana de Gimnasia, A.C.</t>
  </si>
  <si>
    <t>Federación Mexicana de Golf, A.C.</t>
  </si>
  <si>
    <t>Federación Mexicana de Levantamiento de Pesas, A.C.</t>
  </si>
  <si>
    <t>Federación Mexicana de Patines Sobre Ruedas, A.C.</t>
  </si>
  <si>
    <t>Federación Mexicana de Softbol, A.C.</t>
  </si>
  <si>
    <t>Federación Mexicana de Tae Kwon Do, A.C.</t>
  </si>
  <si>
    <t>Federación Mexicana de Triatlón, A.C.</t>
  </si>
  <si>
    <t>Federación Mexicana de Vela y Asociados, A.C.</t>
  </si>
  <si>
    <t>Federación Mexicana de Voleibol, A.C.</t>
  </si>
  <si>
    <t>Federación Mexicana del Deporte para Ciegos y Débiles Visuales, A.C.</t>
  </si>
  <si>
    <t>Enningunlugar, A.C.</t>
  </si>
  <si>
    <t>Puercoespines Teatro, A.C.</t>
  </si>
  <si>
    <t>4 Gobernación</t>
  </si>
  <si>
    <t>8 Agricultura y Desarrollo Rural</t>
  </si>
  <si>
    <t>Unidad de Política y Control Presupuestario</t>
  </si>
  <si>
    <t>Secretaría de la Función Pública</t>
  </si>
  <si>
    <t>000 Oficina de la Presidencia de la República</t>
  </si>
  <si>
    <t>000 Secretaría de Gobernación</t>
  </si>
  <si>
    <t>A00 Instituto Nacional para el Federalismo y el Desarrollo Municipal</t>
  </si>
  <si>
    <t>EZQ Consejo Nacional para Prevenir la Discriminación</t>
  </si>
  <si>
    <t>F00 Tribunal Federal de Conciliación y Arbitraje</t>
  </si>
  <si>
    <t>G00 Secretaría General del Consejo Nacional de Población</t>
  </si>
  <si>
    <t>K00 Instituto Nacional de Migración</t>
  </si>
  <si>
    <t>N00 Coordinación General de la Comisión Mexicana de Ayuda a Refugiados</t>
  </si>
  <si>
    <t>P00 Secretaría Ejecutiva del Sistema Nacional de Protección Integral de Niñas, Niños y Adolescentes</t>
  </si>
  <si>
    <t>Q00 Centro de Producción de Programas Informativos y Especiales</t>
  </si>
  <si>
    <t>T00 Coordinación para la Atención Integral de la Migración en la Frontera Sur</t>
  </si>
  <si>
    <t>V00 Comisión Nacional para Prevenir y Erradicar la Violencia Contra las Mujeres</t>
  </si>
  <si>
    <t>X00 Comisión Nacional de Búsqueda de Personas</t>
  </si>
  <si>
    <t>000 Secretaría de Relaciones Exteriores</t>
  </si>
  <si>
    <t>I00 Instituto Matías Romero</t>
  </si>
  <si>
    <t>J00 Instituto de los Mexicanos en el Exterior</t>
  </si>
  <si>
    <t>K00 Agencia Mexicana de Cooperación Internacional para el Desarrollo</t>
  </si>
  <si>
    <t>000 Secretaría de Hacienda y Crédito Público</t>
  </si>
  <si>
    <t>A00 Instituto de Administración y Avalúos de Bienes Nacionales</t>
  </si>
  <si>
    <t>B00 Comisión Nacional Bancaria y de Valores</t>
  </si>
  <si>
    <t>C00 Comisión Nacional de Seguros y Fianzas</t>
  </si>
  <si>
    <t>D00 Comisión Nacional del Sistema de Ahorro para el Retiro</t>
  </si>
  <si>
    <t>E00 Servicio de Administración Tributaria</t>
  </si>
  <si>
    <t>H00 Agencia Nacional de Aduanas de México</t>
  </si>
  <si>
    <t>G3A Comisión Nacional para la Protección y Defensa de los Usuarios de Servicios Financieros</t>
  </si>
  <si>
    <t>HKA Instituto para Devolver al Pueblo lo Robado</t>
  </si>
  <si>
    <t>000 Secretaría de la Defensa Nacional</t>
  </si>
  <si>
    <t>HZI Aeropuerto Internacional Felipe Ángeles, S.A. de C.V.</t>
  </si>
  <si>
    <t>000 Secretaría de Agricultura y Desarrollo Rural</t>
  </si>
  <si>
    <t>A1I Universidad Autónoma Chapingo</t>
  </si>
  <si>
    <t>AFU Comité Nacional para el Desarrollo Sustentable de la Caña de Azúcar</t>
  </si>
  <si>
    <t>B00 Servicio Nacional de Sanidad, Inocuidad y Calidad Agroalimentaria</t>
  </si>
  <si>
    <t>C00 Servicio Nacional de Inspección y Certificación de Semillas</t>
  </si>
  <si>
    <t>D00 Colegio Superior Agropecuario del Estado de Guerrero</t>
  </si>
  <si>
    <t>G00 Servicio de Información Agroalimentaria y Pesquera</t>
  </si>
  <si>
    <t>I00 Comisión Nacional de Acuacultura y Pesca</t>
  </si>
  <si>
    <t>I6L Fideicomiso de Riesgo Compartido</t>
  </si>
  <si>
    <t>I9H Instituto Nacional para el Desarrollo de Capacidades del Sector Rural, A.C.</t>
  </si>
  <si>
    <t>IZC Colegio de Postgraduados</t>
  </si>
  <si>
    <t>IZI Comisión Nacional de las Zonas Áridas</t>
  </si>
  <si>
    <t>JAG Instituto Nacional de Investigaciones Forestales, Agrícolas y Pecuarias</t>
  </si>
  <si>
    <t>RJL Instituto Nacional de Pesca y Acuacultura</t>
  </si>
  <si>
    <t>000 Secretaría de Infraestructura, Comunicaciones y Transportes</t>
  </si>
  <si>
    <t>A00 Instituto Mexicano del Transporte</t>
  </si>
  <si>
    <t>C00 Servicios a la Navegación en el Espacio Aéreo Mexicano</t>
  </si>
  <si>
    <t>D00 Agencia Reguladora del Transporte Ferroviario</t>
  </si>
  <si>
    <t>E00 Agencia Federal de Aviación Civil</t>
  </si>
  <si>
    <t>J4Q Organismo Promotor de Inversiones en Telecomunicaciones</t>
  </si>
  <si>
    <t>J9E Servicio Postal Mexicano</t>
  </si>
  <si>
    <t>JZN Agencia Espacial Mexicana</t>
  </si>
  <si>
    <t>KCZ Telecomunicaciones de México</t>
  </si>
  <si>
    <t>KDH Grupo Aeroportuario de la Ciudad de México, S.A. de C.V.</t>
  </si>
  <si>
    <t>000 Secretaría de Economía</t>
  </si>
  <si>
    <t>B00 Comisión Nacional de Mejora Regulatoria</t>
  </si>
  <si>
    <t>K2H Centro Nacional de Metrología</t>
  </si>
  <si>
    <t>LAT Procuraduría Federal del Consumidor</t>
  </si>
  <si>
    <t>LAU Servicio Geológico Mexicano</t>
  </si>
  <si>
    <t>MAR Fondo de Cultura Económica</t>
  </si>
  <si>
    <t>000 Secretaría de Educación Pública</t>
  </si>
  <si>
    <t>A00 Universidad Pedagógica Nacional</t>
  </si>
  <si>
    <t>A2M Universidad Autónoma Metropolitana</t>
  </si>
  <si>
    <t>A3Q Universidad Nacional Autónoma de México</t>
  </si>
  <si>
    <t>B00 Instituto Politécnico Nacional</t>
  </si>
  <si>
    <t>B01 XE-IPN Canal 11</t>
  </si>
  <si>
    <t>G00 Comisión de Apelación y Arbitraje del Deporte</t>
  </si>
  <si>
    <t>K00 Universidad Abierta y a Distancia de México</t>
  </si>
  <si>
    <t>L00 Unidad del Sistema para la Carrera de las Maestras y los Maestros</t>
  </si>
  <si>
    <t>L3P Centro de Enseñanza Técnica Industrial</t>
  </si>
  <si>
    <t>L4J Centro de Investigación y de Estudios Avanzados del Instituto Politécnico Nacional</t>
  </si>
  <si>
    <t>L5N Colegio de Bachilleres</t>
  </si>
  <si>
    <t>L5X Colegio Nacional de Educación Profesional Técnica</t>
  </si>
  <si>
    <t>L6H Comisión de Operación y Fomento de Actividades Académicas del Instituto Politécnico Nacional</t>
  </si>
  <si>
    <t>L6I Comisión Nacional de Cultura Física y Deporte</t>
  </si>
  <si>
    <t>L6J Comisión Nacional de Libros de Texto Gratuitos</t>
  </si>
  <si>
    <t>L6W Consejo Nacional de Fomento Educativo</t>
  </si>
  <si>
    <t>L8K El Colegio de México, A.C.</t>
  </si>
  <si>
    <t>L9T Fideicomiso de los Sistemas Normalizado de Competencia Laboral y de Certificación de Competencia Laboral</t>
  </si>
  <si>
    <t>M00 Tecnológico Nacional de México</t>
  </si>
  <si>
    <t>MDA Instituto Nacional para la Educación de los Adultos</t>
  </si>
  <si>
    <t>MDE Instituto Nacional de la Infraestructura Física Educativa</t>
  </si>
  <si>
    <t>MEY Organismo Coordinador de las Universidades para el Bienestar Benito Juárez García</t>
  </si>
  <si>
    <t>MGC Patronato de Obras e Instalaciones del Instituto Politécnico Nacional</t>
  </si>
  <si>
    <t>MGH Universidad Autónoma Agraria Antonio Narro</t>
  </si>
  <si>
    <t>N00 Coordinación General @prende.mx</t>
  </si>
  <si>
    <t>O00 Coordinación Nacional de Becas para el Bienestar Benito Juárez</t>
  </si>
  <si>
    <t>000 Secretaría de Salud</t>
  </si>
  <si>
    <t>E00 Administración del Patrimonio de la Beneficencia Pública</t>
  </si>
  <si>
    <t>I00 Centro Nacional de la Transfusión Sanguínea</t>
  </si>
  <si>
    <t>K00 Centro Nacional para la Prevención y el Control del VIH/SIDA</t>
  </si>
  <si>
    <t>L00 Centro Nacional de Equidad de Género y Salud Reproductiva</t>
  </si>
  <si>
    <t>M00 Comisión Nacional de Arbitraje Médico</t>
  </si>
  <si>
    <t>M7A Centro Regional de Alta Especialidad de Chiapas</t>
  </si>
  <si>
    <t>M7B Instituto de Salud para el Bienestar</t>
  </si>
  <si>
    <t>M7F Instituto Nacional de Psiquiatría Ramón de la Fuente Muñiz</t>
  </si>
  <si>
    <t>M7K Centros de Integración Juvenil, A.C.</t>
  </si>
  <si>
    <t>N00 Servicios de Atención Psiquiátrica</t>
  </si>
  <si>
    <t>NAW Hospital Juárez de México</t>
  </si>
  <si>
    <t>NBB Hospital General "Dr. Manuel Gea González"</t>
  </si>
  <si>
    <t>NBD Hospital General de México "Dr. Eduardo Liceaga"</t>
  </si>
  <si>
    <t>NBG Hospital Infantil de México Federico Gómez</t>
  </si>
  <si>
    <t>NBQ Hospital Regional de Alta Especialidad del Bajío</t>
  </si>
  <si>
    <t>NBR Hospital Regional de Alta Especialidad de Oaxaca</t>
  </si>
  <si>
    <t>NBS Hospital Regional de Alta Especialidad de la Península de Yucatán</t>
  </si>
  <si>
    <t>NBT Hospital Regional de Alta Especialidad de Ciudad Victoria "Bicentenario 2010"</t>
  </si>
  <si>
    <t>NBU Hospital Regional de Alta Especialidad de Ixtapaluca</t>
  </si>
  <si>
    <t>NBV Instituto Nacional de Cancerología</t>
  </si>
  <si>
    <t>NCA Instituto Nacional de Cardiología Ignacio Chávez</t>
  </si>
  <si>
    <t>NCD Instituto Nacional de Enfermedades Respiratorias Ismael Cosío Villegas</t>
  </si>
  <si>
    <t>NCE Instituto Nacional de Geriatría</t>
  </si>
  <si>
    <t>NCG Instituto Nacional de Ciencias Médicas y Nutrición Salvador Zubirán</t>
  </si>
  <si>
    <t>NCH Instituto Nacional de Medicina Genómica</t>
  </si>
  <si>
    <t>NCK Instituto Nacional de Neurología y Neurocirugía Manuel Velasco Suárez</t>
  </si>
  <si>
    <t>NCZ Instituto Nacional de Pediatría</t>
  </si>
  <si>
    <t>NDE Instituto Nacional de Perinatología Isidro Espinosa de los Reyes</t>
  </si>
  <si>
    <t>NDF Instituto Nacional de Rehabilitación Luis Guillermo Ibarra Ibarra</t>
  </si>
  <si>
    <t>NDY Instituto Nacional de Salud Pública</t>
  </si>
  <si>
    <t>NHK Sistema Nacional para el Desarrollo Integral de la Familia</t>
  </si>
  <si>
    <t>O00 Centro Nacional de Programas Preventivos y Control de Enfermedades</t>
  </si>
  <si>
    <t>Q00 Centro Nacional de Trasplantes</t>
  </si>
  <si>
    <t>R00 Centro Nacional para la Salud de la Infancia y la Adolescencia</t>
  </si>
  <si>
    <t>S00 Comisión Federal para la Protección contra Riesgos Sanitarios</t>
  </si>
  <si>
    <t>T00 Centro Nacional de Excelencia Tecnológica en Salud</t>
  </si>
  <si>
    <t>V00 Comisión Nacional de Bioética</t>
  </si>
  <si>
    <t>X00 Comisión Nacional contra las Adicciones</t>
  </si>
  <si>
    <t>000 Secretaría de Marina</t>
  </si>
  <si>
    <t>J3C Administración Portuaria Integral de Puerto Madero, S.A. de C.V.</t>
  </si>
  <si>
    <t>J4V Fideicomiso de Formación y Capacitación para el Personal de la Marina Mercante Nacional</t>
  </si>
  <si>
    <t>000 Secretaría de Trabajo y Previsión Social</t>
  </si>
  <si>
    <t>A00 Procuraduría Federal de la Defensa del Trabajo</t>
  </si>
  <si>
    <t>PBE Centro Federal de Conciliación y Registro Laboral</t>
  </si>
  <si>
    <t>PBJ Comisión Nacional de los Salarios Mínimos</t>
  </si>
  <si>
    <t>000 Secretaría de Desarrollo Agrario, Territorial y Urbano</t>
  </si>
  <si>
    <t>B00 Registro Agrario Nacional</t>
  </si>
  <si>
    <t>QCW Comisión Nacional de Vivienda</t>
  </si>
  <si>
    <t>QDV Instituto Nacional del Suelo Sustentable</t>
  </si>
  <si>
    <t>QEZ Procuraduría Agraria</t>
  </si>
  <si>
    <t>000 Secretaría de Medio Ambiente y Recursos Naturales</t>
  </si>
  <si>
    <t>B00 Comisión Nacional del Agua</t>
  </si>
  <si>
    <t>E00 Procuraduría Federal de Protección al Ambiente</t>
  </si>
  <si>
    <t>F00 Comisión Nacional de Áreas Naturales Protegidas</t>
  </si>
  <si>
    <t>G00 Agencia Nacional de Seguridad Industrial y de Protección al Medio Ambiente del Sector Hidrocarburos</t>
  </si>
  <si>
    <t>RHQ Comisión Nacional Forestal</t>
  </si>
  <si>
    <t>RJE Instituto Mexicano de Tecnología del Agua</t>
  </si>
  <si>
    <t>RJJ Instituto Nacional de Ecología y Cambio Climático</t>
  </si>
  <si>
    <t>000 Secretaría de Energía</t>
  </si>
  <si>
    <t>A00 Comisión Nacional de Seguridad Nuclear y Salvaguardias</t>
  </si>
  <si>
    <t>E00 Comisión Nacional para el Uso Eficiente de la Energía</t>
  </si>
  <si>
    <t>T0K Instituto Nacional de Electricidad y Energías Limpias</t>
  </si>
  <si>
    <t>T0Q Instituto Nacional de Investigaciones Nucleares</t>
  </si>
  <si>
    <t>000 Secretaría de Bienestar</t>
  </si>
  <si>
    <t>L00 Instituto Nacional de la Economía Social</t>
  </si>
  <si>
    <t>V3A Instituto Nacional de las Personas Adultas Mayores</t>
  </si>
  <si>
    <t>VQZ Consejo Nacional de Evaluación de la Política de Desarrollo Social</t>
  </si>
  <si>
    <t>VRW Consejo Nacional para el Desarrollo y la Inclusión de las Personas con Discapacidad</t>
  </si>
  <si>
    <t>VUY Instituto Mexicano de la Juventud</t>
  </si>
  <si>
    <t>000 Secretaría de Turismo</t>
  </si>
  <si>
    <t>W3N Fondo Nacional de Fomento al Turismo</t>
  </si>
  <si>
    <t>C00 Autoridad Educativa Federal en la Ciudad de México</t>
  </si>
  <si>
    <t>000 Secretaría de Función Pública</t>
  </si>
  <si>
    <t>000 Tribunales Agrarios</t>
  </si>
  <si>
    <t>33 FASSA</t>
  </si>
  <si>
    <t>33 FONE</t>
  </si>
  <si>
    <t>33 FAETA</t>
  </si>
  <si>
    <t>000 Secretaría de Seguridad y Protección Ciudadana</t>
  </si>
  <si>
    <t>B00 Servicio de Protección Federal</t>
  </si>
  <si>
    <t>C00 Coordinación Nacional Antisecuestro</t>
  </si>
  <si>
    <t>D00 Prevención y Readaptación Social</t>
  </si>
  <si>
    <t>E00 Centro Nacional de Prevención de Desastres</t>
  </si>
  <si>
    <t>F00 Centro Nacional de Inteligencia</t>
  </si>
  <si>
    <t>G00 Secretariado Ejecutivo del Sistema Nacional de Seguridad Pública</t>
  </si>
  <si>
    <t>H00 Guardia Nacional</t>
  </si>
  <si>
    <t>000 Consejería Jurídica del Ejecutivo Federal</t>
  </si>
  <si>
    <t>90A Centro de Investigación en Ciencias de Información Geoespacial, A.C.</t>
  </si>
  <si>
    <t>90C Centro de Investigación en Matemáticas, A.C.</t>
  </si>
  <si>
    <t>90E Centro de Investigación en Materiales Avanzados, S.C.</t>
  </si>
  <si>
    <t>90G CIATEC, A.C. "Centro de Innovación Aplicada en Tecnologías Competitivas"</t>
  </si>
  <si>
    <t>90I Centro de Investigación y Asistencia en Tecnología y Diseño del Estado de Jalisco, A.C.</t>
  </si>
  <si>
    <t>90K Centro de Investigación y Desarrollo Tecnológico en Electroquímica, S.C.</t>
  </si>
  <si>
    <t>90M Centro de Investigación y Docencia Económicas, A.C.</t>
  </si>
  <si>
    <t>90O Centro de Investigaciones Biológicas del Noroeste, S.C.</t>
  </si>
  <si>
    <t>90Q Centro de Investigación Científica de Yucatán, A.C.</t>
  </si>
  <si>
    <t>90S Centro de Investigaciones en Óptica, A.C.</t>
  </si>
  <si>
    <t>90U Centro de Investigación en Química Aplicada</t>
  </si>
  <si>
    <t>90W Centro de Investigaciones y Estudios Superiores en Antropología Social</t>
  </si>
  <si>
    <t>90X Consejo Nacional de Ciencia y Tecnología</t>
  </si>
  <si>
    <t>90Y CIATEQ, A.C. Centro de Tecnología Avanzada</t>
  </si>
  <si>
    <t>91C El Colegio de la Frontera Norte, A.C.</t>
  </si>
  <si>
    <t>91E El Colegio de la Frontera Sur</t>
  </si>
  <si>
    <t>91I El Colegio de Michoacán, A.C.</t>
  </si>
  <si>
    <t>91K El Colegio de San Luis, A.C.</t>
  </si>
  <si>
    <t>91Q Instituto de Ecología, A.C.</t>
  </si>
  <si>
    <t>91S Instituto de Investigaciones "Dr. José María Luis Mora"</t>
  </si>
  <si>
    <t>91U Instituto Nacional de Astrofísica, Óptica y Electrónica</t>
  </si>
  <si>
    <t>91W Instituto Potosino de Investigación Científica y Tecnológica, A.C.</t>
  </si>
  <si>
    <t>9ZU Centro de Ingeniería y Desarrollo Industrial</t>
  </si>
  <si>
    <t>9ZW Centro de Investigación Científica y de Educación Superior de Ensenada, Baja California</t>
  </si>
  <si>
    <t>9ZY Centro de Investigación en Alimentación y Desarrollo, A.C.</t>
  </si>
  <si>
    <t>000 Comisión Reguladora de Energía</t>
  </si>
  <si>
    <t>000 Comisión Nacional de Hidrocarburos</t>
  </si>
  <si>
    <t>AYB Instituto Nacional de los Pueblos Indígenas</t>
  </si>
  <si>
    <t>AYG Notimex, Agencia de Noticias del Estado Mexicano</t>
  </si>
  <si>
    <t>AYH Corredor Interoceánico del Istmo de Tehuantepec</t>
  </si>
  <si>
    <t>AYI Procuraduría de la Defensa del Contribuyente</t>
  </si>
  <si>
    <t>AYJ Comisión Ejecutiva de Atención a Víctimas</t>
  </si>
  <si>
    <t>AYL Sistema Público de Radiodifusión del Estado Mexicano</t>
  </si>
  <si>
    <t>AYM Secretaría Ejecutiva del Sistema Nacional Anticorrupción</t>
  </si>
  <si>
    <t>AYN Comisión Nacional para la Mejora Continua de la Educación</t>
  </si>
  <si>
    <t>EZN Archivo General de la Nación</t>
  </si>
  <si>
    <t>HHG Instituto Nacional de las Mujeres</t>
  </si>
  <si>
    <t>J3L Ferrocarril del Istmo de Tehuantepec, S.A. de C.V.</t>
  </si>
  <si>
    <t>MDL Instituto Mexicano de la Radio</t>
  </si>
  <si>
    <t>000 Secretaría de Cultura</t>
  </si>
  <si>
    <t>D00 Instituto Nacional de Antropología e Historia</t>
  </si>
  <si>
    <t>E00 Instituto Nacional de Bellas Artes y Literatura</t>
  </si>
  <si>
    <t>F00 Radio Educación </t>
  </si>
  <si>
    <t>I00 Instituto Nacional del Derecho de Autor </t>
  </si>
  <si>
    <t>J00 Instituto Nacional de Estudios Históricos de las Revoluciones de México </t>
  </si>
  <si>
    <t>L3N Centro de Capacitación Cinematográfica, A.C.</t>
  </si>
  <si>
    <t>L6U Compañía Operadora del Centro Cultural y Turístico de Tijuana, S.A. de C.V.</t>
  </si>
  <si>
    <t>L9Y Fideicomiso para la Cineteca Nacional</t>
  </si>
  <si>
    <t>MDB Instituto Nacional de Lenguas Indígenas</t>
  </si>
  <si>
    <t>MDC Instituto Mexicano de Cinematografía</t>
  </si>
  <si>
    <t>MHL Televisión Metropolitana, S.A. de C.V.</t>
  </si>
  <si>
    <t>VZG Fondo Nacional para el Fomento de las Artesanías</t>
  </si>
  <si>
    <t>En términos del Artículo 12, último párrafo, del Decreto de Presupuesto de Egresos de la Federación 2023</t>
  </si>
  <si>
    <t>Presupuesto Regularizable PEF 2023 (*)</t>
  </si>
  <si>
    <t>Apoyar la operación y funcionamiento del programa de Becas de Excelencia Académica "Generación de la Autonomía 2019", "Generación Igualdad de Género 2020", "Generación Gran Reforma Judicial 2021" y "Generación Gran Espíritu Universitario 2022",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</si>
  <si>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Realizar acciones en favor del fortalecimiento y modernización de la impartición de justicia y del cumplimiento de la garantía jurisdiccional prevista en el artículo 17 de la Constitución Política de los Estados Unidos Mexicano, en lo particular para el cumplimiento de objetivos contenidos en el Proyecto denominado "Acciones de mejora para la Impartición de Justicia en México. Plan 2023 'Independencia Judicial para una Justicia inclusiva en México".</t>
  </si>
  <si>
    <t>Federación Mexicana de Judo, A.C.</t>
  </si>
  <si>
    <t>Secretaría de Cultura</t>
  </si>
  <si>
    <t>Movimiento de Imaginación para la Reconstrucción Social, A.C.</t>
  </si>
  <si>
    <t>Agencia Mexicana de Cooperación Internacional para el Desarrollo</t>
  </si>
  <si>
    <t>MGC</t>
  </si>
  <si>
    <t>Patronato de Obras e Instalaciones del Instituto Politécnico Nacional</t>
  </si>
  <si>
    <t>NAW</t>
  </si>
  <si>
    <t>Hospital Juárez de México</t>
  </si>
  <si>
    <t>L9Y</t>
  </si>
  <si>
    <t>Fideicomiso para la Cineteca Nacional</t>
  </si>
  <si>
    <t>Economía</t>
  </si>
  <si>
    <t>Impacto del Incremento Salarial Autorizado en el Presupuesto Regularizable PEF 2023</t>
  </si>
  <si>
    <t>Servicio de Administración Tributaria</t>
  </si>
  <si>
    <t>Comisión Nacional para la Protección y Defensa de los Usuarios de Servicios Financieros</t>
  </si>
  <si>
    <t>Instituto Mexicano del Transporte</t>
  </si>
  <si>
    <t>10 Economía</t>
  </si>
  <si>
    <t>Dirección General de Minas</t>
  </si>
  <si>
    <t>11 Educación Pública</t>
  </si>
  <si>
    <t>Instituto Politécnico Nacional</t>
  </si>
  <si>
    <t>XE-IPN Canal 11</t>
  </si>
  <si>
    <t>Secretaría de Marina</t>
  </si>
  <si>
    <t>Comisión Nacional del Agua</t>
  </si>
  <si>
    <t>18 Energía</t>
  </si>
  <si>
    <t>38 Consejo Nacional de Ciencia y Tecnología</t>
  </si>
  <si>
    <t>Consejo Nacional de Ciencia y Tecnología</t>
  </si>
  <si>
    <t>41 Comisión Federal de Competencia Económica</t>
  </si>
  <si>
    <t>43 Instituto Federal de Telecomunicaciones</t>
  </si>
  <si>
    <t>45 Comisión Reguladora de Energía</t>
  </si>
  <si>
    <t>46 Comisión Nacional de Hidrocarburos</t>
  </si>
  <si>
    <t>48 Cultura</t>
  </si>
  <si>
    <t>Instituto Nacional de Antropología e Historia</t>
  </si>
  <si>
    <t>Apoyo para la adquisición de mastógrafo.</t>
  </si>
  <si>
    <t>Instituto Nacional de las Mujeres</t>
  </si>
  <si>
    <t>Secretaría de Finanzas del estado de Aguascalientes</t>
  </si>
  <si>
    <t>Apoyar el pago de ministración de recursos públicos con carácter de donativo del Gobierno Federal para la ejecución de los proyectos beneficiados en el marco del Fondo para el Bienestar y el Avance de las Mujeres (FOBAM) 2023.</t>
  </si>
  <si>
    <t>Gobierno del estado de Baja California</t>
  </si>
  <si>
    <t>Secretaría de Finanzas del Gobierno del estado de Baja California Sur</t>
  </si>
  <si>
    <t>Poder Ejecutivo del estado de Campeche</t>
  </si>
  <si>
    <t>Gobierno del estado de Coahuila de Zaragoza</t>
  </si>
  <si>
    <t>Gobierno del estado de Colima</t>
  </si>
  <si>
    <t>Gobierno del estado de Chiapas</t>
  </si>
  <si>
    <t>Gobierno del estado de Chihuahua</t>
  </si>
  <si>
    <t>Gobierno de la Ciudad de México</t>
  </si>
  <si>
    <t>Gobierno del estado de Durango</t>
  </si>
  <si>
    <t>Gobierno del estado de Guanajuato</t>
  </si>
  <si>
    <t>Secretaría de Finanzas y Administración del estado de Guerrero</t>
  </si>
  <si>
    <t>Gobierno del estado de Hidalgo</t>
  </si>
  <si>
    <t>Secretaría de la Hacienda Pública del estado de Jalisco</t>
  </si>
  <si>
    <t>Gobierno del estado de México</t>
  </si>
  <si>
    <t>Gobierno del estado de Michoacán</t>
  </si>
  <si>
    <t>Gobierno del estado de Morelos</t>
  </si>
  <si>
    <t>Secretaría de Administración y Finanzas del estado de Nayarit</t>
  </si>
  <si>
    <t>Gobierno del estado de Nuevo León</t>
  </si>
  <si>
    <t>Gobierno del estado de Oaxaca</t>
  </si>
  <si>
    <t>Gobierno del estado de Puebla</t>
  </si>
  <si>
    <t>Poder Ejecutivo del estado de Querétaro</t>
  </si>
  <si>
    <t>Gobierno del estado Libre y Soberano del estado de Quintana Roo</t>
  </si>
  <si>
    <t>Gobierno del estado de San Luis Potosí</t>
  </si>
  <si>
    <t>Gobierno del estado de Sinaloa</t>
  </si>
  <si>
    <t>Gobierno del estado de Sonora</t>
  </si>
  <si>
    <t>Gobierno del estado de Tabasco</t>
  </si>
  <si>
    <t>Secretaría de Finanzas del Gobierno del estado de Tamaulipas</t>
  </si>
  <si>
    <t>Gobierno del estado de Tlaxcala</t>
  </si>
  <si>
    <t>Gobierno del estado de Veracruz</t>
  </si>
  <si>
    <t>Secretaría de Administración y Finanzas del estado de Yucatán</t>
  </si>
  <si>
    <t>Secretaría de Finanzas del estado de Zacatecas</t>
  </si>
  <si>
    <t>Secretaría de Educación Pública</t>
  </si>
  <si>
    <t>Centro de Educación y Capacitación para los Trabajadores, A.C.</t>
  </si>
  <si>
    <t>Dirección General de Educación Superior Universitaria e Intercultural</t>
  </si>
  <si>
    <t>Asociación Nacional de Universidades e Instituciones de Educación Superior de la República Mexicana, A.C.</t>
  </si>
  <si>
    <t>Universidad Obrera de México Vicente Lombardo Toledan, A.C.</t>
  </si>
  <si>
    <t>Academia Mexicana de la Historia, A.C.</t>
  </si>
  <si>
    <t>Academia Mexicana de la Lengua, A.C.</t>
  </si>
  <si>
    <t>Comité Olímpico Mexicano, A.C.</t>
  </si>
  <si>
    <t>Comité Paralímpico Mexicano, A.C.</t>
  </si>
  <si>
    <t>Consejo Nacional del Deporte de la Educación, A.C.</t>
  </si>
  <si>
    <t>Federación Ecuestre Mexicana, A.C.</t>
  </si>
  <si>
    <t>Federación Mexicana de Bádminton, A.C.</t>
  </si>
  <si>
    <t>Federación Mexicana de Deportes en Sillas de Ruedas y Amputados, A.C.</t>
  </si>
  <si>
    <t>Federación Mexicana de Handball, A.C.</t>
  </si>
  <si>
    <t>Federación Mexicana de Remo, A.C.</t>
  </si>
  <si>
    <t>Federación Mexicana de Rugby, A.C.</t>
  </si>
  <si>
    <t>Federación Mexicana de Tiro y Caza, A.C.</t>
  </si>
  <si>
    <t>Federación Nacional de Ajedrez de México, A.C.</t>
  </si>
  <si>
    <t>A la Deriva Teatro, S.C.</t>
  </si>
  <si>
    <t>Asociación Cultural Rodas, A.C.</t>
  </si>
  <si>
    <t>Catexia Arte y Cultura para la Comunidad, A.C.</t>
  </si>
  <si>
    <t>Consejo de Teatro Comunitario de la Región de Los Volcanes, A.C.</t>
  </si>
  <si>
    <t>Tapanco Centro Cultural, A.C.</t>
  </si>
  <si>
    <t>Piel Tecnológica Artes Ciencia y Tecnología, S.C.</t>
  </si>
  <si>
    <t>Tándem Cía. de Danza, A.C.</t>
  </si>
  <si>
    <t>TFYD Producciones, S.C.</t>
  </si>
  <si>
    <t>FRONDA, Fomento de Arte Contemporáneo, A.C.</t>
  </si>
  <si>
    <t>Teatro Ojo Plataforma Cultural, A.C.</t>
  </si>
  <si>
    <t>Sótanos Arte y Cultura, A.C.</t>
  </si>
  <si>
    <t>Quinteto de Alientos de la Ciudad de México, S.C.</t>
  </si>
  <si>
    <t>Orquesta Sinfónica Infantil de Nezahualcóyotl, A.C.</t>
  </si>
  <si>
    <t>Compañía Los Endebles, A.C.</t>
  </si>
  <si>
    <t>La Rendija, A.C.</t>
  </si>
  <si>
    <t>Compañía de Teatro el Ghetto, A.C.</t>
  </si>
  <si>
    <t>Arte El Milagro, A.C.</t>
  </si>
  <si>
    <t>Cuarteto Orishas, A.C.</t>
  </si>
  <si>
    <t>Amoral Arte, A.C.</t>
  </si>
  <si>
    <t>Artes Nómadas, A.C.</t>
  </si>
  <si>
    <t>Ars Sonui, A.C.</t>
  </si>
  <si>
    <t>Colectivo Plural e Independiente de Maromeros en México, Correspondencias maromeras, A.C.</t>
  </si>
  <si>
    <t>Instituto Superior de Artes Escena 3, S.C.</t>
  </si>
  <si>
    <t>Escena México Contemporánea, A.C.</t>
  </si>
  <si>
    <t>Lux Boreal, A.C.</t>
  </si>
  <si>
    <t>Folkloristas Unidos, A.C.</t>
  </si>
  <si>
    <t>La Bomba Teatro, A.C.</t>
  </si>
  <si>
    <t>La Casa del Teatro, A.C.</t>
  </si>
  <si>
    <t>Antares Danza Contemporánea, A.C.</t>
  </si>
  <si>
    <t>Ballet Folklorico Cacaxtla, A.C.</t>
  </si>
  <si>
    <t>Cuarteto de Cuerdas José White, S.C.</t>
  </si>
  <si>
    <t>Ensamble Tambuco, S.C.</t>
  </si>
  <si>
    <t>Fundación Truperias, A.C.</t>
  </si>
  <si>
    <t>La Gaviota Creación y Producción Artística, A.C.</t>
  </si>
  <si>
    <t>Por Un Planeta Sensible, A.C.</t>
  </si>
  <si>
    <t>Realizando Ideas, A.C.</t>
  </si>
  <si>
    <t>La Cachimba Teatro, A.C.</t>
  </si>
  <si>
    <t>Artaller Internacional, A.C.</t>
  </si>
  <si>
    <t>Fundación Tierra Fértil Arte y Cultura, A.C.</t>
  </si>
  <si>
    <t>Fíjate Que Suave, S.C.</t>
  </si>
  <si>
    <t xml:space="preserve">Delirio Teatro, A.C. </t>
  </si>
  <si>
    <t>Danzariega, A.C.</t>
  </si>
  <si>
    <t>Compañía Teatro en Fuga, A.C.</t>
  </si>
  <si>
    <t>Colectivo Escénico El Arce, A.C.</t>
  </si>
  <si>
    <t>Telón de Arena, A.C.</t>
  </si>
  <si>
    <t>Musical Vocal Tuumben Paax, S.C.</t>
  </si>
  <si>
    <t>Centro de las Artes de Baja California, A.C.</t>
  </si>
  <si>
    <t>Barro Rojo Cultura y Deporte, S.C.</t>
  </si>
  <si>
    <t>Teatro Línea de Sombra, A.C.</t>
  </si>
  <si>
    <t>Teatro Taller de Investigación y Experimentación Mexicano, A.C.</t>
  </si>
  <si>
    <t>Ónix Nuevo Ensamble de México, A.C.</t>
  </si>
  <si>
    <t>Andamios Teatro Grupo Independiente de Sonora, A.C.</t>
  </si>
  <si>
    <t>I.C.E. Instituto de Comunicación Especializada, A.C.</t>
  </si>
  <si>
    <t>Academia Mexicana de Artes y Ciencias Cinematográficas, A.C.</t>
  </si>
  <si>
    <t>Altarte, A.C.</t>
  </si>
  <si>
    <t>Ingenieria Cultural Social y Ambiental, S.C.</t>
  </si>
  <si>
    <t>Mujeres en el Cine y la Televisión, A.C.</t>
  </si>
  <si>
    <t>Festivales Culturales de Los Cabos</t>
  </si>
  <si>
    <t>Espacios de Memoria y Buen Vivir, A.C.</t>
  </si>
  <si>
    <t>Agencia de Cooperación Global para el Intercambio Cultural, A.C.</t>
  </si>
  <si>
    <t>Festival Internacional del Cine en Morelia, A.C.</t>
  </si>
  <si>
    <t>Rodando Film Festival San Luis Potosí, A.C.</t>
  </si>
  <si>
    <t>La Matatena Asociación de Cine para Niñas y Niños, A.C.</t>
  </si>
  <si>
    <t>Lula Cine, A.C.</t>
  </si>
  <si>
    <t>Festival Internacional de Cine Documental de la Ciudad de México, A.C.</t>
  </si>
  <si>
    <t xml:space="preserve">Documental Ambulante, A.C. </t>
  </si>
  <si>
    <t>Voces contra el silencio. Video Independiente, A.C.</t>
  </si>
  <si>
    <t>Instituto Nacional de Migración</t>
  </si>
  <si>
    <t>Coordinación General de la Comisión Mexicana de Ayuda a Refugiados</t>
  </si>
  <si>
    <t>Q00</t>
  </si>
  <si>
    <t>Centro de Producción de Programas Informativos y Especiales</t>
  </si>
  <si>
    <t>E2D</t>
  </si>
  <si>
    <t>Talleres Gráficos de México</t>
  </si>
  <si>
    <t>7HZI</t>
  </si>
  <si>
    <t>Aeropuerto Internacional Felipe Ángeles, S.A. de C.V.</t>
  </si>
  <si>
    <t>H0M</t>
  </si>
  <si>
    <t>Tren Maya, S.A. de C.V.</t>
  </si>
  <si>
    <t>G00</t>
  </si>
  <si>
    <t>Servicio de Información Agroalimentaria y Pesquera</t>
  </si>
  <si>
    <t>JAG</t>
  </si>
  <si>
    <t>Instituto Nacional de Investigaciones Forestales, Agrícolas y Pecuarias</t>
  </si>
  <si>
    <t>KCZ</t>
  </si>
  <si>
    <t>Financiera para el Bienestar</t>
  </si>
  <si>
    <t>B01</t>
  </si>
  <si>
    <t>MDE</t>
  </si>
  <si>
    <t>Instituto Nacional de la Infraestructura Física Educativa</t>
  </si>
  <si>
    <t>L00</t>
  </si>
  <si>
    <t>Centro Nacional de Equidad de Género y Salud Reproductiva</t>
  </si>
  <si>
    <t>T00</t>
  </si>
  <si>
    <t>Centro Nacional de Excelencia Tecnológica en Salud</t>
  </si>
  <si>
    <t>V00</t>
  </si>
  <si>
    <t>Comisión Nacional de Bioética</t>
  </si>
  <si>
    <t>Trabajo y Previsión Social</t>
  </si>
  <si>
    <t>VUY</t>
  </si>
  <si>
    <t>Instituto Mexicano de la Juventud</t>
  </si>
  <si>
    <t>QEZ</t>
  </si>
  <si>
    <t>Procuraduría Agraria</t>
  </si>
  <si>
    <t>RHQ</t>
  </si>
  <si>
    <t>Comisión Nacional Forestal</t>
  </si>
  <si>
    <t>Comisión Nacional de Seguridad Nuclear y Salvaguardias</t>
  </si>
  <si>
    <t>Bienestar</t>
  </si>
  <si>
    <t>Coordinación Nacional Antisecuestro y Delitos de Alto Impacto</t>
  </si>
  <si>
    <t>Guardia Nacional</t>
  </si>
  <si>
    <t>AYJ</t>
  </si>
  <si>
    <t>AYO</t>
  </si>
  <si>
    <t>Servicios de Salud del Instituto Mexicano del Seguro Social para el Bienestar (IMSS-BIENESTAR)</t>
  </si>
  <si>
    <t>L3N</t>
  </si>
  <si>
    <t>Centro de Capacitación Cinematográfica, A.C.</t>
  </si>
  <si>
    <t>Ramos Generales</t>
  </si>
  <si>
    <t>Aportaciones a Seguridad Social</t>
  </si>
  <si>
    <t>Monto</t>
  </si>
  <si>
    <t>Destino</t>
  </si>
  <si>
    <t>Daños ocasionados al sector monumentos arqueológicos, artísticos e históricos de competencia federal, por la ocurrencia de diversos fenómenos naturales.</t>
  </si>
  <si>
    <t>Informes Sobre la Situación Económica, las Finanzas Públicas y la Deuda Pública</t>
  </si>
  <si>
    <t>AYO IMSS Bienestar</t>
  </si>
  <si>
    <t>7 Defensa Nacional</t>
  </si>
  <si>
    <t>Secretaría de la Defensa Nacional</t>
  </si>
  <si>
    <t>Secretaría de Infraestructura, Comunicaciones y Transportes</t>
  </si>
  <si>
    <t>Secretaría de Salud</t>
  </si>
  <si>
    <t>Secretaría de Medio Ambiente y Recursos Naturales</t>
  </si>
  <si>
    <t>Secretaría de Energía</t>
  </si>
  <si>
    <t>Instituto Nacional de Bellas Artes y Literatura</t>
  </si>
  <si>
    <t>Acciones de reconstrucción para el sector carretero y carretero rural de competencia estatal y federal por eventos ocurridos en los años 2020, 2021 y 2022, así como Apoyos Parciales Inmediatos para el sector carretero de competencia estatal y federal por eventos ocurridos en 2023.</t>
  </si>
  <si>
    <t>Los recursos autorizados, han sido canalizados para cubrir el déficit de los compromisos por concepto de estímulos económicos otorgados a los miembros del Sistema Nacional de Investigadores (SNI), a través del programa presupuestario “S191 SNI”. Dicha ampliación de recursos, se realizó conforme al Acuerdo 01-16/2023 aprobado en la 1ª Sesión Ordinaria de la Junta de Gobierno del otora CONACYT, ahora Consejo Nacional de Humanidades, Ciencias y Tecnologías (CONAHCYT).</t>
  </si>
  <si>
    <t>Sector Central</t>
  </si>
  <si>
    <t>Salvemos Temaca, A.C.</t>
  </si>
  <si>
    <t>Construir y equipar una Casa de Cultura para satisfacer las necesidades en materia Cultural del Pueblo de Temacapulín; fomentar la lectura entre los vecinos y vecinas de Temacapulín, con el acondicionamiento de una biblioteca pública comunitaria en la casa de cultura; reactivar la banda musical de Temacapulín mediante la compra de instrumentos musicales y con el acondicionamiento del espacio para las clases de música en la Casa de Cultura; y fortalecer los elementos identitarios locales de la lucha de Temacapulín, mediante la figura de Tenamaxtle.</t>
  </si>
  <si>
    <t>Fundación IMSS, A.C.</t>
  </si>
  <si>
    <t>Fortalecer la investigación científica en saludo e impulsar la innovación tecnológica; así como promover la vinculación institucional y el equipamiento hospitalario en beneficio de los derechohabientes del Instituto Mexicano del Seguro Social.</t>
  </si>
  <si>
    <t>Federación Mexicana de Boxeo, A.C.</t>
  </si>
  <si>
    <t>Federación Mexicana de Medicina del Deporte, A.C.</t>
  </si>
  <si>
    <t>Federación Mexicana de Polo, A.C.</t>
  </si>
  <si>
    <t xml:space="preserve">Federación Nacional de Kick Boxing México, A.C. </t>
  </si>
  <si>
    <t>Actores Payasos, ACTPAYS, A.C.</t>
  </si>
  <si>
    <t>Arte Ciego, A.C.</t>
  </si>
  <si>
    <t>Arte Tequitqui, A.C.</t>
  </si>
  <si>
    <t>Centro de Estudios Superiores de Baja California, S.C.</t>
  </si>
  <si>
    <t>Cero Varo, A.C.</t>
  </si>
  <si>
    <t>Cirko de Mente, A.C.</t>
  </si>
  <si>
    <t>Comunicación Indígena, S.C.</t>
  </si>
  <si>
    <t>Comunidad, A.C.</t>
  </si>
  <si>
    <t>Consejo Nacional Adopte una Obra de Arte, A.C.</t>
  </si>
  <si>
    <t>Contenedor de Arte, A.C.</t>
  </si>
  <si>
    <t>Cressida Danza Contemporánea, A.C.</t>
  </si>
  <si>
    <t>Delfos Danza Contemporánea, A.C.</t>
  </si>
  <si>
    <t>Dignicraft Film &amp; Art, S.C.</t>
  </si>
  <si>
    <t>Documental en Querétaro, A.C.</t>
  </si>
  <si>
    <t>Festín de los  Muñecos Festival Internacional de Títeres Guadalajara, S.C.</t>
  </si>
  <si>
    <t>Festival de Música Miguel Bernal Jiménez, A.C.</t>
  </si>
  <si>
    <t>Festival Internacional de Cine de Monterrey, A.C.</t>
  </si>
  <si>
    <t>Fondo Ventura, A.C.</t>
  </si>
  <si>
    <t>Foramen M. Ballet, A.C.</t>
  </si>
  <si>
    <t>Fundación Artic para la Cultura y las Artes, A.C.</t>
  </si>
  <si>
    <t>Fundación Expresión en Corto, A.C.</t>
  </si>
  <si>
    <t>Fundación INBA, A.C.</t>
  </si>
  <si>
    <t>Fundación Internacional de la Comunidad, A.C.</t>
  </si>
  <si>
    <t>Gp Soona, A.C.</t>
  </si>
  <si>
    <t>Hombre Gacela Arte, Cultura y Comunidad, A.C.</t>
  </si>
  <si>
    <t>Instituto Mexicano de Estudios Pedagógicos y Posgrado, A.C.</t>
  </si>
  <si>
    <t>La Jugarreta Espacios de Participación, A.C.</t>
  </si>
  <si>
    <t>Las Reinas Chulas Cabaret y Derechos Humanos, A.C.</t>
  </si>
  <si>
    <t>Literaria Centro Nacional de Escritores, S.C.</t>
  </si>
  <si>
    <t xml:space="preserve">Los Cabos Arte y Cultura, A.C. </t>
  </si>
  <si>
    <t>Mextropolis, A.C.</t>
  </si>
  <si>
    <t>Mixbaal Fondo para el Fomento de la Educación, A.C.</t>
  </si>
  <si>
    <t>Mujeres Agraciadas Trabajadoras Apoyando de Corazón Humilde Indígenas Nativas en el Estado de Sinaloa, A.C.</t>
  </si>
  <si>
    <t>Neurodrama, A.C.</t>
  </si>
  <si>
    <t>Patronato Pro Huapango y Cultura Huasteca, A.C.</t>
  </si>
  <si>
    <t>PMD Comunicación, S.C.</t>
  </si>
  <si>
    <t>Proyecto Serpiente, A.C.</t>
  </si>
  <si>
    <t>Teatrosinparedes, A.C.</t>
  </si>
  <si>
    <t>Tepito Arte Acá Teatro con Identidad, A.C.</t>
  </si>
  <si>
    <t>Tlatzotzonani, A.C.</t>
  </si>
  <si>
    <t>Tragaluz, Gestión de Experiencias Culturales, A.C.</t>
  </si>
  <si>
    <t>Vaca 35 Teatro en Grupo, A.C.</t>
  </si>
  <si>
    <t>Vientos Culturales, A.C.</t>
  </si>
  <si>
    <t>Voz En Punto, S.C.</t>
  </si>
  <si>
    <t>VSS Compañía de Danza, A.C.</t>
  </si>
  <si>
    <t>Tribunal Federal de Conciliación y Arbitraje</t>
  </si>
  <si>
    <t>P00</t>
  </si>
  <si>
    <t>Secretaría Ejecutiva del Sistema Nacional de Protección Integral de Niñas, Niños y Adolescentes</t>
  </si>
  <si>
    <t>Coordinación para la Atención Integral de la Migración en la Frontera Sur</t>
  </si>
  <si>
    <t>J00</t>
  </si>
  <si>
    <t>Instituto de los Mexicanos en el Exterior</t>
  </si>
  <si>
    <t>HJO</t>
  </si>
  <si>
    <t>Banco del Bienestar, S.N.C., I.B.D.</t>
  </si>
  <si>
    <t>7H0C</t>
  </si>
  <si>
    <t>Grupo Aeroportuario, Ferroviario, de Servicios Auxiliares y Conexos, Olmeca-Maya-Mexica, S.A. de C.V.</t>
  </si>
  <si>
    <t>7HZK</t>
  </si>
  <si>
    <t>Aerolínea del Estado Mexicano, S.A. de C.V.</t>
  </si>
  <si>
    <t>AFU</t>
  </si>
  <si>
    <t>Comité Nacional para el Desarrollo Sustentable de la Caña de Azúcar</t>
  </si>
  <si>
    <t>I6L</t>
  </si>
  <si>
    <t>Fideicomiso de Riesgo Compartido</t>
  </si>
  <si>
    <t>I9H</t>
  </si>
  <si>
    <t>Instituto Nacional para el Desarrollo de Capacidades del Sector Rural, A.C.</t>
  </si>
  <si>
    <t>RJL</t>
  </si>
  <si>
    <t>Instituto Nacional de Pesca y Acuacultura</t>
  </si>
  <si>
    <t>Agencia Federal de Aviación Civil</t>
  </si>
  <si>
    <t>JZL</t>
  </si>
  <si>
    <t>Aeropuertos y Servicios Auxiliares</t>
  </si>
  <si>
    <t>LAU</t>
  </si>
  <si>
    <t>Servicio Geológico Mexicano</t>
  </si>
  <si>
    <t>Centro Nacional para la Prevención y el Control del VIH/SIDA</t>
  </si>
  <si>
    <t>M00</t>
  </si>
  <si>
    <t>Comisión Nacional de Arbitraje Médico</t>
  </si>
  <si>
    <t>Servicios de Atención Psiquiátrica</t>
  </si>
  <si>
    <t>O00</t>
  </si>
  <si>
    <t>Centro Nacional de Programas Preventivos y Control de Enfermedades</t>
  </si>
  <si>
    <t>Centro Nacional de Trasplantes</t>
  </si>
  <si>
    <t>X00</t>
  </si>
  <si>
    <t>Comisión Nacional contra las Adicciones</t>
  </si>
  <si>
    <t>Y00</t>
  </si>
  <si>
    <t>Comisión Nacional de Salud Mental y Adicciones</t>
  </si>
  <si>
    <t>M7B</t>
  </si>
  <si>
    <t>Instituto de Salud para el Bienestar</t>
  </si>
  <si>
    <t>NBB</t>
  </si>
  <si>
    <t>Hospital General "Dr. Manuel Gea González"</t>
  </si>
  <si>
    <t>NBG</t>
  </si>
  <si>
    <t>Hospital Infantil de México Federico Gómez</t>
  </si>
  <si>
    <t>NCA</t>
  </si>
  <si>
    <t>Instituto Nacional de Cardiología Ignacio Chávez</t>
  </si>
  <si>
    <t>NCE</t>
  </si>
  <si>
    <t>Instituto Nacional de Geriatría</t>
  </si>
  <si>
    <t>J3C</t>
  </si>
  <si>
    <t>Administración del Sistema Portuario Nacional Puerto Chiapas, S.A. de C.V.</t>
  </si>
  <si>
    <t>PBE</t>
  </si>
  <si>
    <t>Centro Federal de Conciliación y Registro Laboral</t>
  </si>
  <si>
    <t>Registro Agrario Nacional</t>
  </si>
  <si>
    <t>T0K</t>
  </si>
  <si>
    <t>Instituto Nacional de Electricidad y Energías Limpias</t>
  </si>
  <si>
    <t>W3N</t>
  </si>
  <si>
    <t>Fondo Nacional de Fomento al Turismo</t>
  </si>
  <si>
    <t>Centro Nacional de Inteligencia</t>
  </si>
  <si>
    <t>Radio Educación </t>
  </si>
  <si>
    <t>I00</t>
  </si>
  <si>
    <t>Instituto Nacional del Derecho de Autor </t>
  </si>
  <si>
    <t>Petróleos Mexicanos</t>
  </si>
  <si>
    <t>TYY</t>
  </si>
  <si>
    <t>Pemex Consolidado</t>
  </si>
  <si>
    <r>
      <t xml:space="preserve">Nota 1: Los porcentajes pueden variar debido al redondeo de las cifras.
</t>
    </r>
    <r>
      <rPr>
        <vertAlign val="superscript"/>
        <sz val="8"/>
        <color theme="1"/>
        <rFont val="Montserrat"/>
      </rPr>
      <t xml:space="preserve">1_/ </t>
    </r>
    <r>
      <rPr>
        <sz val="8"/>
        <color theme="1"/>
        <rFont val="Montserrat"/>
      </rPr>
      <t xml:space="preserve">Corresponde al saldo registrado en cada periodo en el sistema establecido en el artículo 10, fracción IV, inciso b), del Reglamento de la LFPRH.
</t>
    </r>
    <r>
      <rPr>
        <vertAlign val="superscript"/>
        <sz val="8"/>
        <color theme="1"/>
        <rFont val="Montserrat"/>
      </rPr>
      <t xml:space="preserve">2_/ </t>
    </r>
    <r>
      <rPr>
        <sz val="8"/>
        <color theme="1"/>
        <rFont val="Montserrat"/>
      </rPr>
      <t xml:space="preserve">Se obtiene al sumar o restar al presupuesto aprobado el monto de las adecuaciones correspondiente al periodo que se reporta, y el resultado (presupuesto modificado), se compara en términos porcentuales con el presupuesto aprobado.
</t>
    </r>
    <r>
      <rPr>
        <vertAlign val="superscript"/>
        <sz val="8"/>
        <color theme="1"/>
        <rFont val="Montserrat"/>
      </rPr>
      <t xml:space="preserve">3_/ </t>
    </r>
    <r>
      <rPr>
        <sz val="8"/>
        <color theme="1"/>
        <rFont val="Montserrat"/>
      </rPr>
      <t>Resectorizada del Ramo 47 "Entidades no Sectorizadas" al Ramo 13 "Marina".
 -o-: mayor de 100 por ciento.
 n.a.: no aplicable.-
Fuente: Secretaría de Hacienda y Crédito Público.</t>
    </r>
  </si>
  <si>
    <t xml:space="preserve">p_/ Cifras preliminares.
Las sumas pueden no coincidir, debido al redondeo de las cifras.
1_/ Incluye inversión física y financiera.
Fuente: Secretaría de Hacienda y Crédito Público.
</t>
  </si>
  <si>
    <r>
      <t xml:space="preserve">Obligaciones contractuales plurianuales cuya suspensión implique costos adicionales, incluyendo las correspondientes a la inversión pública. </t>
    </r>
    <r>
      <rPr>
        <vertAlign val="superscript"/>
        <sz val="10"/>
        <color theme="1"/>
        <rFont val="Montserrat"/>
      </rPr>
      <t>1_/</t>
    </r>
  </si>
  <si>
    <r>
      <t xml:space="preserve">Gasto corriente aprobado para el año anterior hasta por el equivalente a un 20 por ciento con base mensual. </t>
    </r>
    <r>
      <rPr>
        <vertAlign val="superscript"/>
        <sz val="10"/>
        <color theme="1"/>
        <rFont val="Montserrat"/>
      </rPr>
      <t>2_/</t>
    </r>
  </si>
  <si>
    <t>Provisiones Salariales y Económicas</t>
  </si>
  <si>
    <t xml:space="preserve">Entidades de Control Presupuestario Directo </t>
  </si>
  <si>
    <t>Cuarto Trimestre de 2023</t>
  </si>
  <si>
    <t>ADECUACIONES PRESUPUESTARIAS SUPERIORES A 5%
Enero-diciembre de 2023
(Millones de pesos)</t>
  </si>
  <si>
    <t>GASTOS OBLIGATORIOS
Enero-diciembre 2023
(Pesos)</t>
  </si>
  <si>
    <t>Enero-diciembre p/</t>
  </si>
  <si>
    <t>Enero-diciembre</t>
  </si>
  <si>
    <t>Monto otorgado
Enero-diciembre
(Pesos)</t>
  </si>
  <si>
    <t>EJERCICIO Y DESTINO DE LOS RECURSOS ENTREGADOS AL CONACYT  Y A LOS CENTROS PÚBLICOS DE INVESTIGACIÓN, OBTENIDOS POR CONCEPTO DE  SANCIONES ECONÓMICAS APLICADAS POR EL INSTITUTO NACIONAL ELECTORAL
Enero-diciembre 2023
(Pesos)</t>
  </si>
  <si>
    <t>IMPACTO DE LOS INCREMENTOS SALARIALES EN EL PRESUPUESTO REGULARIZABLE
Enero-diciembre de 2023
(Millones de Pesos)</t>
  </si>
  <si>
    <t>EROGACIONES EN PARTIDAS PARA SEGURIDAD PÚBLICA Y NACIONAL
Enero-diciembre de 2023
(Millones de pesos )</t>
  </si>
  <si>
    <t>METAS DE BALANCE DE OPERACIÓN, PRIMARIO Y FINANCIERO
En términos del artículo 22, Segundo párrafo, de la Ley Federal de Presupuesto y Responsabilidad Hacendaria
Enero-diciembre de 2023
(Millones de pesos)</t>
  </si>
  <si>
    <t>AHORROS OBTENIDOS POR LA APLICACIÓN DE LAS MEDIDAS DE AUSTERIDAD Y DISCIPLINA PRESUPUESTARIA
PODERES LEGISLATIVO Y JUDICIAL Y LOS ENTES AUTÓNOMOS
Enero-diciembre de 2023
(Pesos)</t>
  </si>
  <si>
    <t>AHORROS OBTENIDOS POR LA APLICACIÓN DE LAS MEDIDAS DE AUSTERIDAD Y DISCIPLINA PRESUPUESTARIA
RECURSOS FISCALES
Enero-diciembre 2023
(Pesos)</t>
  </si>
  <si>
    <t>AHORROS OBTENIDOS POR LA APLICACIÓN DE LAS MEDIDAS DE AUSTERIDAD Y DISCIPLINA PRESUPUESTARIA
Enero-diciembre 2023
(Pesos)</t>
  </si>
  <si>
    <t>RECURSOS TRANSFERIDOS PARA LA ATENCIÓN DE DESASTRES 
Enero-diciembre de 2023
(Millones de pesos)</t>
  </si>
  <si>
    <t>RECURSOS TRANSFERIDOS PARA LA ATENCIÓN DE DESASTRES 
POR RAMO ADMINISTRATIVO
Enero-diciembre de 2023
(Millones de pesos)</t>
  </si>
  <si>
    <t>INGRESOS EXCEDENTES, APROVECHAMIENTOS, OTROS (1o.6.61.22.04)
Enero-diciembre de 2023
(Pesos)</t>
  </si>
  <si>
    <t>RECURSOS PREVISTOS EN EL ARTÍCULO SÉPTIMO TRANSITORIO DE LA LIF
Enero-diciembre de 2023
(Millones de pesos)</t>
  </si>
  <si>
    <t>INGRESOS EXCEDENTES INFORMADOS
Enero-diciembre de 2023
(Pesos)</t>
  </si>
  <si>
    <t>INGRESOS EXCEDENTES AUTORIZADOS
Enero-diciembre de 2023
(Pesos)</t>
  </si>
  <si>
    <t>Dirección General de Autotransporte Federal</t>
  </si>
  <si>
    <t>Secretaría de Economía</t>
  </si>
  <si>
    <t>14 Trabajo y Previsión Social</t>
  </si>
  <si>
    <t>Secretaría del Trabajo y Previsión Social</t>
  </si>
  <si>
    <t>15 Desarrollo Agrario, Territorial y Urbano</t>
  </si>
  <si>
    <t>Secretaría de Desarrollo Agrario, Territorial y Urbano</t>
  </si>
  <si>
    <t>22 Instituto Nacional Electoral</t>
  </si>
  <si>
    <t>Autoridad Educativa Federal en la Ciudad de México</t>
  </si>
  <si>
    <t>31 Tribunales Agrarios</t>
  </si>
  <si>
    <t>Prevención y Readaptación Social</t>
  </si>
  <si>
    <t>Instituto Mexicano de Cinematografía</t>
  </si>
  <si>
    <t>49 Fiscalía General de la República</t>
  </si>
  <si>
    <t>25 Previsiones y Aportaciones para los Sistemas de Educación Básica, Normal, Tecnológica y de Adultos</t>
  </si>
  <si>
    <t>Apoyo a Guerrero por el huracán "OTIS"</t>
  </si>
  <si>
    <t xml:space="preserve">Educación Pública </t>
  </si>
  <si>
    <t>Total¹</t>
  </si>
  <si>
    <t>Nota: Las sumas parciales pueden no coincidir debido al redondeo de las cifras.
¹No se incluyen los recursos previamente autorizados por el Comité Técnico del Fid. 2003 FONDEN y reportados en los Informes sobre la Situación Económica, las Finanzas Públicas y la Deuda Pública de los ejercicios fiscales 2017 a 2020, mismos que ascienden a 947.1 mdp.
Fuente: Secretaría de Hacienda y Crédito Público.</t>
  </si>
  <si>
    <t>Contratación del Seguro para Catástrofes 2023-2024 con cobertura para daños por fenómenos naturales.</t>
  </si>
  <si>
    <t>Atención a la población en situación de emergencia por un fenómeno natural ocurrido 2023 a través de la adquisición de suministros de auxilio y asistencia.</t>
  </si>
  <si>
    <t>Apoyos Parciales Inmediatos para el sector educativo y deportivo de competencia estatal y federal por eventos ocurridos en 2023.</t>
  </si>
  <si>
    <t>Acciones de reconstrucción para el sector salud de competencia estatal por un evento ocurrido en 2018.</t>
  </si>
  <si>
    <t>Acciones de reconstrucción para el sector naval de competencia federal por eventos ocurridos en los años 2020 y 2021, Apoyos Parciales Inmediatos para el sector naval de competencia federal por eventos ocurridos en 2023, así como atención a la población en situación de emergencia por fenómenos naturales ocurridos en 2023 a través de la adquisición de suministros de auxilio.</t>
  </si>
  <si>
    <t>Acciones de reconstrucción para el sector vivienda y vial urbano de competencia estatal por eventos ocurridos en los años 2018, 2019, 2020 y 2021.</t>
  </si>
  <si>
    <t>Acciones de reconstrucción para los sectores forestal y de viveros e hidráulico de competencia estatal y federal por eventos ocurridos en los años 2019, 2020, 2021 y 2022, así como Apoyos Parciales Inmediatos para el sector hidráulico de competencia estatal y federal por eventos ocurridos en 2023.</t>
  </si>
  <si>
    <t>Atención a la población en situación de emergencia por un fenómeno natural ocurrido en 2023 a través de apoyos y asistencia.</t>
  </si>
  <si>
    <t>Acciones de reconstrucción para los sectores cultura y monumentos arqueológicos, artísticos e históricos de competencia estatal y federal por eventos ocurridos en los años 2017 y 2020, así como Apoyos Parciales Inmediatos para el sector cultura de competencia estatal por un evento ocurrido en 2023.</t>
  </si>
  <si>
    <t>Nota: Las sumas parciales pueden no coincidir debido al redondeo de las cifras.
¹No se incluyen los recursos previamente autorizados por el Comité Técnico del Fid. 2003 FONDEN y reportados en los Informes sobre la Situación Económica, las Finanzas Públicas y la Deuda Pública de los ejercicios fiscales 2017 a 2020, mismos que ascienden a 947.1
Fuente: Secretaría de Hacienda y Crédito Público.</t>
  </si>
  <si>
    <r>
      <t>Poder Judicial</t>
    </r>
    <r>
      <rPr>
        <b/>
        <vertAlign val="superscript"/>
        <sz val="10"/>
        <color theme="1"/>
        <rFont val="Montserrat"/>
      </rPr>
      <t xml:space="preserve"> 1/</t>
    </r>
  </si>
  <si>
    <t>Información Nacional Estadística y Geográfica</t>
  </si>
  <si>
    <r>
      <t xml:space="preserve">Total </t>
    </r>
    <r>
      <rPr>
        <b/>
        <vertAlign val="superscript"/>
        <sz val="10"/>
        <color theme="1"/>
        <rFont val="Montserrat"/>
      </rPr>
      <t>2/</t>
    </r>
  </si>
  <si>
    <r>
      <rPr>
        <vertAlign val="superscript"/>
        <sz val="9"/>
        <color theme="1"/>
        <rFont val="Montserrat"/>
      </rPr>
      <t xml:space="preserve">1_/ </t>
    </r>
    <r>
      <rPr>
        <sz val="9"/>
        <color theme="1"/>
        <rFont val="Montserrat"/>
      </rPr>
      <t xml:space="preserve">La acreditación de las medidas de ahorro se refleja como una mejora de los balances de operación, primario y financiero de las entidades, por lo cual no existe una reasignación en los términos de las disposiciones previstas en la Ley Federal de Presupuesto y Responsabilidad Hacendaria y su Reglamento.
</t>
    </r>
    <r>
      <rPr>
        <vertAlign val="superscript"/>
        <sz val="9"/>
        <color theme="1"/>
        <rFont val="Montserrat"/>
      </rPr>
      <t>2_/</t>
    </r>
    <r>
      <rPr>
        <sz val="9"/>
        <color theme="1"/>
        <rFont val="Montserrat"/>
      </rPr>
      <t xml:space="preserve"> 2_/ Las reducciones se realizaron: Servicios Personales.- Sueldos base ($58,636,017), Compensación garantizada ($42,790,555), Prestaciones establecidas por condiciones generales de trabajo o contratos colectivos de trabajo ($42,434,171), Aguinaldo o gratificación de fin de año ($15,107,431), Asignaciones adicionales al sueldo ($7,809,691), Aportaciones al IMSS ($6,649,407), Aportaciones al Sistema de Ahorro para el Retiro ($5,549,412), Remuneraciones al personal eventual ($5,000,000), Aportaciones al INFONAVIT ($4,655,232), Otras medidas de carácter laboral y económico ($4,501,638), Cuotas para el fondo de ahorro del personal civil ($3,326,195), Primas de vacaciones y dominical ($2,657,951), Otras prestaciones ($2,603,478), Prestaciones de retiro ($1,683,300) y otras partidas ($3,325,499); Gasto de Operación.- Servicios bancarios y financieros ($51,381,393), Arrendamiento de equipo y bienes informáticos ($49,751,133), Otras asesorías para la operación de programas ($42,223,873), Otros impuestos y derechos ($27,247,724), Mantenimiento y conservación de inmuebles para la prestación de servicios administrativos ($19,733,507), Servicios relacionados con procedimientos jurisdiccionales ($16,845,840), Gastos relacionados con actividades culturales, deportivas y de ayuda extraordinaria ($15,210,819), Seguros de bienes patrimoniales ($14,092,738), Servicios de desarrollo de aplicaciones informáticas ($13,200,000), Patentes, derechos de autor, regalías y otros ($11,086,649), Arrendamiento de edificios y locales ($10,110,113), Impuesto sobre nóminas ($7,555,610), Servicios integrales ($6,496,625), Subcontratación de servicios con terceros ($6,030,493), Servicios de conducción de señales analógicas y digitales ($5,999,968), Servicio de energía eléctrica ($5,953,831), Erogaciones por resoluciones por autoridad competente ($5,000,000), Mantenimiento y conservación de maquinaria y equipo ($4,199,910), Servicios de mantenimiento de aplicaciones informáticas ($3,895,537), Servicios integrales de infraestructura de cómputo ($3,752,379), Artículos metálicos para la construcción ($3,584,493), Pasajes aéreos internacionales para servidores públicos en el desempeño de comisiones y funciones oficiales ($3,441,060), Viáticos en el extranjero para servidores públicos en el desempeño de comisiones y funciones oficiales ($3,093,181), Servicio de agua ($3,000,000), Prendas de protección personal ($2,224,267), Servicios de vigilancia ($2,219,784), Arrendamiento de vehículos terrestres, aéreos, marítimos, lacustres y fluviales para servidores públicos ($1,850,000), Viáticos nacionales para servidores públicos en el desempeño de funciones oficiales ($1,396,930), Información en medios masivos derivada de la operación y administración de las dependencias y entidades ($1,159,085), Servicios para capacitación a servidores públicos ($1,156,464), Mantenimiento y conservación de mobiliario y equipo de administración ($1,002,466) y otras partidas ($12,368,992); Gasto de Inversión.- Obras de construcción para edificios habitacionales ($339,909,891), Mantenimiento y rehabilitación de edificaciones habitacionales ($92,761,130), Servicios de supervisión de obras ($5,857,507) y Otros servicios relacionados con obras públicas ($1,622,701).
Fuente: Secretaría de Hacienda y Crédito Público.</t>
    </r>
  </si>
  <si>
    <t>Cámara de Senadores</t>
  </si>
  <si>
    <t>Fundación Juventud X Todos, A.C.</t>
  </si>
  <si>
    <t>Apoyo para la elaboración y colocación de 3 memoriales de la campaña contra la impunidad y olvido para el rescate de la memoria histórica de las mujeres víctimas de feminicidio.</t>
  </si>
  <si>
    <t>Asociación Mexicana para la atención de Personas con Discapacidad Visual, I.A.P.</t>
  </si>
  <si>
    <t>Adquirir bastones y laptops adaptadas.</t>
  </si>
  <si>
    <t>Diversos municipios del Estado de Baja California</t>
  </si>
  <si>
    <t>Adquirir láminas, barrotes, triplay, entre otros materiales, para apoyo a los damnificados por el Huracán Hilary.</t>
  </si>
  <si>
    <t>Diversos municipios de los Estados de Coahuila y Guerrero</t>
  </si>
  <si>
    <t>Adquirir insumos alimenticios, láminas y rollos de hule, para apoyo a los damnificados por diversos fenómenos meteorológicos en los Estados de Coahuila y Guerrero.</t>
  </si>
  <si>
    <t>Diversos Municipios del Estado de Guerrero</t>
  </si>
  <si>
    <t>Adquirir despensas básicas, colchonetas y láminas, para apoyo a los damnificados por el Huracán Otis.</t>
  </si>
  <si>
    <t xml:space="preserve">     Dirección General de Vinculación Cultural </t>
  </si>
  <si>
    <t>Fundación Maestro José Luis Cuevas Novelo, A.C.</t>
  </si>
  <si>
    <t>Apoyo al Programa Cultural 2023, para la realizacióon de actividades artísticas y culturales que organiza el Museo José Luis Cuevas.</t>
  </si>
  <si>
    <t>Instituto del Deporte de los Trabajadores, A.C.</t>
  </si>
  <si>
    <t>Agora, Academia de Profesionalización Actoral, A.C.</t>
  </si>
  <si>
    <t>Centro de Investigación en Comunicación Comunitaria, A.C.</t>
  </si>
  <si>
    <t>Conjuro Teatro, A.C.</t>
  </si>
  <si>
    <t>Cultura Contemporánea Arte Obra y Sociedad, A.C.</t>
  </si>
  <si>
    <t>Ediciones Eternos Malabares, S.C.</t>
  </si>
  <si>
    <t>Fomento Universal para la Difusión Arquitectónica de México, A.C.</t>
  </si>
  <si>
    <t>Fundación Javier Marin, A.C.</t>
  </si>
  <si>
    <t>HUITZITZILIN...Unidos por la Cultura, Tepetzintla Veracruz, A.C.</t>
  </si>
  <si>
    <t>Investigación y Diálogo para la Autogestión Social, A.C.</t>
  </si>
  <si>
    <t>La Catedral Buena Noticia Caridad Educación y Cultura, A.C.</t>
  </si>
  <si>
    <t>Musicos Trabajando, A.C.</t>
  </si>
  <si>
    <t>Por Piedad Teatro Producciones, A.C.</t>
  </si>
  <si>
    <t>Salvaguarda y Cultura, A.C.</t>
  </si>
  <si>
    <t>Torre de Viento Producciones, A.C.</t>
  </si>
  <si>
    <t>Tramoya Artística, A.C.</t>
  </si>
  <si>
    <t>Y00 Comision Nacional de Salud Mental y Adicciones</t>
  </si>
  <si>
    <t>(*)   Presupuesto aprobado por la H. Cámara de Diputados para servicios personales, sin las previsiones salariales y económicas, contempla recursos fiscales. 
Nota 1: Las sumas parciales pueden no coincidir con el total, así como los cálculos porcentuales, debido al redondeo.
Fuente: Secretaría de Hacienda y Crédito Público</t>
  </si>
  <si>
    <t>Nota: Al cierre del cuarto trimestre no se establecieron convenios para mejorar la infraestructura de las entidades federativas.
Fuente: Secretaría de Hacienda y Crédito Público.</t>
  </si>
  <si>
    <r>
      <rPr>
        <vertAlign val="superscript"/>
        <sz val="9"/>
        <color theme="1"/>
        <rFont val="Montserrat"/>
      </rPr>
      <t>1_/</t>
    </r>
    <r>
      <rPr>
        <sz val="9"/>
        <color theme="1"/>
        <rFont val="Montserrat"/>
      </rPr>
      <t xml:space="preserve"> Las reducciones se realizaron: Servicios Personales.- Aportaciones al ISSSTE ($67,054,523), Aportaciones al seguro de cesantía en edad avanzada y vejez ($26,996,792), Sueldos base ($15,527,808), Asignaciones adicionales al sueldo ($10,624,800), Compensación garantizada ($6,251,160), Aguinaldo o gratificación de fin de año ($2,193,936), Aportaciones al FOVISSSTE ($958,790), Depósitos para el ahorro solidario ($645,800), Primas de vacaciones y dominical ($548,484), Aportaciones al Sistema de Ahorro para el Retiro ($383,516), Cuotas para el seguro de vida del personal civil ($304,906), Seguro de responsabilidad civil, asistencia legal y otros seguros ($88,808) y Cuotas para el seguro colectivo de retiro ($64,661); Gasto de Operación.- Servicios de vigilancia ($20,088,612), Arrendamiento de equipo y bienes informáticos ($13,889,977), Servicios de conducción de señales analógicas y digitales ($10,814,002), Patentes, derechos de autor, regalías y otros ($6,936,793), Impuesto sobre nóminas ($5,362,935), Productos alimenticios para el personal en las instalaciones de las dependencias y entidades ($4,501,208), Congresos y convenciones ($3,598,774), Materiales, accesorios y suministros médicos ($3,004,053), Servicios de desarrollo de aplicaciones informáticas ($2,407,526), Servicios bancarios y financieros ($1,728,779), Otras ayudas para programas de capacitación (Ramos Autónomos) ($1,640,532), Impresión y elaboración de material informativo derivado de la operación y administración de las dependencias y entidades ($1,034,331), Donativos a instituciones sin fines de lucro ($1,030,292), Difusión de mensajes sobre programas y actividades gubernamentales ($997,800), Combustibles, lubricantes y aditivos para vehículos terrestres, aéreos, marítimos, lacustres y fluviales destinados a servicios administrativos ($772,791), Gastos relacionados con actividades culturales, deportivas y de ayuda extraordinaria ($742,892), Mantenimiento y conservación de inmuebles para la prestación de servicios administrativos ($710,096) y otras partidas ($7,603,115); Gasto de Inversión.- Bienes informáticos ($672,012) y Equipo de administración ($210,311).
</t>
    </r>
    <r>
      <rPr>
        <vertAlign val="superscript"/>
        <sz val="9"/>
        <color theme="1"/>
        <rFont val="Montserrat"/>
      </rPr>
      <t>2/</t>
    </r>
    <r>
      <rPr>
        <sz val="9"/>
        <color theme="1"/>
        <rFont val="Montserrat"/>
      </rPr>
      <t xml:space="preserve"> Recursos concentrados en el Ramo 23 Provisiones Salariales y Económicas.
Nota: La suma por partida puede no coincidir, debido al redondeo de las cifras.
Fuente: Secretaría de Hacienda y Crédito Público.</t>
    </r>
  </si>
  <si>
    <r>
      <rPr>
        <vertAlign val="superscript"/>
        <sz val="9"/>
        <color theme="1"/>
        <rFont val="Montserrat"/>
      </rPr>
      <t xml:space="preserve">1/ </t>
    </r>
    <r>
      <rPr>
        <sz val="9"/>
        <color theme="1"/>
        <rFont val="Montserrat"/>
      </rPr>
      <t>No incluyen recursos concentrados en el Ramo 23 Provisiones Salariales y Económicas
Fuente: Poderes Legislativo y Judicial y Entes autónomos.</t>
    </r>
  </si>
  <si>
    <r>
      <t xml:space="preserve">INVERSIÓN PRESUPUESTARIA </t>
    </r>
    <r>
      <rPr>
        <b/>
        <vertAlign val="superscript"/>
        <sz val="12"/>
        <color theme="1"/>
        <rFont val="Montserrat"/>
      </rPr>
      <t>1_/</t>
    </r>
    <r>
      <rPr>
        <b/>
        <sz val="12"/>
        <color theme="1"/>
        <rFont val="Montserrat"/>
      </rPr>
      <t xml:space="preserve">
Enero-diciembre de 2023
(Millones de pesos)</t>
    </r>
  </si>
  <si>
    <t>Instituto Nacional para el Federalismo y el Desarrollo Municipal</t>
  </si>
  <si>
    <t>EZQ</t>
  </si>
  <si>
    <t>Consejo Nacional para Prevenir la Discriminación</t>
  </si>
  <si>
    <t>Instituto Matías Romero</t>
  </si>
  <si>
    <t>G0N</t>
  </si>
  <si>
    <t>Banco Nacional de Comercio Exterior, S.N.C.</t>
  </si>
  <si>
    <t>G1C</t>
  </si>
  <si>
    <t>Banco Nacional de Obras y Servicios Públicos, S.N.C.</t>
  </si>
  <si>
    <t>HIU</t>
  </si>
  <si>
    <t>Nacional Financiera, S.N.C.</t>
  </si>
  <si>
    <t>Agencia Reguladora del Transporte Ferroviario</t>
  </si>
  <si>
    <t>J4Q</t>
  </si>
  <si>
    <t>Organismo Promotor de Inversiones en Telecomunicaciones</t>
  </si>
  <si>
    <t>J9E</t>
  </si>
  <si>
    <t>Servicio Postal Mexicano</t>
  </si>
  <si>
    <t>KDH</t>
  </si>
  <si>
    <t>Grupo Aeroportuario de la Ciudad de México, S.A. de C.V.</t>
  </si>
  <si>
    <t>KDN</t>
  </si>
  <si>
    <t>Aeropuerto Internacional de la Ciudad de México, S.A. de C.V.</t>
  </si>
  <si>
    <t>LAT</t>
  </si>
  <si>
    <t>Procuraduría Federal del Consumidor</t>
  </si>
  <si>
    <t>Universidad Pedagógica Nacional</t>
  </si>
  <si>
    <t>Unidad del Sistema para la Carrera de las Maestras y los Maestros</t>
  </si>
  <si>
    <t>Tecnológico Nacional de México</t>
  </si>
  <si>
    <t>MAR</t>
  </si>
  <si>
    <t>Fondo de Cultura Económica</t>
  </si>
  <si>
    <t>L3P</t>
  </si>
  <si>
    <t>Centro de Enseñanza Técnica Industrial</t>
  </si>
  <si>
    <t>L4J</t>
  </si>
  <si>
    <t>Centro de Investigación y de Estudios Avanzados del Instituto Politécnico Nacional</t>
  </si>
  <si>
    <t>L5N</t>
  </si>
  <si>
    <t>Colegio de Bachilleres</t>
  </si>
  <si>
    <t>L5X</t>
  </si>
  <si>
    <t>Colegio Nacional de Educación Profesional Técnica</t>
  </si>
  <si>
    <t>L6I</t>
  </si>
  <si>
    <t>L8K</t>
  </si>
  <si>
    <t>El Colegio de México, A.C.</t>
  </si>
  <si>
    <t>L9T</t>
  </si>
  <si>
    <t>Fideicomiso de los Sistemas Normalizado de Competencia Laboral y de Certificación de Competencia Laboral</t>
  </si>
  <si>
    <t>MGH</t>
  </si>
  <si>
    <t>Universidad Autónoma Agraria Antonio Narro</t>
  </si>
  <si>
    <t>Centro Nacional de la Transfusión Sanguínea</t>
  </si>
  <si>
    <t>R00</t>
  </si>
  <si>
    <t>Centro Nacional para la Salud de la Infancia y la Adolescencia</t>
  </si>
  <si>
    <t>NBV</t>
  </si>
  <si>
    <t>Instituto Nacional de Cancerología</t>
  </si>
  <si>
    <t>NCH</t>
  </si>
  <si>
    <t>Instituto Nacional de Medicina Genómica</t>
  </si>
  <si>
    <t>NDY</t>
  </si>
  <si>
    <t>Instituto Nacional de Salud Pública</t>
  </si>
  <si>
    <t>NHK</t>
  </si>
  <si>
    <t>Sistema Nacional para el Desarrollo Integral de la Familia</t>
  </si>
  <si>
    <t>J2I</t>
  </si>
  <si>
    <t>Administración del Sistema Portuario Nacional Acapulco, S.A. de C.V.</t>
  </si>
  <si>
    <t>J2K</t>
  </si>
  <si>
    <t>Administración del Sistema Portuario Nacional Cabo San Lucas, S.A. de C.V.</t>
  </si>
  <si>
    <t>J4V</t>
  </si>
  <si>
    <t>Fideicomiso Universidad Marítima y Portuaria de México</t>
  </si>
  <si>
    <t>QCW</t>
  </si>
  <si>
    <t>Comisión Nacional de Vivienda</t>
  </si>
  <si>
    <t>QDV</t>
  </si>
  <si>
    <t>Instituto Nacional del Suelo Sustentable</t>
  </si>
  <si>
    <t>RJJ</t>
  </si>
  <si>
    <t>Instituto Nacional de Ecología y Cambio Climático</t>
  </si>
  <si>
    <t>T0U</t>
  </si>
  <si>
    <t>Litio para México</t>
  </si>
  <si>
    <t>Instituto Nacional de la Economía Social</t>
  </si>
  <si>
    <t>VQZ</t>
  </si>
  <si>
    <t>Consejo Nacional de Evaluación de la Política de Desarrollo Social</t>
  </si>
  <si>
    <t>VRW</t>
  </si>
  <si>
    <t>Consejo Nacional para el Desarrollo y la Inclusión de las Personas con Discapacidad</t>
  </si>
  <si>
    <t>W3S</t>
  </si>
  <si>
    <t>FONATUR Infraestructura, S.A. de C.V.</t>
  </si>
  <si>
    <t>Tribunales Agrarios</t>
  </si>
  <si>
    <t>Consejería Jurídica del Ejecutivo Federal</t>
  </si>
  <si>
    <t>90A</t>
  </si>
  <si>
    <t>Centro de Investigación en Ciencias de Información Geoespacial, A.C.</t>
  </si>
  <si>
    <t>90E</t>
  </si>
  <si>
    <t>Centro de Investigación en Materiales Avanzados, S.C.</t>
  </si>
  <si>
    <t>90I</t>
  </si>
  <si>
    <t>Centro de Investigación y Asistencia en Tecnología y Diseño del Estado de Jalisco, A.C.</t>
  </si>
  <si>
    <t>90O</t>
  </si>
  <si>
    <t>Centro de Investigaciones Biológicas del Noroeste, S.C.</t>
  </si>
  <si>
    <t>90U</t>
  </si>
  <si>
    <t>Centro de Investigación en Química Aplicada</t>
  </si>
  <si>
    <t>90X</t>
  </si>
  <si>
    <t>91K</t>
  </si>
  <si>
    <t>El Colegio de San Luis, A.C.</t>
  </si>
  <si>
    <t>91W</t>
  </si>
  <si>
    <t>Instituto Potosino de Investigación Científica y Tecnológica, A.C.</t>
  </si>
  <si>
    <t>9ZW</t>
  </si>
  <si>
    <t>Centro de Investigación Científica y de Educación Superior de Ensenada, Baja California</t>
  </si>
  <si>
    <t>9ZY</t>
  </si>
  <si>
    <t>Centro de Investigación en Alimentación y Desarrollo, A.C.</t>
  </si>
  <si>
    <t>AYB</t>
  </si>
  <si>
    <t>Instituto Nacional de los Pueblos Indígenas</t>
  </si>
  <si>
    <t>Corredor Interoceánico del Istmo de Tehuantepec</t>
  </si>
  <si>
    <t>AYM</t>
  </si>
  <si>
    <t>Secretaría Ejecutiva del Sistema Nacional Anticorrupción</t>
  </si>
  <si>
    <t>AYN</t>
  </si>
  <si>
    <t>Comisión Nacional para la Mejora Continua de la Educación</t>
  </si>
  <si>
    <t>HHG</t>
  </si>
  <si>
    <t>Ferrocarril del Istmo de Tehuantepec, S.A. de C.V.</t>
  </si>
  <si>
    <t>L8G</t>
  </si>
  <si>
    <t>Educal, S.A. de C.V.</t>
  </si>
  <si>
    <t>L8P</t>
  </si>
  <si>
    <t>Estudios Churubusco Azteca, S.A.</t>
  </si>
  <si>
    <t>MDB</t>
  </si>
  <si>
    <t>Instituto Nacional de Lenguas Indígenas</t>
  </si>
  <si>
    <t>MHL</t>
  </si>
  <si>
    <t>Televisión Metropolitana, S.A. de C.V.</t>
  </si>
  <si>
    <t>HXA</t>
  </si>
  <si>
    <t>Instituto de Seguridad Social para las Fuerzas Armadas Mexicanas</t>
  </si>
  <si>
    <t>Previsiones y Aportaciones para los Sistemas de Educación Básica, Normal, Tecnológica y de Adultos</t>
  </si>
  <si>
    <r>
      <t xml:space="preserve">Enero-dic </t>
    </r>
    <r>
      <rPr>
        <b/>
        <vertAlign val="superscript"/>
        <sz val="10"/>
        <color theme="0"/>
        <rFont val="Montserrat"/>
      </rPr>
      <t>1_/</t>
    </r>
  </si>
  <si>
    <r>
      <t xml:space="preserve">Corredor Interoceánico del Istmo de Tehuantepec </t>
    </r>
    <r>
      <rPr>
        <vertAlign val="superscript"/>
        <sz val="9"/>
        <color rgb="FF000000"/>
        <rFont val="Montserrat"/>
      </rPr>
      <t>3_/</t>
    </r>
  </si>
  <si>
    <r>
      <t xml:space="preserve">Ferrocarril del Istmo de Tehuantepec, S.A. de C.V. </t>
    </r>
    <r>
      <rPr>
        <vertAlign val="superscript"/>
        <sz val="9"/>
        <color rgb="FF000000"/>
        <rFont val="Montserrat"/>
      </rPr>
      <t>3_/</t>
    </r>
  </si>
  <si>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</si>
  <si>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n.d.: No disponible.
n.a.: No aplicable.
p_/ Cifra preliminar del presupuesto pagado.
1_/ La información del Anexo de Finanzas Públicas número III de este informe no es comparable con las obligaciones contractuales plurianuales consideradas en los Gastos Obligatorios del Presupuesto de Egresos de la Federación para el Ejercicio Fiscal 2023,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Fuente: Secretaría de Hacienda y Crédito Público.</t>
  </si>
  <si>
    <t>CONSEJO NACIONAL DE CIENCIA Y TECNOLOGÍA</t>
  </si>
  <si>
    <r>
      <t>AHORROS OBTENIDOS POR LA APLICACIÓN DE LAS MEDIDAS DE AUSTERIDAD Y DISCIPLINA PRESUPUESTARIA
RECURSOS PROPIOS DE ENTIDADES PARAESTATALES</t>
    </r>
    <r>
      <rPr>
        <b/>
        <vertAlign val="superscript"/>
        <sz val="12"/>
        <rFont val="Montserrat"/>
      </rPr>
      <t xml:space="preserve"> 1_/</t>
    </r>
    <r>
      <rPr>
        <b/>
        <sz val="12"/>
        <rFont val="Montserrat"/>
      </rPr>
      <t xml:space="preserve">
Enero-diciembre 2023
(Pesos)</t>
    </r>
  </si>
  <si>
    <t>Patronato Pro-Fundación del Museo Regional de Tuxtepec Oaxaca, 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</si>
</sst>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0_-;\-\ #,##0.0_-;_-\ &quot;-&quot;??_-;_-@_-"/>
    <numFmt numFmtId="171" formatCode="000"/>
    <numFmt numFmtId="172" formatCode="#,##0.00000"/>
    <numFmt numFmtId="173" formatCode="#,##0_ ;\-#,##0\ "/>
    <numFmt numFmtId="174" formatCode="#,##0.0_ ;\-#,##0.0\ "/>
    <numFmt numFmtId="175" formatCode="#,##0.0,,"/>
    <numFmt numFmtId="176" formatCode="#,##0.00000000"/>
    <numFmt numFmtId="177" formatCode="#,##0.00,,;[Red]\-#,##0.00,,;\ &quot;-&quot;??_-;_-@_-"/>
    <numFmt numFmtId="178" formatCode="#,##0.0%;[Red]\-#,##0.0%;\ &quot;&quot;\-&quot;&quot;??_-;_-@_-"/>
    <numFmt numFmtId="179" formatCode="#,##0.000,,;[Red]\-#,##0.000,,;\ &quot;-&quot;??_-;_-@_-"/>
  </numFmts>
  <fonts count="90">
    <font>
      <sz val="11"/>
      <color theme="1"/>
      <name val="Calibri"/>
      <family val="2"/>
      <scheme val="minor"/>
    </font>
    <font>
      <sz val="11"/>
      <color theme="1"/>
      <name val="Calibri"/>
      <family val="2"/>
      <scheme val="minor"/>
    </font>
    <font>
      <sz val="10"/>
      <name val="Arial"/>
      <family val="2"/>
    </font>
    <font>
      <sz val="10"/>
      <name val="Calibri"/>
      <family val="2"/>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12"/>
      <name val="Montserrat"/>
    </font>
    <font>
      <sz val="10"/>
      <color theme="0"/>
      <name val="Montserrat"/>
    </font>
    <font>
      <sz val="10"/>
      <color theme="1"/>
      <name val="Monserrat"/>
    </font>
    <font>
      <b/>
      <sz val="10"/>
      <color theme="1"/>
      <name val="Montserrat"/>
    </font>
    <fon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b/>
      <sz val="14"/>
      <color theme="0" tint="-0.499984740745262"/>
      <name val="Montserrat"/>
    </font>
    <font>
      <b/>
      <sz val="14"/>
      <color theme="0"/>
      <name val="Monserrat"/>
    </font>
    <font>
      <b/>
      <sz val="12"/>
      <color theme="0" tint="-0.499984740745262"/>
      <name val="Monserrat"/>
    </font>
    <font>
      <b/>
      <sz val="14"/>
      <name val="Monserrat"/>
    </font>
    <font>
      <b/>
      <sz val="12"/>
      <color indexed="23"/>
      <name val="Monserrat"/>
    </font>
    <font>
      <b/>
      <sz val="12"/>
      <name val="Monserrat"/>
    </font>
    <font>
      <sz val="11"/>
      <name val="Monserrat"/>
    </font>
    <font>
      <sz val="8"/>
      <color theme="1"/>
      <name val="Montserrat"/>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sz val="7"/>
      <color theme="1"/>
      <name val="Montserrat"/>
    </font>
    <font>
      <vertAlign val="superscript"/>
      <sz val="9"/>
      <color theme="1"/>
      <name val="Montserrat"/>
    </font>
    <font>
      <b/>
      <sz val="13"/>
      <color theme="0"/>
      <name val="Montserrat Bold"/>
    </font>
    <font>
      <b/>
      <sz val="13"/>
      <color theme="1"/>
      <name val="Montserrat"/>
    </font>
    <font>
      <sz val="10"/>
      <color theme="0"/>
      <name val="Montserrat Bold"/>
    </font>
    <font>
      <b/>
      <sz val="9"/>
      <color theme="1"/>
      <name val="Montserrat"/>
    </font>
    <font>
      <sz val="10"/>
      <color theme="1"/>
      <name val="Montserrat Light"/>
    </font>
    <font>
      <sz val="9"/>
      <color rgb="FF000000"/>
      <name val="Montserrat"/>
    </font>
    <font>
      <sz val="11"/>
      <color theme="1"/>
      <name val="Montserrat Light"/>
    </font>
    <font>
      <b/>
      <vertAlign val="superscript"/>
      <sz val="10"/>
      <color theme="1"/>
      <name val="Montserrat"/>
    </font>
    <font>
      <b/>
      <sz val="13.5"/>
      <color theme="0" tint="-0.499984740745262"/>
      <name val="Montserrat"/>
    </font>
    <font>
      <b/>
      <sz val="11"/>
      <color theme="1"/>
      <name val="Montserrat"/>
    </font>
    <font>
      <b/>
      <sz val="9"/>
      <color rgb="FF000000"/>
      <name val="Montserrat"/>
    </font>
    <font>
      <b/>
      <sz val="20"/>
      <name val="Calibri"/>
      <family val="2"/>
    </font>
    <font>
      <b/>
      <sz val="10"/>
      <color theme="1"/>
      <name val="Calibri"/>
      <family val="2"/>
      <scheme val="minor"/>
    </font>
    <font>
      <b/>
      <sz val="6"/>
      <color theme="1"/>
      <name val="Soberana Sans"/>
      <family val="3"/>
    </font>
    <font>
      <b/>
      <sz val="11"/>
      <color theme="1"/>
      <name val="Calibri"/>
      <family val="2"/>
      <scheme val="minor"/>
    </font>
    <font>
      <sz val="10"/>
      <color theme="1"/>
      <name val="Soberana Sans Light"/>
      <family val="3"/>
    </font>
    <font>
      <sz val="9"/>
      <color theme="1"/>
      <name val="Soberana Sans Light"/>
      <family val="3"/>
    </font>
    <font>
      <sz val="11"/>
      <color theme="1"/>
      <name val="Soberana Sans Light"/>
      <family val="3"/>
    </font>
    <font>
      <b/>
      <sz val="10"/>
      <color theme="1"/>
      <name val="Montserrat Light"/>
    </font>
    <font>
      <b/>
      <sz val="14"/>
      <color theme="1"/>
      <name val="Montserrat"/>
    </font>
    <font>
      <b/>
      <sz val="11"/>
      <name val="Montserrat"/>
    </font>
    <font>
      <b/>
      <sz val="12"/>
      <color theme="0"/>
      <name val="Montserrat"/>
    </font>
    <font>
      <b/>
      <sz val="14"/>
      <color theme="1"/>
      <name val="Calibri"/>
      <family val="2"/>
      <scheme val="minor"/>
    </font>
    <font>
      <b/>
      <sz val="18"/>
      <color theme="1"/>
      <name val="Calibri"/>
      <family val="2"/>
      <scheme val="minor"/>
    </font>
    <font>
      <b/>
      <sz val="16"/>
      <color theme="1"/>
      <name val="Montserrat"/>
    </font>
    <font>
      <b/>
      <sz val="14"/>
      <color theme="0"/>
      <name val="Montserrat Bold"/>
    </font>
    <font>
      <b/>
      <sz val="8"/>
      <color rgb="FFFFFFFF"/>
      <name val="Montserrat"/>
    </font>
    <font>
      <b/>
      <sz val="8"/>
      <color theme="1"/>
      <name val="Montserrat"/>
    </font>
    <font>
      <b/>
      <sz val="8"/>
      <color rgb="FF000000"/>
      <name val="Montserrat"/>
    </font>
    <font>
      <sz val="8"/>
      <color rgb="FF303030"/>
      <name val="Montserrat"/>
    </font>
    <font>
      <sz val="8"/>
      <color rgb="FF000000"/>
      <name val="Montserrat"/>
    </font>
    <font>
      <b/>
      <sz val="16"/>
      <color theme="1"/>
      <name val="Montserrat Light"/>
    </font>
    <font>
      <vertAlign val="superscript"/>
      <sz val="8"/>
      <color theme="1"/>
      <name val="Montserrat"/>
    </font>
    <font>
      <sz val="9"/>
      <color theme="1"/>
      <name val="Soberana Sans"/>
      <family val="3"/>
    </font>
    <font>
      <b/>
      <sz val="11"/>
      <color theme="1"/>
      <name val="Montserrat Light"/>
    </font>
    <font>
      <vertAlign val="superscript"/>
      <sz val="10"/>
      <color theme="1"/>
      <name val="Montserrat"/>
    </font>
    <font>
      <b/>
      <vertAlign val="superscript"/>
      <sz val="12"/>
      <color theme="1"/>
      <name val="Montserrat"/>
    </font>
    <font>
      <vertAlign val="superscript"/>
      <sz val="9"/>
      <color rgb="FF000000"/>
      <name val="Montserrat"/>
    </font>
    <font>
      <b/>
      <vertAlign val="superscript"/>
      <sz val="12"/>
      <name val="Montserrat"/>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
      <patternFill patternType="solid">
        <fgColor indexed="65"/>
        <bgColor theme="0"/>
      </patternFill>
    </fill>
    <fill>
      <patternFill patternType="solid">
        <fgColor indexed="22"/>
        <bgColor indexed="64"/>
      </patternFill>
    </fill>
  </fills>
  <borders count="21">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
      <left/>
      <right/>
      <top style="thick">
        <color rgb="FF808080"/>
      </top>
      <bottom/>
      <diagonal/>
    </border>
    <border>
      <left/>
      <right/>
      <top style="thick">
        <color rgb="FF808080"/>
      </top>
      <bottom style="thick">
        <color rgb="FF808080"/>
      </bottom>
      <diagonal/>
    </border>
    <border>
      <left/>
      <right/>
      <top style="medium">
        <color auto="1"/>
      </top>
      <bottom/>
      <diagonal/>
    </border>
    <border>
      <left/>
      <right/>
      <top/>
      <bottom style="medium">
        <color rgb="FF808080"/>
      </bottom>
      <diagonal/>
    </border>
    <border>
      <left/>
      <right style="medium">
        <color rgb="FFFFFFFF"/>
      </right>
      <top/>
      <bottom/>
      <diagonal/>
    </border>
    <border>
      <left style="medium">
        <color rgb="FFFFFFFF"/>
      </left>
      <right style="medium">
        <color rgb="FFFFFFFF"/>
      </right>
      <top/>
      <bottom/>
      <diagonal/>
    </border>
    <border>
      <left style="medium">
        <color rgb="FFFFFFFF"/>
      </left>
      <right/>
      <top/>
      <bottom style="medium">
        <color rgb="FFFFFFFF"/>
      </bottom>
      <diagonal/>
    </border>
    <border>
      <left/>
      <right/>
      <top/>
      <bottom style="medium">
        <color rgb="FFFFFFFF"/>
      </bottom>
      <diagonal/>
    </border>
    <border>
      <left style="medium">
        <color rgb="FFFFFFFF"/>
      </left>
      <right style="thin">
        <color theme="0"/>
      </right>
      <top/>
      <bottom/>
      <diagonal/>
    </border>
    <border>
      <left/>
      <right/>
      <top style="thick">
        <color rgb="FFF2F2F2"/>
      </top>
      <bottom/>
      <diagonal/>
    </border>
    <border>
      <left/>
      <right/>
      <top/>
      <bottom style="thick">
        <color rgb="FFF2F2F2"/>
      </bottom>
      <diagonal/>
    </border>
    <border>
      <left style="medium">
        <color rgb="FFFFFFFF"/>
      </left>
      <right/>
      <top/>
      <bottom/>
      <diagonal/>
    </border>
    <border>
      <left/>
      <right/>
      <top/>
      <bottom style="thick">
        <color theme="0" tint="-0.499984740745262"/>
      </bottom>
      <diagonal/>
    </border>
  </borders>
  <cellStyleXfs count="20">
    <xf numFmtId="0" fontId="0" fillId="0" borderId="0"/>
    <xf numFmtId="43" fontId="1" fillId="0" borderId="0" applyFont="0" applyFill="0" applyBorder="0" applyAlignment="0" applyProtection="0"/>
    <xf numFmtId="0" fontId="2" fillId="0" borderId="0"/>
    <xf numFmtId="0" fontId="7"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5" fillId="0" borderId="0"/>
    <xf numFmtId="0" fontId="2" fillId="0" borderId="0"/>
    <xf numFmtId="0" fontId="2" fillId="0" borderId="0"/>
    <xf numFmtId="0" fontId="2" fillId="0" borderId="0"/>
  </cellStyleXfs>
  <cellXfs count="564">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6" fontId="3" fillId="3" borderId="0" xfId="2" applyNumberFormat="1" applyFont="1" applyFill="1"/>
    <xf numFmtId="0" fontId="6" fillId="0" borderId="0" xfId="4" applyFont="1" applyFill="1" applyProtection="1"/>
    <xf numFmtId="0" fontId="8" fillId="0" borderId="0" xfId="4" applyFont="1" applyFill="1" applyProtection="1"/>
    <xf numFmtId="167" fontId="8" fillId="0" borderId="0" xfId="5" applyNumberFormat="1" applyFont="1" applyFill="1" applyProtection="1"/>
    <xf numFmtId="0" fontId="13" fillId="7" borderId="3" xfId="11" applyFont="1" applyFill="1" applyBorder="1" applyAlignment="1">
      <alignment horizontal="center" vertical="center"/>
    </xf>
    <xf numFmtId="0" fontId="10" fillId="7" borderId="3" xfId="11" applyFont="1" applyFill="1" applyBorder="1" applyAlignment="1">
      <alignment horizontal="center" wrapText="1"/>
    </xf>
    <xf numFmtId="0" fontId="16" fillId="6" borderId="2" xfId="11" applyFont="1" applyFill="1" applyBorder="1" applyAlignment="1">
      <alignment vertical="top"/>
    </xf>
    <xf numFmtId="0" fontId="16" fillId="6" borderId="2" xfId="11" applyFont="1" applyFill="1" applyBorder="1" applyAlignment="1">
      <alignment vertical="top" wrapText="1"/>
    </xf>
    <xf numFmtId="0" fontId="16" fillId="6" borderId="2" xfId="11" applyFont="1" applyFill="1" applyBorder="1" applyAlignment="1">
      <alignment horizontal="right" vertical="top" wrapText="1"/>
    </xf>
    <xf numFmtId="0" fontId="16" fillId="0" borderId="0" xfId="0" applyFont="1"/>
    <xf numFmtId="0" fontId="13" fillId="7" borderId="2" xfId="11" applyFont="1" applyFill="1" applyBorder="1" applyAlignment="1">
      <alignment horizontal="center" vertical="center"/>
    </xf>
    <xf numFmtId="0" fontId="10" fillId="7" borderId="2" xfId="11" applyFont="1" applyFill="1" applyBorder="1" applyAlignment="1">
      <alignment horizontal="center" wrapText="1"/>
    </xf>
    <xf numFmtId="0" fontId="10" fillId="7" borderId="0" xfId="11" applyFont="1" applyFill="1" applyBorder="1" applyAlignment="1">
      <alignment horizontal="center" vertical="center"/>
    </xf>
    <xf numFmtId="0" fontId="18" fillId="0" borderId="0" xfId="0" applyFont="1" applyAlignment="1">
      <alignment horizontal="left" vertical="center"/>
    </xf>
    <xf numFmtId="0" fontId="18" fillId="0" borderId="0" xfId="6" applyFont="1"/>
    <xf numFmtId="0" fontId="20" fillId="0" borderId="0" xfId="11" applyFont="1"/>
    <xf numFmtId="0" fontId="17" fillId="0" borderId="0" xfId="8" applyFont="1"/>
    <xf numFmtId="0" fontId="4" fillId="0" borderId="0" xfId="4" applyFont="1" applyFill="1" applyProtection="1"/>
    <xf numFmtId="167" fontId="4" fillId="0" borderId="0" xfId="5" applyNumberFormat="1" applyFont="1" applyFill="1" applyProtection="1"/>
    <xf numFmtId="0" fontId="16" fillId="0" borderId="4" xfId="0" applyFont="1" applyBorder="1"/>
    <xf numFmtId="0" fontId="15" fillId="6" borderId="4" xfId="3" applyFont="1" applyFill="1" applyBorder="1" applyAlignment="1">
      <alignment horizontal="center"/>
    </xf>
    <xf numFmtId="0" fontId="16" fillId="6" borderId="0" xfId="0" applyFont="1" applyFill="1" applyBorder="1" applyAlignment="1" applyProtection="1">
      <alignment horizontal="center" vertical="top"/>
      <protection locked="0"/>
    </xf>
    <xf numFmtId="0" fontId="16" fillId="6" borderId="0" xfId="0" applyFont="1" applyFill="1" applyBorder="1" applyAlignment="1" applyProtection="1">
      <alignment vertical="top"/>
      <protection locked="0"/>
    </xf>
    <xf numFmtId="0" fontId="16" fillId="6" borderId="0" xfId="0" applyFont="1" applyFill="1" applyBorder="1" applyAlignment="1">
      <alignment vertical="top"/>
    </xf>
    <xf numFmtId="3" fontId="15" fillId="6" borderId="4" xfId="0" applyNumberFormat="1" applyFont="1" applyFill="1" applyBorder="1" applyAlignment="1" applyProtection="1">
      <alignment horizontal="right" vertical="center"/>
      <protection locked="0"/>
    </xf>
    <xf numFmtId="3" fontId="16" fillId="6" borderId="0" xfId="0" applyNumberFormat="1" applyFont="1" applyFill="1" applyBorder="1" applyAlignment="1">
      <alignment vertical="top"/>
    </xf>
    <xf numFmtId="0" fontId="23" fillId="0" borderId="0" xfId="6" applyFont="1"/>
    <xf numFmtId="0" fontId="23" fillId="0" borderId="0" xfId="6" applyFont="1" applyFill="1" applyAlignment="1"/>
    <xf numFmtId="0" fontId="23" fillId="0" borderId="0" xfId="6" applyFont="1" applyAlignment="1"/>
    <xf numFmtId="0" fontId="18" fillId="0" borderId="0" xfId="0" applyFont="1" applyFill="1" applyBorder="1"/>
    <xf numFmtId="0" fontId="18" fillId="0" borderId="0" xfId="0" applyFont="1"/>
    <xf numFmtId="0" fontId="16" fillId="0" borderId="0" xfId="0" applyFont="1" applyFill="1" applyBorder="1"/>
    <xf numFmtId="0" fontId="23" fillId="0" borderId="0" xfId="6" applyFont="1" applyAlignment="1">
      <alignment vertical="top"/>
    </xf>
    <xf numFmtId="0" fontId="18" fillId="0" borderId="0" xfId="0" applyFont="1" applyFill="1" applyBorder="1" applyAlignment="1">
      <alignment vertical="top"/>
    </xf>
    <xf numFmtId="0" fontId="18" fillId="0" borderId="0" xfId="0" applyFont="1" applyAlignment="1">
      <alignment vertical="top"/>
    </xf>
    <xf numFmtId="0" fontId="6" fillId="0" borderId="4" xfId="3" applyFont="1" applyBorder="1" applyAlignment="1">
      <alignment horizontal="center" vertical="top"/>
    </xf>
    <xf numFmtId="0" fontId="6" fillId="0" borderId="4" xfId="3" applyFont="1" applyBorder="1" applyAlignment="1">
      <alignment horizontal="center" vertical="top" wrapText="1"/>
    </xf>
    <xf numFmtId="0" fontId="16" fillId="0" borderId="0" xfId="0" applyFont="1" applyFill="1" applyBorder="1" applyAlignment="1">
      <alignment vertical="top"/>
    </xf>
    <xf numFmtId="0" fontId="16" fillId="0" borderId="0" xfId="0" applyFont="1" applyAlignment="1">
      <alignment vertical="top"/>
    </xf>
    <xf numFmtId="0" fontId="13" fillId="7" borderId="3" xfId="11" applyFont="1" applyFill="1" applyBorder="1" applyAlignment="1">
      <alignment horizontal="center" vertical="top"/>
    </xf>
    <xf numFmtId="0" fontId="13" fillId="7" borderId="3" xfId="11" applyFont="1" applyFill="1" applyBorder="1" applyAlignment="1">
      <alignment horizontal="center" vertical="top" wrapText="1"/>
    </xf>
    <xf numFmtId="0" fontId="10" fillId="7" borderId="3" xfId="11" applyFont="1" applyFill="1" applyBorder="1" applyAlignment="1">
      <alignment horizontal="center" vertical="top" wrapText="1"/>
    </xf>
    <xf numFmtId="0" fontId="15" fillId="6" borderId="4" xfId="0" applyFont="1" applyFill="1" applyBorder="1" applyAlignment="1">
      <alignment horizontal="center" vertical="top" wrapText="1"/>
    </xf>
    <xf numFmtId="3" fontId="15" fillId="6" borderId="4" xfId="0" applyNumberFormat="1" applyFont="1" applyFill="1" applyBorder="1" applyAlignment="1">
      <alignment horizontal="right" vertical="top" wrapText="1"/>
    </xf>
    <xf numFmtId="0" fontId="16" fillId="6" borderId="0" xfId="0" applyFont="1" applyFill="1" applyBorder="1" applyAlignment="1">
      <alignment vertical="top" wrapText="1"/>
    </xf>
    <xf numFmtId="0" fontId="18" fillId="0" borderId="0" xfId="6" applyFont="1" applyAlignment="1">
      <alignment vertical="top"/>
    </xf>
    <xf numFmtId="0" fontId="18" fillId="0" borderId="0" xfId="0" applyFont="1" applyAlignment="1">
      <alignment vertical="top" wrapText="1"/>
    </xf>
    <xf numFmtId="0" fontId="28" fillId="0" borderId="0" xfId="6" applyFont="1" applyBorder="1" applyAlignment="1">
      <alignment horizontal="left" vertical="center" wrapText="1"/>
    </xf>
    <xf numFmtId="0" fontId="29" fillId="0" borderId="0" xfId="6" applyFont="1" applyBorder="1"/>
    <xf numFmtId="0" fontId="23" fillId="0" borderId="0" xfId="8" applyFont="1"/>
    <xf numFmtId="0" fontId="5" fillId="0" borderId="4" xfId="8" applyFont="1" applyFill="1" applyBorder="1" applyAlignment="1">
      <alignment horizontal="left" vertical="center" wrapText="1"/>
    </xf>
    <xf numFmtId="0" fontId="5" fillId="0" borderId="4" xfId="8" applyFont="1" applyFill="1" applyBorder="1" applyAlignment="1">
      <alignment horizontal="left" vertical="center"/>
    </xf>
    <xf numFmtId="0" fontId="16" fillId="0" borderId="2" xfId="8" applyFont="1" applyBorder="1" applyAlignment="1">
      <alignment horizontal="center" vertical="center" wrapText="1"/>
    </xf>
    <xf numFmtId="0" fontId="6" fillId="0" borderId="2" xfId="9" applyFont="1" applyBorder="1" applyAlignment="1">
      <alignment horizontal="center"/>
    </xf>
    <xf numFmtId="168" fontId="15" fillId="6" borderId="0" xfId="8" applyNumberFormat="1" applyFont="1" applyFill="1" applyBorder="1" applyAlignment="1">
      <alignment horizontal="center" vertical="top" wrapText="1"/>
    </xf>
    <xf numFmtId="0" fontId="15" fillId="6" borderId="0" xfId="8" applyFont="1" applyFill="1" applyBorder="1" applyAlignment="1">
      <alignment vertical="top" wrapText="1"/>
    </xf>
    <xf numFmtId="3" fontId="15" fillId="6" borderId="0" xfId="10" applyNumberFormat="1" applyFont="1" applyFill="1" applyBorder="1" applyAlignment="1">
      <alignment vertical="top"/>
    </xf>
    <xf numFmtId="0" fontId="15" fillId="6" borderId="0" xfId="8" applyFont="1" applyFill="1" applyBorder="1" applyAlignment="1">
      <alignment horizontal="center" vertical="top" wrapText="1"/>
    </xf>
    <xf numFmtId="0" fontId="16" fillId="6" borderId="0" xfId="8" applyFont="1" applyFill="1" applyBorder="1" applyAlignment="1">
      <alignment vertical="top" wrapText="1"/>
    </xf>
    <xf numFmtId="3" fontId="16" fillId="6" borderId="0" xfId="10" applyNumberFormat="1" applyFont="1" applyFill="1" applyBorder="1" applyAlignment="1">
      <alignment vertical="top"/>
    </xf>
    <xf numFmtId="0" fontId="15" fillId="6" borderId="2" xfId="8" applyFont="1" applyFill="1" applyBorder="1" applyAlignment="1">
      <alignment horizontal="center" vertical="top" wrapText="1"/>
    </xf>
    <xf numFmtId="0" fontId="15" fillId="6" borderId="2" xfId="8" applyFont="1" applyFill="1" applyBorder="1" applyAlignment="1">
      <alignment vertical="top" wrapText="1"/>
    </xf>
    <xf numFmtId="169" fontId="15" fillId="6" borderId="2" xfId="8" applyNumberFormat="1" applyFont="1" applyFill="1" applyBorder="1" applyAlignment="1">
      <alignment vertical="top" wrapText="1"/>
    </xf>
    <xf numFmtId="0" fontId="30" fillId="0" borderId="0" xfId="6" applyFont="1" applyFill="1" applyBorder="1" applyAlignment="1">
      <alignment vertical="center" wrapText="1"/>
    </xf>
    <xf numFmtId="0" fontId="24" fillId="0" borderId="0" xfId="6" applyFont="1" applyFill="1" applyBorder="1" applyAlignment="1">
      <alignment horizontal="left" vertical="center" wrapText="1"/>
    </xf>
    <xf numFmtId="0" fontId="18" fillId="0" borderId="0" xfId="7" applyFont="1"/>
    <xf numFmtId="0" fontId="25" fillId="0" borderId="0" xfId="7" applyFont="1" applyFill="1" applyBorder="1" applyAlignment="1">
      <alignment vertical="center"/>
    </xf>
    <xf numFmtId="0" fontId="18" fillId="0" borderId="0" xfId="7" applyFont="1" applyFill="1" applyBorder="1"/>
    <xf numFmtId="0" fontId="16" fillId="0" borderId="0" xfId="0" applyFont="1" applyFill="1"/>
    <xf numFmtId="0" fontId="18" fillId="0" borderId="0" xfId="6" applyFont="1" applyFill="1"/>
    <xf numFmtId="0" fontId="10" fillId="0" borderId="4" xfId="0" applyFont="1" applyFill="1" applyBorder="1" applyAlignment="1">
      <alignment vertical="center" wrapText="1"/>
    </xf>
    <xf numFmtId="0" fontId="16" fillId="0" borderId="0" xfId="6" applyFont="1"/>
    <xf numFmtId="0" fontId="5" fillId="0" borderId="2" xfId="6" applyFont="1" applyBorder="1" applyAlignment="1">
      <alignment horizontal="left" vertical="center"/>
    </xf>
    <xf numFmtId="0" fontId="6" fillId="0" borderId="2" xfId="6" applyFont="1" applyBorder="1" applyAlignment="1">
      <alignment horizontal="center" vertical="center"/>
    </xf>
    <xf numFmtId="0" fontId="5" fillId="0" borderId="2" xfId="6" applyFont="1" applyBorder="1" applyAlignment="1">
      <alignment horizontal="center" vertical="center"/>
    </xf>
    <xf numFmtId="0" fontId="5" fillId="0" borderId="3" xfId="6" applyFont="1" applyBorder="1" applyAlignment="1">
      <alignment horizontal="left" vertical="center"/>
    </xf>
    <xf numFmtId="0" fontId="6" fillId="0" borderId="3" xfId="6" applyFont="1" applyBorder="1" applyAlignment="1">
      <alignment horizontal="center" vertical="center"/>
    </xf>
    <xf numFmtId="0" fontId="5" fillId="0" borderId="3" xfId="6" applyFont="1" applyBorder="1" applyAlignment="1">
      <alignment horizontal="center" vertical="center"/>
    </xf>
    <xf numFmtId="168" fontId="16" fillId="6" borderId="0" xfId="6" applyNumberFormat="1" applyFont="1" applyFill="1" applyBorder="1" applyAlignment="1">
      <alignment horizontal="center" vertical="top"/>
    </xf>
    <xf numFmtId="168" fontId="16" fillId="6" borderId="0" xfId="6" applyNumberFormat="1" applyFont="1" applyFill="1" applyBorder="1" applyAlignment="1">
      <alignment horizontal="left" vertical="top" wrapText="1"/>
    </xf>
    <xf numFmtId="0" fontId="4" fillId="2" borderId="4" xfId="0" applyFont="1" applyFill="1" applyBorder="1" applyAlignment="1">
      <alignment wrapText="1"/>
    </xf>
    <xf numFmtId="0" fontId="6" fillId="3" borderId="2" xfId="2" applyFont="1" applyFill="1" applyBorder="1"/>
    <xf numFmtId="0" fontId="6" fillId="3" borderId="3" xfId="2" applyFont="1" applyFill="1" applyBorder="1"/>
    <xf numFmtId="0" fontId="10" fillId="4" borderId="0" xfId="0" applyFont="1" applyFill="1" applyBorder="1" applyAlignment="1">
      <alignment vertical="center"/>
    </xf>
    <xf numFmtId="0" fontId="10" fillId="4" borderId="0" xfId="0" applyFont="1" applyFill="1" applyBorder="1"/>
    <xf numFmtId="164" fontId="10" fillId="4" borderId="0" xfId="0" applyNumberFormat="1" applyFont="1" applyFill="1" applyBorder="1" applyAlignment="1">
      <alignment horizontal="center" vertical="center"/>
    </xf>
    <xf numFmtId="0" fontId="10" fillId="4" borderId="0" xfId="0" applyFont="1" applyFill="1" applyBorder="1" applyAlignment="1">
      <alignment horizontal="center" vertical="center"/>
    </xf>
    <xf numFmtId="0" fontId="6" fillId="6" borderId="2" xfId="2" applyFont="1" applyFill="1" applyBorder="1" applyAlignment="1">
      <alignment horizontal="left" indent="1"/>
    </xf>
    <xf numFmtId="164" fontId="6" fillId="6" borderId="2" xfId="2" applyNumberFormat="1" applyFont="1" applyFill="1" applyBorder="1"/>
    <xf numFmtId="0" fontId="20" fillId="0" borderId="0" xfId="0" applyFont="1" applyAlignment="1">
      <alignment horizontal="left" vertical="center"/>
    </xf>
    <xf numFmtId="0" fontId="20" fillId="0" borderId="0" xfId="7" applyFont="1"/>
    <xf numFmtId="0" fontId="37" fillId="0" borderId="0" xfId="7" applyFont="1" applyFill="1" applyBorder="1" applyAlignment="1">
      <alignment vertical="center"/>
    </xf>
    <xf numFmtId="0" fontId="20" fillId="0" borderId="0" xfId="7" applyFont="1" applyFill="1" applyBorder="1"/>
    <xf numFmtId="0" fontId="14" fillId="0" borderId="0" xfId="0" applyFont="1" applyFill="1" applyBorder="1"/>
    <xf numFmtId="0" fontId="14" fillId="0" borderId="0" xfId="0" applyFont="1"/>
    <xf numFmtId="0" fontId="20" fillId="0" borderId="0" xfId="7" applyFont="1" applyFill="1"/>
    <xf numFmtId="0" fontId="39" fillId="0" borderId="0" xfId="0" applyFont="1" applyFill="1" applyBorder="1"/>
    <xf numFmtId="0" fontId="39" fillId="0" borderId="0" xfId="0" applyFont="1" applyFill="1" applyBorder="1" applyAlignment="1">
      <alignment wrapText="1"/>
    </xf>
    <xf numFmtId="0" fontId="14" fillId="0" borderId="0" xfId="0" applyFont="1" applyFill="1"/>
    <xf numFmtId="0" fontId="20" fillId="0" borderId="0" xfId="6" applyFont="1"/>
    <xf numFmtId="0" fontId="20" fillId="0" borderId="0" xfId="6" applyFont="1" applyFill="1"/>
    <xf numFmtId="0" fontId="14" fillId="0" borderId="0" xfId="6" applyFont="1"/>
    <xf numFmtId="0" fontId="16" fillId="0" borderId="0" xfId="6" applyFont="1" applyBorder="1" applyAlignment="1">
      <alignment vertical="top"/>
    </xf>
    <xf numFmtId="0" fontId="5" fillId="6" borderId="0" xfId="6" applyFont="1" applyFill="1" applyBorder="1" applyAlignment="1">
      <alignment vertical="top"/>
    </xf>
    <xf numFmtId="170" fontId="5" fillId="6" borderId="0" xfId="6" applyNumberFormat="1" applyFont="1" applyFill="1" applyBorder="1" applyAlignment="1">
      <alignment vertical="top"/>
    </xf>
    <xf numFmtId="170" fontId="5" fillId="6" borderId="0" xfId="6" applyNumberFormat="1" applyFont="1" applyFill="1" applyBorder="1" applyAlignment="1">
      <alignment horizontal="right" vertical="top"/>
    </xf>
    <xf numFmtId="0" fontId="16" fillId="6" borderId="0" xfId="6" applyFont="1" applyFill="1" applyBorder="1" applyAlignment="1">
      <alignment vertical="top"/>
    </xf>
    <xf numFmtId="164" fontId="16" fillId="0" borderId="0" xfId="6" applyNumberFormat="1" applyFont="1" applyBorder="1" applyAlignment="1">
      <alignment vertical="top"/>
    </xf>
    <xf numFmtId="168" fontId="16" fillId="6" borderId="0" xfId="6" applyNumberFormat="1" applyFont="1" applyFill="1" applyBorder="1" applyAlignment="1">
      <alignment horizontal="justify" vertical="top" wrapText="1"/>
    </xf>
    <xf numFmtId="170" fontId="16" fillId="6" borderId="0" xfId="6" applyNumberFormat="1" applyFont="1" applyFill="1" applyBorder="1" applyAlignment="1">
      <alignment vertical="top"/>
    </xf>
    <xf numFmtId="170" fontId="16" fillId="6" borderId="0" xfId="6" applyNumberFormat="1" applyFont="1" applyFill="1" applyBorder="1" applyAlignment="1">
      <alignment horizontal="right" vertical="top"/>
    </xf>
    <xf numFmtId="0" fontId="16" fillId="6" borderId="2" xfId="6" applyFont="1" applyFill="1" applyBorder="1" applyAlignment="1">
      <alignment vertical="top"/>
    </xf>
    <xf numFmtId="170" fontId="16" fillId="6" borderId="2" xfId="6" applyNumberFormat="1" applyFont="1" applyFill="1" applyBorder="1" applyAlignment="1">
      <alignment vertical="top"/>
    </xf>
    <xf numFmtId="0" fontId="41" fillId="0" borderId="0" xfId="6" applyFont="1"/>
    <xf numFmtId="0" fontId="43" fillId="0" borderId="0" xfId="6" applyFont="1" applyBorder="1" applyAlignment="1">
      <alignment vertical="center" wrapText="1"/>
    </xf>
    <xf numFmtId="0" fontId="44" fillId="0" borderId="0" xfId="6" applyFont="1" applyBorder="1"/>
    <xf numFmtId="0" fontId="15" fillId="0" borderId="0" xfId="6" applyFont="1" applyBorder="1" applyAlignment="1">
      <alignment horizontal="left" vertical="center" wrapText="1"/>
    </xf>
    <xf numFmtId="0" fontId="42" fillId="0" borderId="0" xfId="6" applyFont="1" applyBorder="1" applyAlignment="1">
      <alignment horizontal="left" vertical="center" wrapText="1"/>
    </xf>
    <xf numFmtId="0" fontId="46" fillId="0" borderId="0" xfId="16" applyFont="1" applyAlignment="1">
      <alignment vertical="top"/>
    </xf>
    <xf numFmtId="0" fontId="47" fillId="0" borderId="0" xfId="16" applyFont="1" applyAlignment="1">
      <alignment vertical="top"/>
    </xf>
    <xf numFmtId="0" fontId="46" fillId="0" borderId="0" xfId="0" applyFont="1" applyAlignment="1">
      <alignment vertical="top"/>
    </xf>
    <xf numFmtId="0" fontId="46" fillId="0" borderId="0" xfId="0" applyFont="1" applyFill="1" applyBorder="1" applyAlignment="1">
      <alignment vertical="top"/>
    </xf>
    <xf numFmtId="0" fontId="11" fillId="4" borderId="0" xfId="16" applyFont="1" applyFill="1" applyBorder="1" applyAlignment="1">
      <alignment vertical="top"/>
    </xf>
    <xf numFmtId="0" fontId="46" fillId="0" borderId="0" xfId="0" applyFont="1" applyFill="1" applyBorder="1" applyAlignment="1">
      <alignment horizontal="right" vertical="top" wrapText="1"/>
    </xf>
    <xf numFmtId="0" fontId="17" fillId="0" borderId="0" xfId="16" applyFont="1" applyAlignment="1">
      <alignment vertical="top"/>
    </xf>
    <xf numFmtId="168" fontId="47" fillId="0" borderId="0" xfId="16" applyNumberFormat="1" applyFont="1" applyAlignment="1">
      <alignment vertical="top"/>
    </xf>
    <xf numFmtId="0" fontId="23" fillId="0" borderId="0" xfId="16" applyFont="1" applyAlignment="1">
      <alignment vertical="top"/>
    </xf>
    <xf numFmtId="0" fontId="26" fillId="0" borderId="0" xfId="3" applyFont="1" applyBorder="1" applyAlignment="1">
      <alignment vertical="center" wrapText="1"/>
    </xf>
    <xf numFmtId="0" fontId="10" fillId="4" borderId="0" xfId="16" applyFont="1" applyFill="1" applyBorder="1" applyAlignment="1">
      <alignment horizontal="center" vertical="center"/>
    </xf>
    <xf numFmtId="0" fontId="10" fillId="4" borderId="0" xfId="16" applyFont="1" applyFill="1" applyBorder="1" applyAlignment="1">
      <alignment horizontal="right" vertical="center"/>
    </xf>
    <xf numFmtId="0" fontId="17" fillId="0" borderId="4" xfId="0" applyFont="1" applyBorder="1" applyAlignment="1">
      <alignment horizontal="left" wrapText="1"/>
    </xf>
    <xf numFmtId="0" fontId="5" fillId="0" borderId="4" xfId="0" quotePrefix="1" applyFont="1" applyFill="1" applyBorder="1" applyAlignment="1">
      <alignment vertical="top"/>
    </xf>
    <xf numFmtId="0" fontId="17" fillId="0" borderId="2" xfId="0" applyFont="1" applyBorder="1" applyAlignment="1">
      <alignment horizontal="left" wrapText="1"/>
    </xf>
    <xf numFmtId="0" fontId="17" fillId="0" borderId="3" xfId="0" applyFont="1" applyBorder="1" applyAlignment="1">
      <alignment horizontal="left" wrapText="1"/>
    </xf>
    <xf numFmtId="0" fontId="23" fillId="0" borderId="2" xfId="16" applyFont="1" applyBorder="1" applyAlignment="1">
      <alignment vertical="top"/>
    </xf>
    <xf numFmtId="164" fontId="23" fillId="0" borderId="2" xfId="16" applyNumberFormat="1" applyFont="1" applyBorder="1" applyAlignment="1">
      <alignment vertical="top"/>
    </xf>
    <xf numFmtId="0" fontId="0" fillId="0" borderId="0" xfId="0" applyAlignment="1">
      <alignment vertical="top"/>
    </xf>
    <xf numFmtId="0" fontId="17" fillId="0" borderId="0" xfId="0" applyFont="1" applyAlignment="1">
      <alignment vertical="top"/>
    </xf>
    <xf numFmtId="0" fontId="0" fillId="0" borderId="0" xfId="0" applyAlignment="1">
      <alignment vertical="top" wrapText="1"/>
    </xf>
    <xf numFmtId="0" fontId="10" fillId="4" borderId="0" xfId="16" applyFont="1" applyFill="1" applyBorder="1" applyAlignment="1">
      <alignment horizontal="center" vertical="top"/>
    </xf>
    <xf numFmtId="0" fontId="48" fillId="0" borderId="0" xfId="0" applyFont="1" applyAlignment="1">
      <alignment vertical="top"/>
    </xf>
    <xf numFmtId="0" fontId="25" fillId="0" borderId="0" xfId="6" applyFont="1" applyFill="1" applyBorder="1" applyAlignment="1">
      <alignment vertical="center" wrapText="1"/>
    </xf>
    <xf numFmtId="0" fontId="31" fillId="0" borderId="4" xfId="17" quotePrefix="1" applyFont="1" applyFill="1" applyBorder="1" applyAlignment="1">
      <alignment horizontal="left" wrapText="1"/>
    </xf>
    <xf numFmtId="0" fontId="31" fillId="0" borderId="4" xfId="17" quotePrefix="1" applyFont="1" applyFill="1" applyBorder="1" applyAlignment="1">
      <alignment horizontal="left"/>
    </xf>
    <xf numFmtId="0" fontId="10" fillId="4" borderId="0" xfId="6" applyFont="1" applyFill="1" applyBorder="1" applyAlignment="1">
      <alignment horizontal="center"/>
    </xf>
    <xf numFmtId="0" fontId="10" fillId="4" borderId="0" xfId="6" quotePrefix="1" applyFont="1" applyFill="1" applyBorder="1" applyAlignment="1">
      <alignment horizontal="center" vertical="center" wrapText="1"/>
    </xf>
    <xf numFmtId="0" fontId="10" fillId="4" borderId="0" xfId="6" applyFont="1" applyFill="1" applyBorder="1" applyAlignment="1">
      <alignment horizontal="right" vertical="center"/>
    </xf>
    <xf numFmtId="0" fontId="16" fillId="0" borderId="2" xfId="6" applyFont="1" applyBorder="1" applyAlignment="1">
      <alignment horizontal="center" vertical="center"/>
    </xf>
    <xf numFmtId="0" fontId="16" fillId="0" borderId="2" xfId="6" applyFont="1" applyBorder="1" applyAlignment="1">
      <alignment horizontal="right" vertical="center"/>
    </xf>
    <xf numFmtId="0" fontId="16" fillId="0" borderId="2" xfId="6" quotePrefix="1" applyFont="1" applyBorder="1" applyAlignment="1">
      <alignment horizontal="center" vertical="center" wrapText="1"/>
    </xf>
    <xf numFmtId="0" fontId="16" fillId="0" borderId="3" xfId="6" applyFont="1" applyBorder="1" applyAlignment="1">
      <alignment horizontal="center" vertical="center"/>
    </xf>
    <xf numFmtId="0" fontId="16" fillId="0" borderId="3" xfId="6" applyFont="1" applyBorder="1" applyAlignment="1">
      <alignment horizontal="right" vertical="center"/>
    </xf>
    <xf numFmtId="0" fontId="16" fillId="0" borderId="3" xfId="6" quotePrefix="1" applyFont="1" applyBorder="1" applyAlignment="1">
      <alignment horizontal="center" vertical="center" wrapText="1"/>
    </xf>
    <xf numFmtId="0" fontId="5" fillId="6" borderId="0" xfId="6" applyFont="1" applyFill="1" applyAlignment="1">
      <alignment horizontal="left" vertical="top"/>
    </xf>
    <xf numFmtId="164" fontId="5" fillId="6" borderId="0" xfId="6" applyNumberFormat="1" applyFont="1" applyFill="1" applyAlignment="1">
      <alignment vertical="top"/>
    </xf>
    <xf numFmtId="0" fontId="16" fillId="6" borderId="0" xfId="6" quotePrefix="1" applyFont="1" applyFill="1" applyAlignment="1">
      <alignment horizontal="left" indent="1"/>
    </xf>
    <xf numFmtId="164" fontId="16" fillId="6" borderId="0" xfId="6" applyNumberFormat="1" applyFont="1" applyFill="1"/>
    <xf numFmtId="0" fontId="17" fillId="0" borderId="2" xfId="6" quotePrefix="1" applyFont="1" applyBorder="1" applyAlignment="1">
      <alignment horizontal="left" indent="2"/>
    </xf>
    <xf numFmtId="164" fontId="17" fillId="0" borderId="2" xfId="6" applyNumberFormat="1" applyFont="1" applyBorder="1"/>
    <xf numFmtId="0" fontId="17" fillId="0" borderId="0" xfId="6" applyFont="1"/>
    <xf numFmtId="0" fontId="49" fillId="0" borderId="0" xfId="6" quotePrefix="1" applyFont="1" applyAlignment="1">
      <alignment horizontal="left"/>
    </xf>
    <xf numFmtId="164" fontId="49" fillId="0" borderId="0" xfId="6" applyNumberFormat="1" applyFont="1"/>
    <xf numFmtId="164" fontId="49" fillId="0" borderId="0" xfId="6" applyNumberFormat="1" applyFont="1" applyBorder="1"/>
    <xf numFmtId="0" fontId="49" fillId="0" borderId="0" xfId="6" quotePrefix="1" applyFont="1" applyAlignment="1">
      <alignment horizontal="left" indent="1"/>
    </xf>
    <xf numFmtId="0" fontId="10" fillId="4" borderId="0" xfId="6" applyFont="1" applyFill="1" applyBorder="1" applyAlignment="1">
      <alignment horizontal="center" vertical="center" wrapText="1"/>
    </xf>
    <xf numFmtId="0" fontId="17" fillId="6" borderId="0" xfId="0" applyFont="1" applyFill="1" applyAlignment="1">
      <alignment vertical="top"/>
    </xf>
    <xf numFmtId="0" fontId="54" fillId="6" borderId="0" xfId="0" applyFont="1" applyFill="1" applyAlignment="1">
      <alignment vertical="center"/>
    </xf>
    <xf numFmtId="0" fontId="17" fillId="6" borderId="0" xfId="0" applyFont="1" applyFill="1" applyAlignment="1">
      <alignment vertical="top" wrapText="1"/>
    </xf>
    <xf numFmtId="0" fontId="17" fillId="6" borderId="0" xfId="0" applyFont="1" applyFill="1" applyAlignment="1">
      <alignment horizontal="left" vertical="top" wrapText="1"/>
    </xf>
    <xf numFmtId="3" fontId="54" fillId="6" borderId="0" xfId="0" applyNumberFormat="1" applyFont="1" applyFill="1" applyAlignment="1">
      <alignment vertical="top"/>
    </xf>
    <xf numFmtId="3" fontId="17" fillId="0" borderId="0" xfId="0" applyNumberFormat="1" applyFont="1"/>
    <xf numFmtId="0" fontId="55" fillId="0" borderId="0" xfId="0" applyFont="1"/>
    <xf numFmtId="0" fontId="54" fillId="6" borderId="0" xfId="0" applyFont="1" applyFill="1" applyAlignment="1">
      <alignment vertical="top"/>
    </xf>
    <xf numFmtId="0" fontId="17" fillId="0" borderId="0" xfId="0" applyFont="1"/>
    <xf numFmtId="0" fontId="56" fillId="6" borderId="0" xfId="0" applyFont="1" applyFill="1" applyAlignment="1">
      <alignment vertical="top" wrapText="1"/>
    </xf>
    <xf numFmtId="0" fontId="56" fillId="6" borderId="0" xfId="0" applyFont="1" applyFill="1" applyAlignment="1">
      <alignment horizontal="justify" vertical="top" wrapText="1"/>
    </xf>
    <xf numFmtId="0" fontId="17" fillId="6" borderId="0" xfId="0" applyFont="1" applyFill="1" applyAlignment="1">
      <alignment horizontal="center" vertical="top" wrapText="1"/>
    </xf>
    <xf numFmtId="3" fontId="17" fillId="6" borderId="0" xfId="0" applyNumberFormat="1" applyFont="1" applyFill="1" applyAlignment="1">
      <alignment vertical="top"/>
    </xf>
    <xf numFmtId="3" fontId="55" fillId="0" borderId="0" xfId="0" applyNumberFormat="1" applyFont="1"/>
    <xf numFmtId="0" fontId="17" fillId="0" borderId="0" xfId="0" applyFont="1" applyFill="1"/>
    <xf numFmtId="0" fontId="17" fillId="0" borderId="0" xfId="0" applyFont="1" applyFill="1" applyAlignment="1">
      <alignment horizontal="left" vertical="top" wrapText="1"/>
    </xf>
    <xf numFmtId="0" fontId="57" fillId="0" borderId="0" xfId="0" applyFont="1"/>
    <xf numFmtId="0" fontId="57" fillId="0" borderId="0" xfId="0" applyFont="1" applyAlignment="1">
      <alignment horizontal="left" vertical="top" wrapText="1"/>
    </xf>
    <xf numFmtId="0" fontId="0" fillId="0" borderId="0" xfId="0" applyAlignment="1">
      <alignment horizontal="left" vertical="top" wrapText="1"/>
    </xf>
    <xf numFmtId="3" fontId="16" fillId="0" borderId="2" xfId="0" applyNumberFormat="1" applyFont="1" applyBorder="1" applyAlignment="1">
      <alignment horizontal="center" vertical="center" wrapText="1"/>
    </xf>
    <xf numFmtId="0" fontId="0" fillId="0" borderId="0" xfId="0" applyFill="1"/>
    <xf numFmtId="0" fontId="9" fillId="6" borderId="0" xfId="0" applyFont="1" applyFill="1" applyBorder="1" applyAlignment="1">
      <alignment horizontal="center" vertical="top" wrapText="1"/>
    </xf>
    <xf numFmtId="3" fontId="54" fillId="6" borderId="0" xfId="0" applyNumberFormat="1" applyFont="1" applyFill="1" applyBorder="1" applyAlignment="1">
      <alignment vertical="top" wrapText="1"/>
    </xf>
    <xf numFmtId="0" fontId="0" fillId="0" borderId="0" xfId="0" applyFill="1" applyBorder="1"/>
    <xf numFmtId="0" fontId="17" fillId="6" borderId="7" xfId="0" applyFont="1" applyFill="1" applyBorder="1"/>
    <xf numFmtId="0" fontId="54" fillId="6" borderId="7" xfId="0" applyFont="1" applyFill="1" applyBorder="1" applyAlignment="1">
      <alignment horizontal="left" vertical="top" wrapText="1" indent="2"/>
    </xf>
    <xf numFmtId="3" fontId="17" fillId="6" borderId="7" xfId="0" applyNumberFormat="1" applyFont="1" applyFill="1" applyBorder="1" applyAlignment="1">
      <alignment vertical="top"/>
    </xf>
    <xf numFmtId="3" fontId="57" fillId="0" borderId="0" xfId="0" applyNumberFormat="1" applyFont="1"/>
    <xf numFmtId="3" fontId="0" fillId="0" borderId="0" xfId="0" applyNumberFormat="1" applyFont="1"/>
    <xf numFmtId="3" fontId="15" fillId="6" borderId="0" xfId="8" applyNumberFormat="1" applyFont="1" applyFill="1" applyAlignment="1">
      <alignment vertical="top"/>
    </xf>
    <xf numFmtId="168" fontId="15" fillId="6" borderId="0" xfId="8" applyNumberFormat="1" applyFont="1" applyFill="1" applyAlignment="1">
      <alignment horizontal="center" vertical="top"/>
    </xf>
    <xf numFmtId="168" fontId="15" fillId="6" borderId="0" xfId="8" applyNumberFormat="1" applyFont="1" applyFill="1" applyAlignment="1">
      <alignment horizontal="justify" vertical="top" wrapText="1"/>
    </xf>
    <xf numFmtId="168" fontId="16" fillId="6" borderId="0" xfId="8" applyNumberFormat="1" applyFont="1" applyFill="1" applyAlignment="1">
      <alignment horizontal="center" vertical="top"/>
    </xf>
    <xf numFmtId="168" fontId="16" fillId="6" borderId="0" xfId="8" applyNumberFormat="1" applyFont="1" applyFill="1" applyAlignment="1">
      <alignment horizontal="left" vertical="top" wrapText="1" indent="1"/>
    </xf>
    <xf numFmtId="3" fontId="16" fillId="6" borderId="0" xfId="8" applyNumberFormat="1" applyFont="1" applyFill="1" applyAlignment="1">
      <alignment vertical="top"/>
    </xf>
    <xf numFmtId="168" fontId="15" fillId="6" borderId="0" xfId="8" applyNumberFormat="1" applyFont="1" applyFill="1" applyBorder="1" applyAlignment="1">
      <alignment horizontal="center" vertical="top"/>
    </xf>
    <xf numFmtId="168" fontId="15" fillId="6" borderId="0" xfId="8" applyNumberFormat="1" applyFont="1" applyFill="1" applyBorder="1" applyAlignment="1">
      <alignment horizontal="justify" vertical="top" wrapText="1"/>
    </xf>
    <xf numFmtId="3" fontId="15" fillId="6" borderId="0" xfId="8" applyNumberFormat="1" applyFont="1" applyFill="1" applyBorder="1" applyAlignment="1">
      <alignment vertical="top"/>
    </xf>
    <xf numFmtId="168" fontId="15" fillId="6" borderId="2" xfId="8" applyNumberFormat="1" applyFont="1" applyFill="1" applyBorder="1" applyAlignment="1">
      <alignment horizontal="center" vertical="top"/>
    </xf>
    <xf numFmtId="168" fontId="15" fillId="6" borderId="2" xfId="8" applyNumberFormat="1" applyFont="1" applyFill="1" applyBorder="1" applyAlignment="1">
      <alignment horizontal="justify" vertical="top" wrapText="1"/>
    </xf>
    <xf numFmtId="3" fontId="15" fillId="6" borderId="2" xfId="8" applyNumberFormat="1" applyFont="1" applyFill="1" applyBorder="1" applyAlignment="1">
      <alignment vertical="top"/>
    </xf>
    <xf numFmtId="172" fontId="49" fillId="0" borderId="0" xfId="6" applyNumberFormat="1" applyFont="1"/>
    <xf numFmtId="0" fontId="16" fillId="0" borderId="0" xfId="0" applyFont="1" applyAlignment="1">
      <alignment vertical="top" wrapText="1"/>
    </xf>
    <xf numFmtId="165" fontId="16" fillId="0" borderId="0" xfId="1" applyNumberFormat="1" applyFont="1" applyFill="1" applyBorder="1" applyAlignment="1">
      <alignment vertical="top"/>
    </xf>
    <xf numFmtId="0" fontId="25" fillId="0" borderId="0" xfId="6" applyFont="1" applyFill="1" applyBorder="1" applyAlignment="1">
      <alignment vertical="top" wrapText="1"/>
    </xf>
    <xf numFmtId="0" fontId="54" fillId="6" borderId="0" xfId="0" applyFont="1" applyFill="1" applyAlignment="1">
      <alignment horizontal="center" vertical="top"/>
    </xf>
    <xf numFmtId="0" fontId="17" fillId="6" borderId="0" xfId="0" applyFont="1" applyFill="1" applyAlignment="1">
      <alignment horizontal="center" vertical="top"/>
    </xf>
    <xf numFmtId="3" fontId="17" fillId="6" borderId="0" xfId="0" applyNumberFormat="1" applyFont="1" applyFill="1" applyAlignment="1">
      <alignment vertical="top" wrapText="1"/>
    </xf>
    <xf numFmtId="0" fontId="61" fillId="6" borderId="0" xfId="0" applyFont="1" applyFill="1" applyBorder="1" applyAlignment="1">
      <alignment horizontal="left" vertical="top"/>
    </xf>
    <xf numFmtId="0" fontId="56" fillId="6" borderId="0" xfId="0" applyFont="1" applyFill="1" applyBorder="1" applyAlignment="1">
      <alignment vertical="top"/>
    </xf>
    <xf numFmtId="171" fontId="56" fillId="6" borderId="0" xfId="0" applyNumberFormat="1" applyFont="1" applyFill="1" applyBorder="1" applyAlignment="1">
      <alignment horizontal="left" vertical="top"/>
    </xf>
    <xf numFmtId="0" fontId="56" fillId="6" borderId="0" xfId="0" applyFont="1" applyFill="1" applyBorder="1" applyAlignment="1">
      <alignment horizontal="left" vertical="top" wrapText="1"/>
    </xf>
    <xf numFmtId="164" fontId="56" fillId="6" borderId="0" xfId="0" applyNumberFormat="1" applyFont="1" applyFill="1" applyBorder="1" applyAlignment="1">
      <alignment vertical="top"/>
    </xf>
    <xf numFmtId="164" fontId="56" fillId="6" borderId="0" xfId="0" applyNumberFormat="1" applyFont="1" applyFill="1" applyBorder="1" applyAlignment="1">
      <alignment horizontal="right" vertical="top"/>
    </xf>
    <xf numFmtId="3" fontId="15" fillId="6" borderId="0" xfId="10" applyNumberFormat="1" applyFont="1" applyFill="1" applyBorder="1" applyAlignment="1">
      <alignment horizontal="right" vertical="top" wrapText="1"/>
    </xf>
    <xf numFmtId="165" fontId="39" fillId="0" borderId="0" xfId="1" applyNumberFormat="1" applyFont="1" applyFill="1" applyBorder="1" applyAlignment="1">
      <alignment wrapText="1"/>
    </xf>
    <xf numFmtId="165" fontId="20" fillId="0" borderId="0" xfId="1" applyNumberFormat="1" applyFont="1"/>
    <xf numFmtId="0" fontId="17" fillId="0" borderId="0" xfId="0" applyFont="1" applyAlignment="1">
      <alignment horizontal="left" vertical="top" wrapText="1"/>
    </xf>
    <xf numFmtId="0" fontId="15" fillId="6" borderId="4" xfId="0" applyFont="1" applyFill="1" applyBorder="1" applyAlignment="1">
      <alignment horizontal="left" vertical="top"/>
    </xf>
    <xf numFmtId="0" fontId="17" fillId="0" borderId="7" xfId="0" applyFont="1" applyBorder="1" applyAlignment="1"/>
    <xf numFmtId="0" fontId="17" fillId="0" borderId="7" xfId="0" applyFont="1" applyBorder="1" applyAlignment="1">
      <alignment wrapText="1"/>
    </xf>
    <xf numFmtId="164" fontId="17" fillId="0" borderId="7" xfId="0" applyNumberFormat="1" applyFont="1" applyBorder="1" applyAlignment="1"/>
    <xf numFmtId="0" fontId="40" fillId="0" borderId="0" xfId="0" applyFont="1" applyAlignment="1">
      <alignment horizontal="left"/>
    </xf>
    <xf numFmtId="164" fontId="54" fillId="0" borderId="0" xfId="16" applyNumberFormat="1" applyFont="1" applyAlignment="1">
      <alignment horizontal="right" vertical="top"/>
    </xf>
    <xf numFmtId="0" fontId="54" fillId="0" borderId="0" xfId="16" applyFont="1" applyFill="1" applyAlignment="1">
      <alignment vertical="top"/>
    </xf>
    <xf numFmtId="168" fontId="17" fillId="0" borderId="0" xfId="16" applyNumberFormat="1" applyFont="1" applyAlignment="1">
      <alignment horizontal="left" vertical="top"/>
    </xf>
    <xf numFmtId="0" fontId="17" fillId="0" borderId="0" xfId="16" applyFont="1" applyAlignment="1">
      <alignment horizontal="left" vertical="top"/>
    </xf>
    <xf numFmtId="164" fontId="17" fillId="0" borderId="0" xfId="16" applyNumberFormat="1" applyFont="1" applyAlignment="1">
      <alignment vertical="top"/>
    </xf>
    <xf numFmtId="0" fontId="62" fillId="3" borderId="0" xfId="2" applyFont="1" applyFill="1" applyAlignment="1">
      <alignment horizontal="center" vertical="center"/>
    </xf>
    <xf numFmtId="3" fontId="20" fillId="0" borderId="0" xfId="11" applyNumberFormat="1" applyFont="1"/>
    <xf numFmtId="0" fontId="54" fillId="6" borderId="0" xfId="0" applyFont="1" applyFill="1" applyAlignment="1">
      <alignment horizontal="left" vertical="top" indent="2"/>
    </xf>
    <xf numFmtId="0" fontId="54" fillId="0" borderId="0" xfId="16" applyFont="1" applyAlignment="1">
      <alignment vertical="top"/>
    </xf>
    <xf numFmtId="0" fontId="16" fillId="0" borderId="2" xfId="0" applyFont="1" applyBorder="1" applyAlignment="1">
      <alignment horizontal="center" vertical="center" wrapText="1"/>
    </xf>
    <xf numFmtId="0" fontId="53" fillId="4" borderId="0" xfId="0" applyFont="1" applyFill="1" applyBorder="1" applyAlignment="1">
      <alignment horizontal="center" vertical="center" wrapText="1"/>
    </xf>
    <xf numFmtId="0" fontId="17" fillId="0" borderId="0" xfId="16" applyFont="1" applyFill="1" applyAlignment="1">
      <alignment vertical="top"/>
    </xf>
    <xf numFmtId="164" fontId="17" fillId="0" borderId="0" xfId="16" applyNumberFormat="1" applyFont="1" applyFill="1" applyAlignment="1">
      <alignment vertical="top"/>
    </xf>
    <xf numFmtId="168" fontId="54" fillId="0" borderId="0" xfId="16" applyNumberFormat="1" applyFont="1" applyAlignment="1">
      <alignment horizontal="left" vertical="top"/>
    </xf>
    <xf numFmtId="0" fontId="54" fillId="0" borderId="0" xfId="16" applyFont="1" applyAlignment="1">
      <alignment horizontal="left" vertical="top"/>
    </xf>
    <xf numFmtId="164" fontId="54" fillId="0" borderId="0" xfId="16" applyNumberFormat="1" applyFont="1" applyAlignment="1">
      <alignment vertical="top"/>
    </xf>
    <xf numFmtId="0" fontId="64" fillId="0" borderId="0" xfId="16" applyFont="1" applyAlignment="1">
      <alignment vertical="top"/>
    </xf>
    <xf numFmtId="168" fontId="64" fillId="0" borderId="0" xfId="16" applyNumberFormat="1" applyFont="1" applyAlignment="1">
      <alignment vertical="top"/>
    </xf>
    <xf numFmtId="165" fontId="18" fillId="0" borderId="0" xfId="1" applyNumberFormat="1" applyFont="1"/>
    <xf numFmtId="0" fontId="61" fillId="6" borderId="0" xfId="0" applyFont="1" applyFill="1" applyBorder="1" applyAlignment="1">
      <alignment vertical="top"/>
    </xf>
    <xf numFmtId="0" fontId="63" fillId="0" borderId="0" xfId="0" applyFont="1" applyAlignment="1">
      <alignment vertical="top"/>
    </xf>
    <xf numFmtId="168" fontId="61" fillId="6" borderId="0" xfId="0" applyNumberFormat="1" applyFont="1" applyFill="1" applyBorder="1" applyAlignment="1">
      <alignment horizontal="center" vertical="top"/>
    </xf>
    <xf numFmtId="0" fontId="6" fillId="0" borderId="0" xfId="4" applyFont="1" applyFill="1" applyAlignment="1" applyProtection="1">
      <alignment vertical="top"/>
    </xf>
    <xf numFmtId="0" fontId="9" fillId="0" borderId="8" xfId="4" applyFont="1" applyFill="1" applyBorder="1" applyAlignment="1" applyProtection="1">
      <alignment horizontal="center" vertical="top"/>
    </xf>
    <xf numFmtId="0" fontId="10" fillId="4" borderId="0" xfId="4" applyFont="1" applyFill="1" applyBorder="1" applyAlignment="1" applyProtection="1">
      <alignment vertical="top" wrapText="1"/>
    </xf>
    <xf numFmtId="0" fontId="9" fillId="0" borderId="6" xfId="4" applyFont="1" applyFill="1" applyBorder="1" applyAlignment="1" applyProtection="1">
      <alignment horizontal="center" vertical="top"/>
    </xf>
    <xf numFmtId="0" fontId="9" fillId="0" borderId="9" xfId="4" applyFont="1" applyFill="1" applyBorder="1" applyAlignment="1" applyProtection="1">
      <alignment horizontal="center" vertical="top"/>
    </xf>
    <xf numFmtId="0" fontId="6" fillId="5" borderId="11" xfId="0" applyFont="1" applyFill="1" applyBorder="1" applyAlignment="1" applyProtection="1">
      <alignment horizontal="center" vertical="top"/>
    </xf>
    <xf numFmtId="0" fontId="17" fillId="0" borderId="0" xfId="16" applyFont="1" applyFill="1" applyAlignment="1">
      <alignment horizontal="left" vertical="top"/>
    </xf>
    <xf numFmtId="0" fontId="10" fillId="4" borderId="0" xfId="6" applyFont="1" applyFill="1" applyBorder="1" applyAlignment="1">
      <alignment horizontal="center" vertical="center"/>
    </xf>
    <xf numFmtId="0" fontId="18" fillId="0" borderId="0" xfId="7" applyFont="1" applyFill="1"/>
    <xf numFmtId="0" fontId="4" fillId="0" borderId="0" xfId="0" applyFont="1" applyFill="1" applyBorder="1"/>
    <xf numFmtId="0" fontId="4" fillId="0" borderId="0" xfId="0" applyFont="1" applyFill="1" applyBorder="1" applyAlignment="1">
      <alignment wrapText="1"/>
    </xf>
    <xf numFmtId="0" fontId="10" fillId="4" borderId="0" xfId="0" applyFont="1" applyFill="1" applyAlignment="1">
      <alignment vertical="center" wrapText="1"/>
    </xf>
    <xf numFmtId="0" fontId="10" fillId="4" borderId="0" xfId="0" applyFont="1" applyFill="1" applyAlignment="1">
      <alignment horizontal="center" vertical="center" wrapText="1"/>
    </xf>
    <xf numFmtId="0" fontId="4" fillId="0" borderId="0" xfId="6" applyFont="1" applyFill="1"/>
    <xf numFmtId="0" fontId="10" fillId="0" borderId="2" xfId="0" applyFont="1" applyFill="1" applyBorder="1" applyAlignment="1">
      <alignment vertical="center" wrapText="1"/>
    </xf>
    <xf numFmtId="0" fontId="10" fillId="0" borderId="3" xfId="0" applyFont="1" applyFill="1" applyBorder="1" applyAlignment="1">
      <alignment vertical="center" wrapText="1"/>
    </xf>
    <xf numFmtId="168" fontId="15" fillId="0" borderId="0" xfId="6" applyNumberFormat="1" applyFont="1" applyFill="1" applyAlignment="1">
      <alignment horizontal="left" vertical="top"/>
    </xf>
    <xf numFmtId="3" fontId="15" fillId="0" borderId="0" xfId="6" applyNumberFormat="1" applyFont="1" applyAlignment="1">
      <alignment vertical="top"/>
    </xf>
    <xf numFmtId="168" fontId="16" fillId="0" borderId="0" xfId="6" applyNumberFormat="1" applyFont="1" applyFill="1" applyAlignment="1">
      <alignment horizontal="left" vertical="top" wrapText="1" indent="3"/>
    </xf>
    <xf numFmtId="3" fontId="16" fillId="0" borderId="0" xfId="6" applyNumberFormat="1" applyFont="1" applyAlignment="1">
      <alignment vertical="top"/>
    </xf>
    <xf numFmtId="3" fontId="16" fillId="0" borderId="0" xfId="6" applyNumberFormat="1" applyFont="1"/>
    <xf numFmtId="168" fontId="15" fillId="0" borderId="2" xfId="0" applyNumberFormat="1" applyFont="1" applyFill="1" applyBorder="1" applyAlignment="1">
      <alignment horizontal="left" vertical="top" wrapText="1"/>
    </xf>
    <xf numFmtId="3" fontId="15" fillId="0" borderId="2" xfId="1" applyNumberFormat="1" applyFont="1" applyBorder="1" applyAlignment="1">
      <alignment vertical="top"/>
    </xf>
    <xf numFmtId="0" fontId="16" fillId="0" borderId="0" xfId="8" applyFont="1"/>
    <xf numFmtId="3" fontId="18" fillId="0" borderId="0" xfId="6" applyNumberFormat="1" applyFont="1"/>
    <xf numFmtId="0" fontId="10" fillId="4" borderId="0" xfId="6" applyFont="1" applyFill="1" applyBorder="1" applyAlignment="1">
      <alignment horizontal="left" vertical="center"/>
    </xf>
    <xf numFmtId="0" fontId="13" fillId="4" borderId="0" xfId="6" applyFont="1" applyFill="1" applyBorder="1" applyAlignment="1">
      <alignment horizontal="center" vertical="center"/>
    </xf>
    <xf numFmtId="0" fontId="15" fillId="6" borderId="0" xfId="6" applyFont="1" applyFill="1"/>
    <xf numFmtId="168" fontId="15" fillId="6" borderId="0" xfId="6" applyNumberFormat="1" applyFont="1" applyFill="1" applyAlignment="1">
      <alignment horizontal="left" vertical="top"/>
    </xf>
    <xf numFmtId="3" fontId="15" fillId="6" borderId="0" xfId="1" applyNumberFormat="1" applyFont="1" applyFill="1" applyAlignment="1">
      <alignment vertical="top"/>
    </xf>
    <xf numFmtId="3" fontId="15" fillId="0" borderId="0" xfId="1" applyNumberFormat="1" applyFont="1" applyAlignment="1">
      <alignment vertical="top"/>
    </xf>
    <xf numFmtId="3" fontId="16" fillId="6" borderId="0" xfId="1" applyNumberFormat="1" applyFont="1" applyFill="1" applyAlignment="1">
      <alignment vertical="top"/>
    </xf>
    <xf numFmtId="168" fontId="16" fillId="6" borderId="2" xfId="6" applyNumberFormat="1" applyFont="1" applyFill="1" applyBorder="1" applyAlignment="1">
      <alignment horizontal="center" vertical="top"/>
    </xf>
    <xf numFmtId="168" fontId="16" fillId="6" borderId="2" xfId="6" applyNumberFormat="1" applyFont="1" applyFill="1" applyBorder="1" applyAlignment="1">
      <alignment horizontal="left" vertical="top" wrapText="1"/>
    </xf>
    <xf numFmtId="3" fontId="16" fillId="6" borderId="2" xfId="1" applyNumberFormat="1" applyFont="1" applyFill="1" applyBorder="1" applyAlignment="1">
      <alignment vertical="top"/>
    </xf>
    <xf numFmtId="43" fontId="18" fillId="0" borderId="0" xfId="6" applyNumberFormat="1" applyFont="1"/>
    <xf numFmtId="168" fontId="15" fillId="6" borderId="0" xfId="6" applyNumberFormat="1" applyFont="1" applyFill="1" applyAlignment="1">
      <alignment horizontal="center" vertical="top"/>
    </xf>
    <xf numFmtId="3" fontId="15" fillId="6" borderId="0" xfId="6" applyNumberFormat="1" applyFont="1" applyFill="1" applyAlignment="1">
      <alignment vertical="top"/>
    </xf>
    <xf numFmtId="0" fontId="66" fillId="0" borderId="0" xfId="6" applyFont="1"/>
    <xf numFmtId="0" fontId="63" fillId="0" borderId="0" xfId="0" applyFont="1" applyFill="1" applyBorder="1" applyAlignment="1">
      <alignment horizontal="left" vertical="center"/>
    </xf>
    <xf numFmtId="3" fontId="16" fillId="6" borderId="2" xfId="6" applyNumberFormat="1" applyFont="1" applyFill="1" applyBorder="1"/>
    <xf numFmtId="3" fontId="16" fillId="6" borderId="2" xfId="6" applyNumberFormat="1" applyFont="1" applyFill="1" applyBorder="1" applyAlignment="1">
      <alignment vertical="top"/>
    </xf>
    <xf numFmtId="0" fontId="67" fillId="0" borderId="0" xfId="6" applyFont="1"/>
    <xf numFmtId="0" fontId="68" fillId="0" borderId="0" xfId="6" applyFont="1"/>
    <xf numFmtId="0" fontId="68" fillId="0" borderId="0" xfId="6" applyFont="1" applyAlignment="1">
      <alignment wrapText="1"/>
    </xf>
    <xf numFmtId="3" fontId="68" fillId="0" borderId="0" xfId="6" applyNumberFormat="1" applyFont="1" applyAlignment="1">
      <alignment wrapText="1"/>
    </xf>
    <xf numFmtId="3" fontId="68" fillId="0" borderId="0" xfId="6" applyNumberFormat="1" applyFont="1"/>
    <xf numFmtId="0" fontId="54" fillId="6" borderId="0" xfId="0" applyFont="1" applyFill="1" applyAlignment="1">
      <alignment horizontal="left" vertical="top" wrapText="1"/>
    </xf>
    <xf numFmtId="166" fontId="54" fillId="6" borderId="0" xfId="0" applyNumberFormat="1" applyFont="1" applyFill="1" applyAlignment="1">
      <alignment vertical="top" wrapText="1"/>
    </xf>
    <xf numFmtId="3" fontId="54" fillId="0" borderId="0" xfId="0" applyNumberFormat="1" applyFont="1"/>
    <xf numFmtId="0" fontId="69" fillId="0" borderId="0" xfId="0" applyFont="1"/>
    <xf numFmtId="0" fontId="65" fillId="0" borderId="0" xfId="0" applyFont="1"/>
    <xf numFmtId="0" fontId="17" fillId="6" borderId="2" xfId="0" applyFont="1" applyFill="1" applyBorder="1" applyAlignment="1">
      <alignment horizontal="center" vertical="top"/>
    </xf>
    <xf numFmtId="0" fontId="54" fillId="6" borderId="2" xfId="0" applyFont="1" applyFill="1" applyBorder="1" applyAlignment="1">
      <alignment vertical="top"/>
    </xf>
    <xf numFmtId="0" fontId="56" fillId="6" borderId="2" xfId="0" applyFont="1" applyFill="1" applyBorder="1" applyAlignment="1">
      <alignment horizontal="justify" vertical="top" wrapText="1"/>
    </xf>
    <xf numFmtId="0" fontId="17" fillId="6" borderId="2" xfId="0" applyFont="1" applyFill="1" applyBorder="1" applyAlignment="1">
      <alignment horizontal="center" vertical="center" wrapText="1"/>
    </xf>
    <xf numFmtId="3" fontId="17" fillId="6" borderId="2" xfId="0" applyNumberFormat="1" applyFont="1" applyFill="1" applyBorder="1" applyAlignment="1">
      <alignment horizontal="right" vertical="center"/>
    </xf>
    <xf numFmtId="0" fontId="70" fillId="0" borderId="0" xfId="6" applyFont="1" applyAlignment="1">
      <alignment vertical="top"/>
    </xf>
    <xf numFmtId="0" fontId="19" fillId="0" borderId="0" xfId="7" applyFont="1" applyFill="1" applyBorder="1" applyAlignment="1">
      <alignment vertical="center" wrapText="1"/>
    </xf>
    <xf numFmtId="0" fontId="60" fillId="0" borderId="0" xfId="7" applyFont="1" applyAlignment="1">
      <alignment horizontal="left"/>
    </xf>
    <xf numFmtId="173" fontId="15" fillId="6" borderId="0" xfId="8" applyNumberFormat="1" applyFont="1" applyFill="1" applyBorder="1" applyAlignment="1">
      <alignment vertical="top" wrapText="1"/>
    </xf>
    <xf numFmtId="49" fontId="60" fillId="0" borderId="0" xfId="1" quotePrefix="1" applyNumberFormat="1" applyFont="1" applyAlignment="1">
      <alignment wrapText="1"/>
    </xf>
    <xf numFmtId="0" fontId="10" fillId="4" borderId="0" xfId="6" applyFont="1" applyFill="1" applyBorder="1" applyAlignment="1">
      <alignment horizontal="center" vertical="center" wrapText="1"/>
    </xf>
    <xf numFmtId="0" fontId="15" fillId="6" borderId="0" xfId="0" applyFont="1" applyFill="1" applyBorder="1" applyAlignment="1">
      <alignment horizontal="left" vertical="top"/>
    </xf>
    <xf numFmtId="0" fontId="54" fillId="6" borderId="0" xfId="0" applyFont="1" applyFill="1" applyBorder="1"/>
    <xf numFmtId="0" fontId="54" fillId="6" borderId="0" xfId="0" applyFont="1" applyFill="1" applyBorder="1" applyAlignment="1">
      <alignment horizontal="center" vertical="center" wrapText="1"/>
    </xf>
    <xf numFmtId="0" fontId="17" fillId="6" borderId="0" xfId="0" applyFont="1" applyFill="1" applyBorder="1"/>
    <xf numFmtId="165" fontId="27" fillId="0" borderId="0" xfId="1" applyNumberFormat="1" applyFont="1" applyFill="1" applyBorder="1" applyAlignment="1">
      <alignment vertical="center" wrapText="1"/>
    </xf>
    <xf numFmtId="165" fontId="28" fillId="0" borderId="0" xfId="1" applyNumberFormat="1" applyFont="1" applyBorder="1" applyAlignment="1">
      <alignment horizontal="left" vertical="center" wrapText="1"/>
    </xf>
    <xf numFmtId="165" fontId="23" fillId="0" borderId="0" xfId="1" applyNumberFormat="1" applyFont="1"/>
    <xf numFmtId="3" fontId="54" fillId="6" borderId="0" xfId="0" applyNumberFormat="1" applyFont="1" applyFill="1" applyBorder="1"/>
    <xf numFmtId="3" fontId="16" fillId="6" borderId="0" xfId="0" applyNumberFormat="1" applyFont="1" applyFill="1" applyBorder="1"/>
    <xf numFmtId="3" fontId="17" fillId="6" borderId="0" xfId="0" applyNumberFormat="1" applyFont="1" applyFill="1" applyBorder="1"/>
    <xf numFmtId="0" fontId="54" fillId="5" borderId="0" xfId="0" applyFont="1" applyFill="1" applyAlignment="1">
      <alignment vertical="center" wrapText="1"/>
    </xf>
    <xf numFmtId="164" fontId="54" fillId="5" borderId="0" xfId="0" applyNumberFormat="1" applyFont="1" applyFill="1" applyAlignment="1">
      <alignment horizontal="right" vertical="center" wrapText="1" indent="2"/>
    </xf>
    <xf numFmtId="0" fontId="17" fillId="5" borderId="0" xfId="0" applyFont="1" applyFill="1" applyAlignment="1">
      <alignment vertical="center"/>
    </xf>
    <xf numFmtId="164" fontId="17" fillId="5" borderId="0" xfId="0" applyNumberFormat="1" applyFont="1" applyFill="1" applyAlignment="1">
      <alignment horizontal="right" vertical="center" indent="2"/>
    </xf>
    <xf numFmtId="164" fontId="17" fillId="5" borderId="0" xfId="0" applyNumberFormat="1" applyFont="1" applyFill="1" applyAlignment="1">
      <alignment horizontal="right" vertical="center"/>
    </xf>
    <xf numFmtId="174" fontId="17" fillId="5" borderId="0" xfId="1" applyNumberFormat="1" applyFont="1" applyFill="1" applyAlignment="1">
      <alignment horizontal="right" vertical="center" wrapText="1"/>
    </xf>
    <xf numFmtId="0" fontId="54" fillId="6" borderId="0" xfId="0" applyFont="1" applyFill="1" applyBorder="1" applyAlignment="1">
      <alignment vertical="top"/>
    </xf>
    <xf numFmtId="0" fontId="54" fillId="6" borderId="2" xfId="0" applyFont="1" applyFill="1" applyBorder="1" applyAlignment="1">
      <alignment horizontal="center" vertical="top"/>
    </xf>
    <xf numFmtId="0" fontId="56" fillId="6" borderId="2" xfId="0" applyFont="1" applyFill="1" applyBorder="1" applyAlignment="1">
      <alignment vertical="top" wrapText="1"/>
    </xf>
    <xf numFmtId="0" fontId="17" fillId="6" borderId="2" xfId="0" applyFont="1" applyFill="1" applyBorder="1" applyAlignment="1">
      <alignment horizontal="center" vertical="top" wrapText="1"/>
    </xf>
    <xf numFmtId="3" fontId="17" fillId="6" borderId="2" xfId="0" applyNumberFormat="1" applyFont="1" applyFill="1" applyBorder="1" applyAlignment="1">
      <alignment vertical="top"/>
    </xf>
    <xf numFmtId="0" fontId="61" fillId="6" borderId="0" xfId="0" applyFont="1" applyFill="1" applyBorder="1" applyAlignment="1">
      <alignment horizontal="center" vertical="top"/>
    </xf>
    <xf numFmtId="3" fontId="66" fillId="0" borderId="0" xfId="6" applyNumberFormat="1" applyFont="1"/>
    <xf numFmtId="164" fontId="18" fillId="0" borderId="0" xfId="6" applyNumberFormat="1" applyFont="1"/>
    <xf numFmtId="0" fontId="0" fillId="0" borderId="0" xfId="0" applyFont="1"/>
    <xf numFmtId="0" fontId="77" fillId="4" borderId="12" xfId="0" applyFont="1" applyFill="1" applyBorder="1" applyAlignment="1">
      <alignment horizontal="center" vertical="center" wrapText="1"/>
    </xf>
    <xf numFmtId="0" fontId="77" fillId="4" borderId="0" xfId="0" applyFont="1" applyFill="1" applyAlignment="1">
      <alignment horizontal="center" vertical="center" wrapText="1"/>
    </xf>
    <xf numFmtId="0" fontId="77" fillId="4" borderId="12" xfId="0" applyFont="1" applyFill="1" applyBorder="1" applyAlignment="1">
      <alignment horizontal="center" vertical="center"/>
    </xf>
    <xf numFmtId="164" fontId="15" fillId="0" borderId="0" xfId="0" applyNumberFormat="1" applyFont="1" applyAlignment="1">
      <alignment vertical="top"/>
    </xf>
    <xf numFmtId="4" fontId="18" fillId="0" borderId="0" xfId="0" applyNumberFormat="1" applyFont="1"/>
    <xf numFmtId="0" fontId="4" fillId="0" borderId="0" xfId="4" applyFont="1" applyFill="1" applyAlignment="1" applyProtection="1">
      <alignment vertical="top"/>
    </xf>
    <xf numFmtId="4" fontId="4" fillId="0" borderId="0" xfId="4" applyNumberFormat="1" applyFont="1" applyFill="1" applyAlignment="1" applyProtection="1">
      <alignment vertical="top"/>
    </xf>
    <xf numFmtId="167" fontId="4" fillId="0" borderId="0" xfId="5" applyNumberFormat="1" applyFont="1" applyFill="1" applyAlignment="1" applyProtection="1">
      <alignment vertical="top"/>
    </xf>
    <xf numFmtId="0" fontId="8" fillId="0" borderId="0" xfId="4" applyFont="1" applyFill="1" applyAlignment="1" applyProtection="1">
      <alignment vertical="top"/>
    </xf>
    <xf numFmtId="0" fontId="8" fillId="0" borderId="0" xfId="4" applyFont="1" applyFill="1" applyBorder="1" applyAlignment="1" applyProtection="1">
      <alignment vertical="top"/>
    </xf>
    <xf numFmtId="0" fontId="10" fillId="4" borderId="0" xfId="4" applyFont="1" applyFill="1" applyBorder="1" applyAlignment="1" applyProtection="1">
      <alignment horizontal="center" vertical="top"/>
    </xf>
    <xf numFmtId="0" fontId="10" fillId="4" borderId="0" xfId="4" quotePrefix="1" applyFont="1" applyFill="1" applyBorder="1" applyAlignment="1" applyProtection="1">
      <alignment horizontal="center" vertical="top"/>
    </xf>
    <xf numFmtId="4" fontId="9" fillId="0" borderId="0" xfId="4" applyNumberFormat="1" applyFont="1" applyFill="1" applyAlignment="1" applyProtection="1">
      <alignment vertical="top"/>
    </xf>
    <xf numFmtId="0" fontId="9" fillId="0" borderId="0" xfId="4" applyFont="1" applyFill="1" applyAlignment="1" applyProtection="1">
      <alignment vertical="top"/>
    </xf>
    <xf numFmtId="4" fontId="6" fillId="5" borderId="11" xfId="0" applyNumberFormat="1" applyFont="1" applyFill="1" applyBorder="1" applyAlignment="1" applyProtection="1">
      <alignment vertical="top"/>
    </xf>
    <xf numFmtId="4" fontId="6" fillId="5" borderId="11" xfId="0" applyNumberFormat="1" applyFont="1" applyFill="1" applyBorder="1" applyAlignment="1" applyProtection="1">
      <alignment vertical="top"/>
      <protection hidden="1"/>
    </xf>
    <xf numFmtId="4" fontId="6" fillId="5" borderId="11" xfId="0" applyNumberFormat="1" applyFont="1" applyFill="1" applyBorder="1" applyAlignment="1" applyProtection="1">
      <alignment vertical="top"/>
      <protection locked="0"/>
    </xf>
    <xf numFmtId="4" fontId="6" fillId="5" borderId="11" xfId="0" applyNumberFormat="1" applyFont="1" applyFill="1" applyBorder="1" applyAlignment="1" applyProtection="1">
      <alignment horizontal="right" vertical="top" wrapText="1"/>
    </xf>
    <xf numFmtId="0" fontId="6" fillId="0" borderId="0" xfId="4" applyFont="1" applyFill="1" applyBorder="1" applyAlignment="1" applyProtection="1">
      <alignment vertical="top"/>
    </xf>
    <xf numFmtId="0" fontId="40" fillId="5" borderId="0" xfId="0" applyFont="1" applyFill="1" applyBorder="1" applyAlignment="1">
      <alignment horizontal="center" vertical="top" wrapText="1"/>
    </xf>
    <xf numFmtId="0" fontId="78" fillId="5" borderId="18" xfId="0" applyFont="1" applyFill="1" applyBorder="1" applyAlignment="1">
      <alignment vertical="top"/>
    </xf>
    <xf numFmtId="175" fontId="79" fillId="5" borderId="0" xfId="0" applyNumberFormat="1" applyFont="1" applyFill="1" applyBorder="1" applyAlignment="1">
      <alignment horizontal="right" vertical="top" wrapText="1"/>
    </xf>
    <xf numFmtId="0" fontId="40" fillId="5" borderId="0" xfId="0" applyFont="1" applyFill="1" applyAlignment="1">
      <alignment horizontal="justify" vertical="top"/>
    </xf>
    <xf numFmtId="0" fontId="80" fillId="5" borderId="0" xfId="0" applyFont="1" applyFill="1" applyAlignment="1">
      <alignment horizontal="center" vertical="top" wrapText="1"/>
    </xf>
    <xf numFmtId="0" fontId="40" fillId="5" borderId="17" xfId="0" applyFont="1" applyFill="1" applyBorder="1" applyAlignment="1">
      <alignment vertical="top"/>
    </xf>
    <xf numFmtId="175" fontId="81" fillId="5" borderId="0" xfId="0" applyNumberFormat="1" applyFont="1" applyFill="1" applyAlignment="1">
      <alignment horizontal="right" vertical="top"/>
    </xf>
    <xf numFmtId="0" fontId="40" fillId="5" borderId="17" xfId="0" applyFont="1" applyFill="1" applyBorder="1" applyAlignment="1">
      <alignment horizontal="justify" vertical="top"/>
    </xf>
    <xf numFmtId="164" fontId="16" fillId="0" borderId="0" xfId="0" applyNumberFormat="1" applyFont="1" applyAlignment="1">
      <alignment vertical="top"/>
    </xf>
    <xf numFmtId="0" fontId="16" fillId="6" borderId="0" xfId="6" applyFont="1" applyFill="1"/>
    <xf numFmtId="168" fontId="16" fillId="6" borderId="0" xfId="6" applyNumberFormat="1" applyFont="1" applyFill="1" applyAlignment="1">
      <alignment horizontal="left" vertical="top"/>
    </xf>
    <xf numFmtId="3" fontId="16" fillId="0" borderId="0" xfId="1" applyNumberFormat="1" applyFont="1" applyAlignment="1">
      <alignment vertical="top"/>
    </xf>
    <xf numFmtId="0" fontId="17" fillId="6" borderId="0" xfId="0" applyFont="1" applyFill="1" applyAlignment="1">
      <alignment vertical="center" wrapText="1"/>
    </xf>
    <xf numFmtId="166" fontId="17" fillId="6" borderId="0" xfId="0" applyNumberFormat="1" applyFont="1" applyFill="1" applyAlignment="1">
      <alignment vertical="top" wrapText="1"/>
    </xf>
    <xf numFmtId="165" fontId="5" fillId="6" borderId="0" xfId="1" applyNumberFormat="1" applyFont="1" applyFill="1" applyAlignment="1">
      <alignment vertical="top"/>
    </xf>
    <xf numFmtId="165" fontId="16" fillId="6" borderId="0" xfId="1" applyNumberFormat="1" applyFont="1" applyFill="1"/>
    <xf numFmtId="176" fontId="49" fillId="0" borderId="0" xfId="6" applyNumberFormat="1" applyFont="1"/>
    <xf numFmtId="164" fontId="54" fillId="5" borderId="0" xfId="0" applyNumberFormat="1" applyFont="1" applyFill="1" applyAlignment="1">
      <alignment horizontal="right" vertical="center" wrapText="1" indent="3"/>
    </xf>
    <xf numFmtId="164" fontId="17" fillId="5" borderId="0" xfId="1" applyNumberFormat="1" applyFont="1" applyFill="1" applyAlignment="1">
      <alignment horizontal="right" vertical="center" wrapText="1" indent="3"/>
    </xf>
    <xf numFmtId="4" fontId="8" fillId="0" borderId="0" xfId="4" applyNumberFormat="1" applyFont="1" applyFill="1" applyAlignment="1" applyProtection="1">
      <alignment vertical="top"/>
    </xf>
    <xf numFmtId="165" fontId="17" fillId="0" borderId="0" xfId="1" applyNumberFormat="1" applyFont="1"/>
    <xf numFmtId="0" fontId="5" fillId="5" borderId="0" xfId="19" applyFont="1" applyFill="1" applyAlignment="1" applyProtection="1">
      <alignment horizontal="left" vertical="center"/>
    </xf>
    <xf numFmtId="177" fontId="6" fillId="5" borderId="0" xfId="19" applyNumberFormat="1" applyFont="1" applyFill="1" applyAlignment="1" applyProtection="1">
      <alignment horizontal="right" vertical="center" wrapText="1"/>
    </xf>
    <xf numFmtId="4" fontId="5" fillId="5" borderId="0" xfId="19" applyNumberFormat="1" applyFont="1" applyFill="1" applyAlignment="1" applyProtection="1">
      <alignment horizontal="left" vertical="center" wrapText="1"/>
    </xf>
    <xf numFmtId="4" fontId="6" fillId="5" borderId="0" xfId="19" applyNumberFormat="1" applyFont="1" applyFill="1" applyAlignment="1" applyProtection="1">
      <alignment vertical="center" wrapText="1"/>
    </xf>
    <xf numFmtId="0" fontId="6" fillId="5" borderId="0" xfId="19" applyFont="1" applyFill="1" applyAlignment="1" applyProtection="1">
      <alignment vertical="center" wrapText="1"/>
    </xf>
    <xf numFmtId="165" fontId="15" fillId="0" borderId="0" xfId="1" applyNumberFormat="1" applyFont="1" applyFill="1" applyBorder="1" applyAlignment="1">
      <alignment vertical="top"/>
    </xf>
    <xf numFmtId="0" fontId="15" fillId="0" borderId="0" xfId="0" applyFont="1" applyAlignment="1">
      <alignment vertical="top"/>
    </xf>
    <xf numFmtId="3" fontId="0" fillId="0" borderId="0" xfId="0" applyNumberFormat="1"/>
    <xf numFmtId="0" fontId="84" fillId="0" borderId="0" xfId="0" applyFont="1"/>
    <xf numFmtId="3" fontId="54" fillId="6" borderId="0" xfId="0" applyNumberFormat="1" applyFont="1" applyFill="1" applyAlignment="1">
      <alignment vertical="top" wrapText="1"/>
    </xf>
    <xf numFmtId="3" fontId="0" fillId="0" borderId="0" xfId="0" applyNumberFormat="1" applyFill="1" applyBorder="1"/>
    <xf numFmtId="0" fontId="26" fillId="0" borderId="0" xfId="3" applyFont="1" applyBorder="1" applyAlignment="1">
      <alignment horizontal="center" vertical="center" wrapText="1"/>
    </xf>
    <xf numFmtId="165" fontId="17" fillId="5" borderId="0" xfId="1" applyNumberFormat="1" applyFont="1" applyFill="1" applyAlignment="1">
      <alignment vertical="top"/>
    </xf>
    <xf numFmtId="164" fontId="17" fillId="5" borderId="0" xfId="0" applyNumberFormat="1" applyFont="1" applyFill="1" applyAlignment="1">
      <alignment horizontal="right" vertical="top"/>
    </xf>
    <xf numFmtId="0" fontId="17" fillId="5" borderId="0" xfId="0" applyFont="1" applyFill="1" applyBorder="1" applyAlignment="1">
      <alignment horizontal="justify" vertical="top"/>
    </xf>
    <xf numFmtId="0" fontId="17" fillId="5" borderId="0" xfId="0" applyFont="1" applyFill="1" applyAlignment="1">
      <alignment vertical="top"/>
    </xf>
    <xf numFmtId="0" fontId="17" fillId="5" borderId="17" xfId="0" applyFont="1" applyFill="1" applyBorder="1" applyAlignment="1">
      <alignment horizontal="justify" vertical="top"/>
    </xf>
    <xf numFmtId="3" fontId="16" fillId="6" borderId="0" xfId="6" applyNumberFormat="1" applyFont="1" applyFill="1" applyAlignment="1">
      <alignment vertical="top"/>
    </xf>
    <xf numFmtId="177" fontId="5" fillId="5" borderId="0" xfId="19" applyNumberFormat="1" applyFont="1" applyFill="1" applyAlignment="1" applyProtection="1">
      <alignment vertical="center"/>
    </xf>
    <xf numFmtId="178" fontId="5" fillId="5" borderId="0" xfId="19" applyNumberFormat="1" applyFont="1" applyFill="1" applyAlignment="1" applyProtection="1">
      <alignment horizontal="center" vertical="center"/>
    </xf>
    <xf numFmtId="0" fontId="5" fillId="5" borderId="0" xfId="19" quotePrefix="1" applyFont="1" applyFill="1" applyAlignment="1" applyProtection="1">
      <alignment horizontal="center" vertical="center"/>
    </xf>
    <xf numFmtId="177" fontId="5" fillId="5" borderId="0" xfId="19" applyNumberFormat="1" applyFont="1" applyFill="1" applyAlignment="1" applyProtection="1">
      <alignment horizontal="right" vertical="center"/>
    </xf>
    <xf numFmtId="179" fontId="5" fillId="5" borderId="0" xfId="19" applyNumberFormat="1" applyFont="1" applyFill="1" applyAlignment="1" applyProtection="1">
      <alignment horizontal="right" vertical="center"/>
    </xf>
    <xf numFmtId="0" fontId="6" fillId="5" borderId="0" xfId="19" applyFont="1" applyFill="1" applyAlignment="1" applyProtection="1">
      <alignment horizontal="center" vertical="center"/>
    </xf>
    <xf numFmtId="177" fontId="6" fillId="5" borderId="0" xfId="19" applyNumberFormat="1" applyFont="1" applyFill="1" applyAlignment="1" applyProtection="1">
      <alignment vertical="center"/>
    </xf>
    <xf numFmtId="178" fontId="6" fillId="5" borderId="0" xfId="19" applyNumberFormat="1" applyFont="1" applyFill="1" applyAlignment="1" applyProtection="1">
      <alignment horizontal="center" vertical="center"/>
    </xf>
    <xf numFmtId="0" fontId="6" fillId="5" borderId="0" xfId="19" quotePrefix="1" applyFont="1" applyFill="1" applyAlignment="1" applyProtection="1">
      <alignment horizontal="center" vertical="center"/>
    </xf>
    <xf numFmtId="0" fontId="10" fillId="4" borderId="0" xfId="0" applyFont="1" applyFill="1" applyBorder="1" applyAlignment="1">
      <alignment horizontal="center" vertical="center" wrapText="1"/>
    </xf>
    <xf numFmtId="0" fontId="17" fillId="6" borderId="0" xfId="0" applyFont="1" applyFill="1" applyAlignment="1">
      <alignment horizontal="justify" vertical="center" wrapText="1"/>
    </xf>
    <xf numFmtId="0" fontId="82" fillId="0" borderId="0" xfId="0" applyFont="1" applyFill="1" applyAlignment="1">
      <alignment wrapText="1"/>
    </xf>
    <xf numFmtId="0" fontId="54" fillId="0" borderId="0" xfId="0" applyFont="1" applyFill="1"/>
    <xf numFmtId="0" fontId="54" fillId="0" borderId="0" xfId="0" applyFont="1"/>
    <xf numFmtId="0" fontId="85" fillId="0" borderId="0" xfId="0" applyFont="1"/>
    <xf numFmtId="0" fontId="16" fillId="0" borderId="2" xfId="0" applyFont="1" applyBorder="1" applyAlignment="1">
      <alignment horizontal="center" vertical="center"/>
    </xf>
    <xf numFmtId="0" fontId="56" fillId="6" borderId="7" xfId="0" applyFont="1" applyFill="1" applyBorder="1" applyAlignment="1">
      <alignment vertical="center"/>
    </xf>
    <xf numFmtId="0" fontId="17" fillId="0" borderId="0" xfId="0" applyFont="1" applyAlignment="1"/>
    <xf numFmtId="0" fontId="55" fillId="0" borderId="0" xfId="0" applyFont="1" applyAlignment="1"/>
    <xf numFmtId="0" fontId="57" fillId="0" borderId="0" xfId="0" applyFont="1" applyAlignment="1"/>
    <xf numFmtId="0" fontId="0" fillId="0" borderId="0" xfId="0" applyFont="1" applyAlignment="1"/>
    <xf numFmtId="0" fontId="5" fillId="9" borderId="0" xfId="2" applyFont="1" applyFill="1" applyBorder="1"/>
    <xf numFmtId="0" fontId="6" fillId="9" borderId="0" xfId="2" applyFont="1" applyFill="1" applyBorder="1"/>
    <xf numFmtId="0" fontId="6" fillId="3" borderId="0" xfId="2" applyFont="1" applyFill="1" applyBorder="1" applyAlignment="1">
      <alignment horizontal="left" indent="1"/>
    </xf>
    <xf numFmtId="164" fontId="6" fillId="2" borderId="0" xfId="2" applyNumberFormat="1" applyFont="1" applyFill="1" applyBorder="1"/>
    <xf numFmtId="0" fontId="6" fillId="2" borderId="0" xfId="2" applyFont="1" applyFill="1" applyBorder="1" applyAlignment="1">
      <alignment horizontal="left" indent="1"/>
    </xf>
    <xf numFmtId="164" fontId="6" fillId="9" borderId="0" xfId="2" applyNumberFormat="1" applyFont="1" applyFill="1" applyBorder="1"/>
    <xf numFmtId="164" fontId="6" fillId="3" borderId="0" xfId="2" applyNumberFormat="1" applyFont="1" applyFill="1" applyBorder="1"/>
    <xf numFmtId="0" fontId="56" fillId="6" borderId="0" xfId="0" applyFont="1" applyFill="1" applyBorder="1" applyAlignment="1">
      <alignment horizontal="left" vertical="top"/>
    </xf>
    <xf numFmtId="0" fontId="56" fillId="6" borderId="0" xfId="0" applyFont="1" applyFill="1" applyBorder="1" applyAlignment="1">
      <alignment horizontal="right" vertical="top"/>
    </xf>
    <xf numFmtId="0" fontId="9" fillId="6" borderId="0" xfId="0" applyFont="1" applyFill="1" applyBorder="1" applyAlignment="1">
      <alignment horizontal="left" vertical="top" wrapText="1"/>
    </xf>
    <xf numFmtId="0" fontId="17" fillId="6" borderId="0" xfId="0" applyFont="1" applyFill="1" applyBorder="1" applyAlignment="1">
      <alignment horizontal="left" wrapText="1"/>
    </xf>
    <xf numFmtId="0" fontId="56" fillId="5" borderId="0" xfId="0" applyFont="1" applyFill="1" applyAlignment="1">
      <alignment vertical="center" wrapText="1"/>
    </xf>
    <xf numFmtId="0" fontId="56" fillId="5" borderId="0" xfId="0" applyFont="1" applyFill="1" applyAlignment="1">
      <alignment horizontal="justify" vertical="center" wrapText="1"/>
    </xf>
    <xf numFmtId="4" fontId="5" fillId="5" borderId="0" xfId="19" applyNumberFormat="1" applyFont="1" applyFill="1" applyAlignment="1" applyProtection="1">
      <alignment horizontal="left" vertical="center"/>
    </xf>
    <xf numFmtId="0" fontId="6" fillId="5" borderId="6" xfId="19" applyFont="1" applyFill="1" applyBorder="1" applyAlignment="1" applyProtection="1">
      <alignment horizontal="center" vertical="center"/>
    </xf>
    <xf numFmtId="4" fontId="6" fillId="5" borderId="6" xfId="19" applyNumberFormat="1" applyFont="1" applyFill="1" applyBorder="1" applyAlignment="1" applyProtection="1">
      <alignment vertical="center" wrapText="1"/>
    </xf>
    <xf numFmtId="177" fontId="6" fillId="5" borderId="6" xfId="19" applyNumberFormat="1" applyFont="1" applyFill="1" applyBorder="1" applyAlignment="1" applyProtection="1">
      <alignment vertical="center"/>
    </xf>
    <xf numFmtId="177" fontId="6" fillId="5" borderId="20" xfId="19" applyNumberFormat="1" applyFont="1" applyFill="1" applyBorder="1" applyAlignment="1" applyProtection="1">
      <alignment vertical="center"/>
    </xf>
    <xf numFmtId="177" fontId="6" fillId="5" borderId="20" xfId="19" applyNumberFormat="1" applyFont="1" applyFill="1" applyBorder="1" applyAlignment="1" applyProtection="1">
      <alignment horizontal="right" vertical="center" wrapText="1"/>
    </xf>
    <xf numFmtId="178" fontId="6" fillId="5" borderId="20" xfId="19" applyNumberFormat="1" applyFont="1" applyFill="1" applyBorder="1" applyAlignment="1" applyProtection="1">
      <alignment horizontal="center" vertical="center"/>
    </xf>
    <xf numFmtId="0" fontId="10" fillId="4" borderId="0" xfId="6" applyFont="1" applyFill="1" applyBorder="1" applyAlignment="1">
      <alignment horizontal="center" vertical="center"/>
    </xf>
    <xf numFmtId="0" fontId="10" fillId="4" borderId="0" xfId="6" applyFont="1" applyFill="1" applyBorder="1" applyAlignment="1">
      <alignment horizontal="center" vertical="center" wrapText="1"/>
    </xf>
    <xf numFmtId="0" fontId="19" fillId="0" borderId="0" xfId="4" applyFont="1" applyFill="1" applyAlignment="1" applyProtection="1"/>
    <xf numFmtId="0" fontId="70" fillId="0" borderId="0" xfId="8" applyFont="1" applyAlignment="1"/>
    <xf numFmtId="0" fontId="36" fillId="0" borderId="0" xfId="7" applyFont="1" applyFill="1" applyBorder="1" applyAlignment="1">
      <alignment vertical="center" wrapText="1"/>
    </xf>
    <xf numFmtId="0" fontId="19" fillId="0" borderId="0" xfId="4" applyFont="1" applyFill="1" applyAlignment="1" applyProtection="1">
      <alignment vertical="top"/>
    </xf>
    <xf numFmtId="0" fontId="73" fillId="0" borderId="0" xfId="0" applyFont="1" applyAlignment="1"/>
    <xf numFmtId="0" fontId="74" fillId="0" borderId="0" xfId="0" applyFont="1" applyAlignment="1"/>
    <xf numFmtId="49" fontId="18" fillId="0" borderId="0" xfId="1" quotePrefix="1" applyNumberFormat="1" applyFont="1" applyAlignment="1">
      <alignment vertical="center" wrapText="1"/>
    </xf>
    <xf numFmtId="0" fontId="75" fillId="0" borderId="0" xfId="0" applyFont="1" applyAlignment="1"/>
    <xf numFmtId="0" fontId="40" fillId="0" borderId="10" xfId="0" applyFont="1" applyBorder="1" applyAlignment="1">
      <alignment horizontal="left" vertical="top" wrapText="1"/>
    </xf>
    <xf numFmtId="0" fontId="21" fillId="0" borderId="0" xfId="17" applyFont="1" applyFill="1" applyBorder="1" applyAlignment="1">
      <alignment horizontal="left" vertical="top" wrapText="1"/>
    </xf>
    <xf numFmtId="0" fontId="31" fillId="0" borderId="0" xfId="17" applyFont="1" applyFill="1" applyBorder="1" applyAlignment="1">
      <alignment horizontal="left" vertical="top"/>
    </xf>
    <xf numFmtId="0" fontId="10" fillId="4" borderId="0" xfId="16" applyFont="1" applyFill="1" applyBorder="1" applyAlignment="1">
      <alignment horizontal="center" vertical="center"/>
    </xf>
    <xf numFmtId="0" fontId="22" fillId="4" borderId="0" xfId="4" applyFont="1" applyFill="1" applyAlignment="1" applyProtection="1">
      <alignment horizontal="left" vertical="center" wrapText="1"/>
    </xf>
    <xf numFmtId="0" fontId="33" fillId="0" borderId="0" xfId="4" applyFont="1" applyFill="1" applyAlignment="1" applyProtection="1">
      <alignment horizontal="center" vertical="center"/>
    </xf>
    <xf numFmtId="0" fontId="17" fillId="0" borderId="4" xfId="0" applyFont="1" applyBorder="1" applyAlignment="1">
      <alignment horizontal="justify" vertical="top" wrapText="1"/>
    </xf>
    <xf numFmtId="0" fontId="22" fillId="4" borderId="0" xfId="6" applyFont="1" applyFill="1" applyBorder="1" applyAlignment="1">
      <alignment horizontal="left" vertical="top" wrapText="1"/>
    </xf>
    <xf numFmtId="0" fontId="21" fillId="0" borderId="0" xfId="3" applyFont="1" applyBorder="1" applyAlignment="1">
      <alignment horizontal="left" vertical="top" wrapText="1"/>
    </xf>
    <xf numFmtId="0" fontId="21" fillId="0" borderId="0" xfId="3" applyFont="1" applyBorder="1" applyAlignment="1">
      <alignment horizontal="left" vertical="top"/>
    </xf>
    <xf numFmtId="0" fontId="10" fillId="4" borderId="0" xfId="3" applyFont="1" applyFill="1" applyAlignment="1">
      <alignment horizontal="center" vertical="center" wrapText="1"/>
    </xf>
    <xf numFmtId="0" fontId="10" fillId="4" borderId="0" xfId="3" applyFont="1" applyFill="1" applyAlignment="1">
      <alignment horizontal="center" vertical="center"/>
    </xf>
    <xf numFmtId="0" fontId="54" fillId="6" borderId="0" xfId="0" applyFont="1" applyFill="1" applyBorder="1" applyAlignment="1">
      <alignment horizontal="left" wrapText="1"/>
    </xf>
    <xf numFmtId="0" fontId="17" fillId="0" borderId="0" xfId="8" applyFont="1" applyBorder="1" applyAlignment="1">
      <alignment horizontal="justify" vertical="center" wrapText="1"/>
    </xf>
    <xf numFmtId="0" fontId="22" fillId="4" borderId="0" xfId="6" applyFont="1" applyFill="1" applyBorder="1" applyAlignment="1">
      <alignment horizontal="left" vertical="center" wrapText="1"/>
    </xf>
    <xf numFmtId="0" fontId="21" fillId="0" borderId="0" xfId="8" applyFont="1" applyFill="1" applyAlignment="1">
      <alignment horizontal="left" vertical="center" wrapText="1"/>
    </xf>
    <xf numFmtId="0" fontId="21" fillId="0" borderId="0" xfId="8" applyFont="1" applyFill="1" applyAlignment="1">
      <alignment horizontal="left" vertical="center"/>
    </xf>
    <xf numFmtId="0" fontId="10" fillId="4" borderId="0" xfId="8" applyFont="1" applyFill="1" applyBorder="1" applyAlignment="1">
      <alignment horizontal="center" vertical="center" wrapText="1"/>
    </xf>
    <xf numFmtId="0" fontId="10" fillId="4" borderId="0" xfId="9" applyFont="1" applyFill="1" applyBorder="1" applyAlignment="1">
      <alignment horizontal="center" vertical="center" wrapText="1"/>
    </xf>
    <xf numFmtId="0" fontId="10" fillId="4" borderId="0" xfId="9" applyFont="1" applyFill="1" applyBorder="1" applyAlignment="1">
      <alignment horizontal="center"/>
    </xf>
    <xf numFmtId="0" fontId="15" fillId="6" borderId="0" xfId="8" applyFont="1" applyFill="1" applyBorder="1" applyAlignment="1">
      <alignment horizontal="left" vertical="top" wrapText="1"/>
    </xf>
    <xf numFmtId="0" fontId="13" fillId="7" borderId="2" xfId="11" applyFont="1" applyFill="1" applyBorder="1" applyAlignment="1">
      <alignment horizontal="center" vertical="center"/>
    </xf>
    <xf numFmtId="0" fontId="13" fillId="7" borderId="3" xfId="11" applyFont="1" applyFill="1" applyBorder="1" applyAlignment="1">
      <alignment horizontal="center" vertical="center"/>
    </xf>
    <xf numFmtId="0" fontId="40" fillId="0" borderId="4" xfId="0" applyFont="1" applyFill="1" applyBorder="1" applyAlignment="1">
      <alignment horizontal="left" vertical="center" wrapText="1"/>
    </xf>
    <xf numFmtId="0" fontId="72" fillId="4" borderId="0" xfId="6" applyFont="1" applyFill="1" applyBorder="1" applyAlignment="1">
      <alignment horizontal="center" vertical="top" wrapText="1"/>
    </xf>
    <xf numFmtId="0" fontId="15" fillId="0" borderId="0" xfId="0" applyFont="1" applyAlignment="1">
      <alignment horizontal="center" vertical="center" wrapText="1"/>
    </xf>
    <xf numFmtId="0" fontId="71" fillId="0" borderId="0" xfId="3" applyFont="1" applyFill="1" applyAlignment="1">
      <alignment horizontal="left" vertical="center" wrapText="1"/>
    </xf>
    <xf numFmtId="0" fontId="16" fillId="8" borderId="4" xfId="11" applyFont="1" applyFill="1" applyBorder="1" applyAlignment="1">
      <alignment horizontal="center"/>
    </xf>
    <xf numFmtId="0" fontId="77" fillId="4" borderId="13" xfId="0" applyFont="1" applyFill="1" applyBorder="1" applyAlignment="1">
      <alignment horizontal="center" vertical="center" wrapText="1"/>
    </xf>
    <xf numFmtId="0" fontId="77" fillId="4" borderId="19" xfId="0" applyFont="1" applyFill="1" applyBorder="1" applyAlignment="1">
      <alignment horizontal="center" vertical="center" wrapText="1"/>
    </xf>
    <xf numFmtId="0" fontId="77" fillId="4" borderId="0" xfId="0" applyFont="1" applyFill="1" applyBorder="1" applyAlignment="1">
      <alignment horizontal="center" vertical="center" wrapText="1"/>
    </xf>
    <xf numFmtId="0" fontId="21" fillId="0" borderId="0" xfId="3" applyFont="1" applyBorder="1" applyAlignment="1">
      <alignment horizontal="left" wrapText="1"/>
    </xf>
    <xf numFmtId="0" fontId="21" fillId="0" borderId="0" xfId="3" applyFont="1" applyBorder="1" applyAlignment="1">
      <alignment horizontal="left"/>
    </xf>
    <xf numFmtId="0" fontId="16" fillId="0" borderId="0" xfId="0" applyFont="1" applyAlignment="1">
      <alignment vertical="top" wrapText="1"/>
    </xf>
    <xf numFmtId="0" fontId="10" fillId="4" borderId="0" xfId="0" applyFont="1" applyFill="1" applyBorder="1" applyAlignment="1" applyProtection="1">
      <alignment horizontal="center" vertical="center"/>
      <protection locked="0"/>
    </xf>
    <xf numFmtId="0" fontId="40" fillId="0" borderId="4" xfId="0" applyFont="1" applyBorder="1" applyAlignment="1">
      <alignment horizontal="justify" vertical="justify" wrapText="1"/>
    </xf>
    <xf numFmtId="0" fontId="26" fillId="0" borderId="0" xfId="3" applyFont="1" applyBorder="1" applyAlignment="1">
      <alignment horizontal="left" vertical="center" wrapText="1"/>
    </xf>
    <xf numFmtId="0" fontId="77" fillId="4" borderId="12" xfId="0" applyFont="1" applyFill="1" applyBorder="1" applyAlignment="1">
      <alignment horizontal="center" vertical="center" wrapText="1"/>
    </xf>
    <xf numFmtId="0" fontId="77" fillId="4" borderId="14" xfId="0" applyFont="1" applyFill="1" applyBorder="1" applyAlignment="1">
      <alignment horizontal="center" vertical="center" wrapText="1"/>
    </xf>
    <xf numFmtId="0" fontId="77" fillId="4" borderId="15" xfId="0" applyFont="1" applyFill="1" applyBorder="1" applyAlignment="1">
      <alignment horizontal="center" vertical="center" wrapText="1"/>
    </xf>
    <xf numFmtId="0" fontId="40" fillId="0" borderId="4" xfId="0" applyFont="1" applyBorder="1" applyAlignment="1">
      <alignment horizontal="left" vertical="center" wrapText="1"/>
    </xf>
    <xf numFmtId="0" fontId="77" fillId="4" borderId="0" xfId="0" applyFont="1" applyFill="1" applyAlignment="1">
      <alignment horizontal="center" vertical="center" wrapText="1"/>
    </xf>
    <xf numFmtId="0" fontId="77" fillId="4" borderId="16" xfId="0" applyFont="1" applyFill="1" applyBorder="1" applyAlignment="1">
      <alignment horizontal="center" vertical="center"/>
    </xf>
    <xf numFmtId="0" fontId="22" fillId="4" borderId="0" xfId="3" applyFont="1" applyFill="1" applyBorder="1" applyAlignment="1">
      <alignment horizontal="left" vertical="top" wrapText="1"/>
    </xf>
    <xf numFmtId="0" fontId="19" fillId="0" borderId="0" xfId="7" applyFont="1" applyFill="1" applyBorder="1" applyAlignment="1">
      <alignment horizontal="center" vertical="center" wrapText="1"/>
    </xf>
    <xf numFmtId="0" fontId="21" fillId="0" borderId="0" xfId="7" applyFont="1" applyFill="1" applyBorder="1" applyAlignment="1">
      <alignment horizontal="left" vertical="center" wrapText="1"/>
    </xf>
    <xf numFmtId="0" fontId="21" fillId="0" borderId="0" xfId="0" applyFont="1" applyFill="1" applyAlignment="1">
      <alignment horizontal="left" vertical="center" wrapText="1"/>
    </xf>
    <xf numFmtId="0" fontId="17" fillId="0" borderId="0" xfId="6" applyFont="1" applyAlignment="1">
      <alignment horizontal="justify" vertical="center" wrapText="1"/>
    </xf>
    <xf numFmtId="0" fontId="68" fillId="0" borderId="0" xfId="6" applyFont="1" applyAlignment="1">
      <alignment horizontal="center" wrapText="1"/>
    </xf>
    <xf numFmtId="0" fontId="17" fillId="0" borderId="4" xfId="6" applyFont="1" applyBorder="1" applyAlignment="1">
      <alignment horizontal="justify" vertical="top" wrapText="1"/>
    </xf>
    <xf numFmtId="0" fontId="17" fillId="0" borderId="0" xfId="6" applyFont="1" applyAlignment="1">
      <alignment horizontal="justify" vertical="top" wrapText="1"/>
    </xf>
    <xf numFmtId="0" fontId="17" fillId="0" borderId="0" xfId="8" applyFont="1" applyBorder="1" applyAlignment="1">
      <alignment wrapText="1"/>
    </xf>
    <xf numFmtId="0" fontId="17" fillId="0" borderId="0" xfId="0" applyFont="1" applyBorder="1" applyAlignment="1"/>
    <xf numFmtId="0" fontId="34" fillId="4" borderId="0" xfId="3" applyFont="1" applyFill="1" applyBorder="1" applyAlignment="1">
      <alignment horizontal="left" vertical="top" wrapText="1"/>
    </xf>
    <xf numFmtId="0" fontId="35" fillId="0" borderId="0" xfId="3" applyFont="1" applyBorder="1" applyAlignment="1">
      <alignment horizontal="left" vertical="center" wrapText="1"/>
    </xf>
    <xf numFmtId="0" fontId="38" fillId="0" borderId="0" xfId="7" applyFont="1" applyFill="1" applyBorder="1" applyAlignment="1">
      <alignment horizontal="left" vertical="center" wrapText="1"/>
    </xf>
    <xf numFmtId="0" fontId="10" fillId="4" borderId="0" xfId="6" applyFont="1" applyFill="1" applyBorder="1" applyAlignment="1">
      <alignment horizontal="center" vertical="center"/>
    </xf>
    <xf numFmtId="168" fontId="15" fillId="6" borderId="0" xfId="8" applyNumberFormat="1" applyFont="1" applyFill="1" applyBorder="1" applyAlignment="1">
      <alignment horizontal="left" vertical="top"/>
    </xf>
    <xf numFmtId="0" fontId="59" fillId="0" borderId="0" xfId="4" applyFont="1" applyFill="1" applyBorder="1" applyAlignment="1" applyProtection="1">
      <alignment horizontal="left" vertical="center"/>
    </xf>
    <xf numFmtId="0" fontId="22" fillId="4" borderId="0" xfId="4" applyFont="1" applyFill="1" applyBorder="1" applyAlignment="1" applyProtection="1">
      <alignment horizontal="left" vertical="center" wrapText="1"/>
    </xf>
    <xf numFmtId="164" fontId="10" fillId="4" borderId="1" xfId="0" applyNumberFormat="1" applyFont="1" applyFill="1" applyBorder="1" applyAlignment="1">
      <alignment horizontal="center" vertical="center"/>
    </xf>
    <xf numFmtId="0" fontId="10" fillId="4" borderId="1" xfId="0" applyFont="1" applyFill="1" applyBorder="1" applyAlignment="1">
      <alignment horizontal="center" vertical="center"/>
    </xf>
    <xf numFmtId="0" fontId="6" fillId="3" borderId="0" xfId="2" applyFont="1" applyFill="1" applyBorder="1" applyAlignment="1">
      <alignment vertical="top" wrapText="1"/>
    </xf>
    <xf numFmtId="0" fontId="6" fillId="3" borderId="0" xfId="2" quotePrefix="1" applyFont="1" applyFill="1" applyBorder="1" applyAlignment="1">
      <alignment vertical="top" wrapText="1"/>
    </xf>
    <xf numFmtId="0" fontId="31" fillId="0" borderId="0" xfId="0" applyFont="1" applyBorder="1" applyAlignment="1">
      <alignment horizontal="left"/>
    </xf>
    <xf numFmtId="0" fontId="21" fillId="0" borderId="0" xfId="16" applyFont="1" applyFill="1" applyAlignment="1">
      <alignment vertical="top" wrapText="1"/>
    </xf>
    <xf numFmtId="0" fontId="12" fillId="0" borderId="0" xfId="16" applyFont="1" applyFill="1" applyAlignment="1">
      <alignment vertical="top" wrapText="1"/>
    </xf>
    <xf numFmtId="0" fontId="17" fillId="0" borderId="4" xfId="16" applyFont="1" applyBorder="1" applyAlignment="1">
      <alignment horizontal="left" vertical="top" wrapText="1"/>
    </xf>
    <xf numFmtId="0" fontId="6" fillId="0" borderId="0" xfId="4" applyFont="1" applyFill="1" applyBorder="1" applyAlignment="1" applyProtection="1">
      <alignment vertical="top" wrapText="1"/>
    </xf>
    <xf numFmtId="0" fontId="22" fillId="4" borderId="0" xfId="4" applyFont="1" applyFill="1" applyAlignment="1" applyProtection="1">
      <alignment horizontal="left" vertical="top" wrapText="1"/>
    </xf>
    <xf numFmtId="0" fontId="33" fillId="0" borderId="0" xfId="4" applyFont="1" applyFill="1" applyAlignment="1" applyProtection="1">
      <alignment horizontal="left" vertical="top"/>
    </xf>
    <xf numFmtId="0" fontId="21" fillId="0" borderId="0" xfId="4" applyFont="1" applyFill="1" applyBorder="1" applyAlignment="1" applyProtection="1">
      <alignment horizontal="left" vertical="top"/>
    </xf>
    <xf numFmtId="0" fontId="21" fillId="0" borderId="0" xfId="4" applyFont="1" applyFill="1" applyAlignment="1" applyProtection="1">
      <alignment horizontal="left" vertical="top" wrapText="1"/>
    </xf>
    <xf numFmtId="0" fontId="10" fillId="4" borderId="0" xfId="4" applyFont="1" applyFill="1" applyBorder="1" applyAlignment="1" applyProtection="1">
      <alignment horizontal="center" vertical="center" wrapText="1"/>
    </xf>
    <xf numFmtId="0" fontId="10" fillId="4" borderId="0" xfId="4" applyFont="1" applyFill="1" applyBorder="1" applyAlignment="1" applyProtection="1">
      <alignment horizontal="center" vertical="top" wrapText="1"/>
    </xf>
    <xf numFmtId="0" fontId="6" fillId="0" borderId="0" xfId="4" applyFont="1" applyAlignment="1">
      <alignment horizontal="center" vertical="top" wrapText="1"/>
    </xf>
    <xf numFmtId="0" fontId="2" fillId="0" borderId="0" xfId="4" applyAlignment="1">
      <alignment horizontal="center" vertical="top" wrapText="1"/>
    </xf>
    <xf numFmtId="0" fontId="10" fillId="4" borderId="1" xfId="4" applyFont="1" applyFill="1" applyBorder="1" applyAlignment="1" applyProtection="1">
      <alignment horizontal="center" vertical="top" wrapText="1"/>
    </xf>
    <xf numFmtId="0" fontId="2" fillId="0" borderId="1" xfId="4" applyBorder="1" applyAlignment="1">
      <alignment horizontal="center" vertical="top" wrapText="1"/>
    </xf>
    <xf numFmtId="0" fontId="6" fillId="0" borderId="0" xfId="4" quotePrefix="1" applyFont="1" applyFill="1" applyBorder="1" applyAlignment="1" applyProtection="1">
      <alignment horizontal="left" vertical="top" wrapText="1"/>
    </xf>
    <xf numFmtId="0" fontId="53" fillId="4" borderId="5"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7" fillId="0" borderId="0" xfId="0" applyFont="1" applyFill="1" applyBorder="1" applyAlignment="1">
      <alignment horizontal="justify" vertical="center" wrapText="1"/>
    </xf>
    <xf numFmtId="0" fontId="76" fillId="4" borderId="0" xfId="3" applyFont="1" applyFill="1" applyBorder="1" applyAlignment="1">
      <alignment horizontal="left" vertical="center" wrapText="1"/>
    </xf>
    <xf numFmtId="0" fontId="30" fillId="0" borderId="0" xfId="0" applyFont="1" applyFill="1" applyBorder="1" applyAlignment="1">
      <alignment horizontal="left" vertical="center" wrapText="1"/>
    </xf>
    <xf numFmtId="0" fontId="52" fillId="0" borderId="2" xfId="0" applyFont="1" applyBorder="1" applyAlignment="1">
      <alignment wrapText="1"/>
    </xf>
    <xf numFmtId="0" fontId="52" fillId="0" borderId="2" xfId="0" applyFont="1" applyBorder="1" applyAlignment="1"/>
    <xf numFmtId="0" fontId="52" fillId="0" borderId="4" xfId="0" applyFont="1" applyBorder="1" applyAlignment="1">
      <alignment horizontal="center"/>
    </xf>
    <xf numFmtId="0" fontId="53" fillId="4" borderId="0" xfId="0" applyFont="1" applyFill="1" applyBorder="1" applyAlignment="1">
      <alignment horizontal="center" vertical="center" wrapText="1"/>
    </xf>
    <xf numFmtId="0" fontId="53" fillId="4" borderId="1"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51" fillId="4" borderId="0" xfId="3" applyFont="1" applyFill="1" applyBorder="1" applyAlignment="1">
      <alignment horizontal="center" vertical="center" wrapText="1"/>
    </xf>
    <xf numFmtId="0" fontId="30" fillId="0" borderId="0" xfId="0" applyFont="1" applyFill="1" applyBorder="1" applyAlignment="1">
      <alignment horizontal="center" vertical="center" wrapText="1"/>
    </xf>
    <xf numFmtId="0" fontId="52" fillId="0" borderId="0" xfId="0" applyFont="1" applyBorder="1" applyAlignment="1">
      <alignment horizontal="left" vertical="center" wrapText="1"/>
    </xf>
    <xf numFmtId="0" fontId="52" fillId="0" borderId="0" xfId="0" applyFont="1" applyBorder="1" applyAlignment="1">
      <alignment horizontal="left" vertical="center"/>
    </xf>
    <xf numFmtId="0" fontId="17" fillId="0" borderId="0" xfId="0" applyFont="1" applyFill="1" applyBorder="1" applyAlignment="1">
      <alignment horizontal="justify" vertical="top" wrapText="1"/>
    </xf>
    <xf numFmtId="0" fontId="10" fillId="4" borderId="0"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10" fillId="4" borderId="0" xfId="0" applyFont="1" applyFill="1" applyBorder="1" applyAlignment="1">
      <alignment vertical="center" wrapText="1"/>
    </xf>
    <xf numFmtId="3" fontId="10" fillId="4" borderId="0" xfId="0" applyNumberFormat="1" applyFont="1" applyFill="1" applyBorder="1" applyAlignment="1">
      <alignment horizontal="center" vertical="center" wrapText="1"/>
    </xf>
    <xf numFmtId="0" fontId="52" fillId="0" borderId="2" xfId="0" applyFont="1" applyBorder="1" applyAlignment="1">
      <alignment horizontal="left" wrapText="1"/>
    </xf>
    <xf numFmtId="0" fontId="9" fillId="6" borderId="0" xfId="0" applyFont="1" applyFill="1" applyBorder="1" applyAlignment="1">
      <alignment horizontal="left" vertical="top" wrapText="1"/>
    </xf>
    <xf numFmtId="0" fontId="40" fillId="0" borderId="0" xfId="6" quotePrefix="1" applyFont="1" applyBorder="1" applyAlignment="1">
      <alignment horizontal="left" vertical="top" wrapText="1"/>
    </xf>
    <xf numFmtId="0" fontId="31" fillId="0" borderId="0" xfId="17" quotePrefix="1" applyFont="1" applyFill="1" applyBorder="1" applyAlignment="1">
      <alignment horizontal="left" wrapText="1"/>
    </xf>
    <xf numFmtId="0" fontId="31" fillId="0" borderId="0" xfId="17" quotePrefix="1" applyFont="1" applyFill="1" applyBorder="1" applyAlignment="1">
      <alignment horizontal="left"/>
    </xf>
    <xf numFmtId="0" fontId="10" fillId="4" borderId="0" xfId="6" applyFont="1" applyFill="1" applyBorder="1" applyAlignment="1">
      <alignment horizontal="center" vertical="center" wrapText="1"/>
    </xf>
    <xf numFmtId="0" fontId="10" fillId="4" borderId="0" xfId="6" applyFont="1" applyFill="1" applyBorder="1" applyAlignment="1">
      <alignment horizontal="center"/>
    </xf>
    <xf numFmtId="0" fontId="10" fillId="4" borderId="5" xfId="6" applyFont="1" applyFill="1" applyBorder="1" applyAlignment="1">
      <alignment horizontal="center"/>
    </xf>
    <xf numFmtId="0" fontId="40" fillId="0" borderId="0" xfId="6" applyFont="1" applyBorder="1" applyAlignment="1">
      <alignment horizontal="justify" vertical="top" wrapText="1"/>
    </xf>
    <xf numFmtId="0" fontId="40" fillId="0" borderId="0" xfId="6" applyFont="1" applyBorder="1" applyAlignment="1">
      <alignment horizontal="justify" vertical="top"/>
    </xf>
    <xf numFmtId="0" fontId="10" fillId="4" borderId="1" xfId="6" applyFont="1" applyFill="1" applyBorder="1" applyAlignment="1">
      <alignment horizontal="center" vertical="center"/>
    </xf>
  </cellXfs>
  <cellStyles count="20">
    <cellStyle name="Millares" xfId="1" builtinId="3"/>
    <cellStyle name="Millares 2" xfId="5"/>
    <cellStyle name="Millares 2 2" xfId="10"/>
    <cellStyle name="Millares 2 3" xfId="14"/>
    <cellStyle name="Millares 2 4" xfId="15"/>
    <cellStyle name="Millares 3" xfId="13"/>
    <cellStyle name="Normal" xfId="0" builtinId="0"/>
    <cellStyle name="Normal 10" xfId="19"/>
    <cellStyle name="Normal 14" xfId="18"/>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5">
    <dxf>
      <font>
        <color rgb="FFC00000"/>
      </font>
    </dxf>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7.xml"/><Relationship Id="rId21" Type="http://schemas.openxmlformats.org/officeDocument/2006/relationships/externalLink" Target="externalLinks/externalLink2.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63" Type="http://schemas.openxmlformats.org/officeDocument/2006/relationships/externalLink" Target="externalLinks/externalLink44.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0.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53" Type="http://schemas.openxmlformats.org/officeDocument/2006/relationships/externalLink" Target="externalLinks/externalLink34.xml"/><Relationship Id="rId58" Type="http://schemas.openxmlformats.org/officeDocument/2006/relationships/externalLink" Target="externalLinks/externalLink39.xml"/><Relationship Id="rId66" Type="http://schemas.openxmlformats.org/officeDocument/2006/relationships/externalLink" Target="externalLinks/externalLink47.xml"/><Relationship Id="rId5" Type="http://schemas.openxmlformats.org/officeDocument/2006/relationships/worksheet" Target="worksheets/sheet5.xml"/><Relationship Id="rId61" Type="http://schemas.openxmlformats.org/officeDocument/2006/relationships/externalLink" Target="externalLinks/externalLink4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56" Type="http://schemas.openxmlformats.org/officeDocument/2006/relationships/externalLink" Target="externalLinks/externalLink37.xml"/><Relationship Id="rId64" Type="http://schemas.openxmlformats.org/officeDocument/2006/relationships/externalLink" Target="externalLinks/externalLink45.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59" Type="http://schemas.openxmlformats.org/officeDocument/2006/relationships/externalLink" Target="externalLinks/externalLink40.xml"/><Relationship Id="rId67" Type="http://schemas.openxmlformats.org/officeDocument/2006/relationships/externalLink" Target="externalLinks/externalLink48.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54" Type="http://schemas.openxmlformats.org/officeDocument/2006/relationships/externalLink" Target="externalLinks/externalLink35.xml"/><Relationship Id="rId62" Type="http://schemas.openxmlformats.org/officeDocument/2006/relationships/externalLink" Target="externalLinks/externalLink43.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externalLink" Target="externalLinks/externalLink30.xml"/><Relationship Id="rId57" Type="http://schemas.openxmlformats.org/officeDocument/2006/relationships/externalLink" Target="externalLinks/externalLink38.xml"/><Relationship Id="rId10" Type="http://schemas.openxmlformats.org/officeDocument/2006/relationships/worksheet" Target="worksheets/sheet10.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externalLink" Target="externalLinks/externalLink33.xml"/><Relationship Id="rId60" Type="http://schemas.openxmlformats.org/officeDocument/2006/relationships/externalLink" Target="externalLinks/externalLink41.xml"/><Relationship Id="rId65" Type="http://schemas.openxmlformats.org/officeDocument/2006/relationships/externalLink" Target="externalLinks/externalLink4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0.xml"/><Relationship Id="rId34" Type="http://schemas.openxmlformats.org/officeDocument/2006/relationships/externalLink" Target="externalLinks/externalLink15.xml"/><Relationship Id="rId50" Type="http://schemas.openxmlformats.org/officeDocument/2006/relationships/externalLink" Target="externalLinks/externalLink31.xml"/><Relationship Id="rId55" Type="http://schemas.openxmlformats.org/officeDocument/2006/relationships/externalLink" Target="externalLinks/externalLink3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paldo/PEF%2023/Jos&#233;%20Luis/Trimestrales/II%20Trim/Inf%20Recibida/Eric%20ORM/Cuadros_Ahorro_Origen_2T_2023_1107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 val="Hoja1"/>
      <sheetName val="Lista desplegable"/>
      <sheetName val="Hoja2"/>
      <sheetName val="Parámetr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 val="PERSONAL"/>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22">
          <cell r="C22">
            <v>46011</v>
          </cell>
        </row>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Fiscales"/>
      <sheetName val="Propios"/>
    </sheetNames>
    <sheetDataSet>
      <sheetData sheetId="0" refreshError="1"/>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 val="LISTA"/>
      <sheetName val=" "/>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95"/>
  <sheetViews>
    <sheetView showGridLines="0" tabSelected="1" zoomScaleNormal="100" workbookViewId="0">
      <selection sqref="A1:G1"/>
    </sheetView>
  </sheetViews>
  <sheetFormatPr baseColWidth="10" defaultRowHeight="15"/>
  <cols>
    <col min="1" max="2" width="1.42578125" style="141" customWidth="1"/>
    <col min="3" max="6" width="5.140625" style="141" customWidth="1"/>
    <col min="7" max="7" width="52.140625" style="143" customWidth="1"/>
    <col min="8" max="8" width="14.140625" style="141" customWidth="1"/>
    <col min="9" max="9" width="17" style="141" customWidth="1"/>
    <col min="10" max="10" width="14.140625" style="141" customWidth="1"/>
    <col min="11" max="16384" width="11.42578125" style="141"/>
  </cols>
  <sheetData>
    <row r="1" spans="1:19" s="22" customFormat="1" ht="40.5" customHeight="1">
      <c r="A1" s="456" t="s">
        <v>13</v>
      </c>
      <c r="B1" s="456"/>
      <c r="C1" s="456"/>
      <c r="D1" s="456"/>
      <c r="E1" s="456"/>
      <c r="F1" s="456"/>
      <c r="G1" s="456"/>
      <c r="H1" s="457" t="s">
        <v>837</v>
      </c>
      <c r="I1" s="457"/>
      <c r="J1" s="457"/>
      <c r="N1" s="444"/>
      <c r="O1" s="444"/>
      <c r="P1" s="444"/>
      <c r="Q1" s="444"/>
      <c r="S1" s="23"/>
    </row>
    <row r="2" spans="1:19" s="7" customFormat="1">
      <c r="A2" s="6"/>
      <c r="B2" s="6"/>
      <c r="C2" s="6"/>
      <c r="D2" s="6"/>
      <c r="E2" s="6"/>
      <c r="F2" s="6"/>
      <c r="G2" s="6"/>
      <c r="S2" s="8"/>
    </row>
    <row r="3" spans="1:19" ht="56.25" customHeight="1" thickBot="1">
      <c r="A3" s="453" t="s">
        <v>838</v>
      </c>
      <c r="B3" s="454"/>
      <c r="C3" s="454"/>
      <c r="D3" s="454"/>
      <c r="E3" s="454"/>
      <c r="F3" s="454"/>
      <c r="G3" s="454"/>
      <c r="H3" s="454"/>
      <c r="I3" s="454"/>
      <c r="J3" s="454"/>
      <c r="K3" s="142"/>
    </row>
    <row r="4" spans="1:19" ht="5.0999999999999996" customHeight="1">
      <c r="A4" s="135"/>
      <c r="B4" s="135"/>
      <c r="C4" s="135"/>
      <c r="D4" s="135"/>
      <c r="E4" s="135"/>
      <c r="F4" s="135"/>
      <c r="G4" s="135"/>
      <c r="H4" s="135"/>
      <c r="I4" s="135"/>
      <c r="J4" s="135"/>
      <c r="K4" s="142"/>
    </row>
    <row r="5" spans="1:19" s="145" customFormat="1">
      <c r="A5" s="455" t="s">
        <v>143</v>
      </c>
      <c r="B5" s="455"/>
      <c r="C5" s="455"/>
      <c r="D5" s="455"/>
      <c r="E5" s="455"/>
      <c r="F5" s="455"/>
      <c r="G5" s="455"/>
      <c r="H5" s="144" t="s">
        <v>11</v>
      </c>
      <c r="I5" s="144" t="s">
        <v>1</v>
      </c>
      <c r="J5" s="144"/>
      <c r="K5" s="43"/>
    </row>
    <row r="6" spans="1:19" s="145" customFormat="1" ht="18" customHeight="1">
      <c r="A6" s="455"/>
      <c r="B6" s="455"/>
      <c r="C6" s="455"/>
      <c r="D6" s="455"/>
      <c r="E6" s="455"/>
      <c r="F6" s="455"/>
      <c r="G6" s="455"/>
      <c r="H6" s="144" t="s">
        <v>0</v>
      </c>
      <c r="I6" s="144" t="s">
        <v>144</v>
      </c>
      <c r="J6" s="144" t="s">
        <v>152</v>
      </c>
      <c r="K6" s="43"/>
    </row>
    <row r="7" spans="1:19" s="145" customFormat="1" ht="16.5">
      <c r="A7" s="455"/>
      <c r="B7" s="455"/>
      <c r="C7" s="455"/>
      <c r="D7" s="455"/>
      <c r="E7" s="455"/>
      <c r="F7" s="455"/>
      <c r="G7" s="455"/>
      <c r="H7" s="144"/>
      <c r="I7" s="144" t="s">
        <v>1037</v>
      </c>
      <c r="J7" s="144"/>
      <c r="K7" s="43"/>
    </row>
    <row r="8" spans="1:19" s="145" customFormat="1">
      <c r="A8" s="144"/>
      <c r="B8" s="144"/>
      <c r="C8" s="144"/>
      <c r="D8" s="144"/>
      <c r="E8" s="144"/>
      <c r="F8" s="144"/>
      <c r="G8" s="144"/>
      <c r="H8" s="144" t="s">
        <v>19</v>
      </c>
      <c r="I8" s="144" t="s">
        <v>20</v>
      </c>
      <c r="J8" s="144" t="s">
        <v>145</v>
      </c>
      <c r="K8" s="43"/>
    </row>
    <row r="9" spans="1:19" s="125" customFormat="1" ht="7.5" customHeight="1" thickBot="1">
      <c r="A9" s="137"/>
      <c r="B9" s="137"/>
      <c r="C9" s="137"/>
      <c r="D9" s="137"/>
      <c r="E9" s="137"/>
      <c r="F9" s="137"/>
      <c r="G9" s="137"/>
      <c r="H9" s="137"/>
      <c r="I9" s="137"/>
      <c r="J9" s="137"/>
    </row>
    <row r="10" spans="1:19" s="125" customFormat="1" ht="9.75" customHeight="1" thickBot="1">
      <c r="A10" s="138"/>
      <c r="B10" s="138"/>
      <c r="C10" s="138"/>
      <c r="D10" s="138"/>
      <c r="E10" s="138"/>
      <c r="F10" s="138"/>
      <c r="G10" s="138"/>
      <c r="H10" s="138"/>
      <c r="I10" s="138"/>
      <c r="J10" s="138"/>
    </row>
    <row r="11" spans="1:19" s="253" customFormat="1" ht="21.95" customHeight="1">
      <c r="A11" s="318" t="s">
        <v>146</v>
      </c>
      <c r="B11" s="252"/>
      <c r="C11" s="339"/>
      <c r="D11" s="252"/>
      <c r="E11" s="219"/>
      <c r="F11" s="220"/>
      <c r="G11" s="221"/>
      <c r="H11" s="222"/>
      <c r="I11" s="222"/>
      <c r="J11" s="223"/>
      <c r="K11" s="346"/>
      <c r="L11" s="346"/>
      <c r="M11" s="346"/>
    </row>
    <row r="12" spans="1:19" s="253" customFormat="1">
      <c r="A12" s="334"/>
      <c r="B12" s="218" t="s">
        <v>180</v>
      </c>
      <c r="C12" s="218"/>
      <c r="D12" s="218"/>
      <c r="E12" s="429"/>
      <c r="F12" s="221"/>
      <c r="G12" s="223"/>
      <c r="H12" s="223"/>
      <c r="I12" s="430"/>
      <c r="J12" s="429"/>
      <c r="K12" s="346"/>
      <c r="L12" s="346"/>
      <c r="M12" s="346"/>
    </row>
    <row r="13" spans="1:19" s="253" customFormat="1">
      <c r="A13" s="334"/>
      <c r="B13" s="252"/>
      <c r="C13" s="254">
        <v>41</v>
      </c>
      <c r="D13" s="252" t="s">
        <v>94</v>
      </c>
      <c r="E13" s="219"/>
      <c r="F13" s="220"/>
      <c r="G13" s="221"/>
      <c r="H13" s="222"/>
      <c r="I13" s="222"/>
      <c r="J13" s="223"/>
      <c r="K13" s="346"/>
      <c r="L13" s="346"/>
      <c r="M13" s="346"/>
    </row>
    <row r="14" spans="1:19" s="145" customFormat="1">
      <c r="A14" s="334"/>
      <c r="B14" s="252"/>
      <c r="C14" s="339"/>
      <c r="D14" s="252"/>
      <c r="E14" s="219" t="s">
        <v>147</v>
      </c>
      <c r="F14" s="220"/>
      <c r="G14" s="221"/>
      <c r="H14" s="222"/>
      <c r="I14" s="222"/>
      <c r="J14" s="223"/>
      <c r="K14" s="370"/>
      <c r="L14" s="370"/>
      <c r="M14" s="370"/>
    </row>
    <row r="15" spans="1:19" s="145" customFormat="1">
      <c r="A15" s="334"/>
      <c r="B15" s="252"/>
      <c r="C15" s="339"/>
      <c r="D15" s="252"/>
      <c r="E15" s="219"/>
      <c r="F15" s="220">
        <v>0</v>
      </c>
      <c r="G15" s="221" t="s">
        <v>147</v>
      </c>
      <c r="H15" s="222">
        <v>656.41960099999994</v>
      </c>
      <c r="I15" s="222">
        <v>690.22596999999996</v>
      </c>
      <c r="J15" s="223">
        <v>5.1501157108195628</v>
      </c>
      <c r="K15" s="370"/>
      <c r="L15" s="370"/>
      <c r="M15" s="370"/>
    </row>
    <row r="16" spans="1:19" s="253" customFormat="1">
      <c r="A16" s="334"/>
      <c r="B16" s="252"/>
      <c r="C16" s="339">
        <v>43</v>
      </c>
      <c r="D16" s="252" t="s">
        <v>95</v>
      </c>
      <c r="E16" s="219"/>
      <c r="F16" s="220"/>
      <c r="G16" s="221"/>
      <c r="H16" s="222"/>
      <c r="I16" s="222"/>
      <c r="J16" s="223"/>
      <c r="K16" s="346"/>
      <c r="L16" s="346"/>
      <c r="M16" s="346"/>
    </row>
    <row r="17" spans="1:13" s="253" customFormat="1">
      <c r="A17" s="334"/>
      <c r="B17" s="252"/>
      <c r="C17" s="339"/>
      <c r="D17" s="252"/>
      <c r="E17" s="219" t="s">
        <v>147</v>
      </c>
      <c r="F17" s="220"/>
      <c r="G17" s="221"/>
      <c r="H17" s="222"/>
      <c r="I17" s="222"/>
      <c r="J17" s="223"/>
      <c r="K17" s="346"/>
      <c r="L17" s="346"/>
      <c r="M17" s="346"/>
    </row>
    <row r="18" spans="1:13" s="145" customFormat="1">
      <c r="A18" s="334"/>
      <c r="B18" s="252"/>
      <c r="C18" s="254"/>
      <c r="D18" s="252"/>
      <c r="E18" s="219"/>
      <c r="F18" s="220">
        <v>0</v>
      </c>
      <c r="G18" s="221" t="s">
        <v>147</v>
      </c>
      <c r="H18" s="222">
        <v>1662.0236789999999</v>
      </c>
      <c r="I18" s="222">
        <v>2265.6098140900003</v>
      </c>
      <c r="J18" s="223">
        <v>36.316337890755193</v>
      </c>
      <c r="K18" s="370"/>
      <c r="L18" s="370"/>
      <c r="M18" s="370"/>
    </row>
    <row r="19" spans="1:13" s="253" customFormat="1">
      <c r="A19" s="334"/>
      <c r="B19" s="252" t="s">
        <v>141</v>
      </c>
      <c r="C19" s="339"/>
      <c r="D19" s="252"/>
      <c r="E19" s="219"/>
      <c r="F19" s="220"/>
      <c r="G19" s="221"/>
      <c r="H19" s="222"/>
      <c r="I19" s="222"/>
      <c r="J19" s="223"/>
      <c r="K19" s="346"/>
      <c r="L19" s="346"/>
      <c r="M19" s="346"/>
    </row>
    <row r="20" spans="1:13" s="145" customFormat="1">
      <c r="A20" s="334"/>
      <c r="B20" s="252"/>
      <c r="C20" s="339">
        <v>2</v>
      </c>
      <c r="D20" s="252" t="s">
        <v>27</v>
      </c>
      <c r="E20" s="219"/>
      <c r="F20" s="220"/>
      <c r="G20" s="221"/>
      <c r="H20" s="222"/>
      <c r="I20" s="222"/>
      <c r="J20" s="223"/>
      <c r="K20" s="370"/>
      <c r="L20" s="370"/>
      <c r="M20" s="370"/>
    </row>
    <row r="21" spans="1:13" s="253" customFormat="1">
      <c r="A21" s="334"/>
      <c r="B21" s="252"/>
      <c r="C21" s="339"/>
      <c r="D21" s="252"/>
      <c r="E21" s="219" t="s">
        <v>147</v>
      </c>
      <c r="F21" s="220"/>
      <c r="G21" s="221"/>
      <c r="H21" s="222"/>
      <c r="I21" s="222"/>
      <c r="J21" s="223"/>
      <c r="K21" s="346"/>
      <c r="L21" s="346"/>
      <c r="M21" s="346"/>
    </row>
    <row r="22" spans="1:13" s="253" customFormat="1">
      <c r="A22" s="334"/>
      <c r="B22" s="252"/>
      <c r="C22" s="339"/>
      <c r="D22" s="252"/>
      <c r="E22" s="219"/>
      <c r="F22" s="220">
        <v>0</v>
      </c>
      <c r="G22" s="221" t="s">
        <v>147</v>
      </c>
      <c r="H22" s="222">
        <v>875.52022999999997</v>
      </c>
      <c r="I22" s="222">
        <v>660.43020725999963</v>
      </c>
      <c r="J22" s="223">
        <v>-24.567110544093353</v>
      </c>
      <c r="K22" s="346"/>
      <c r="L22" s="346"/>
      <c r="M22" s="346"/>
    </row>
    <row r="23" spans="1:13" s="145" customFormat="1">
      <c r="A23" s="334"/>
      <c r="B23" s="252"/>
      <c r="C23" s="254">
        <v>4</v>
      </c>
      <c r="D23" s="252" t="s">
        <v>102</v>
      </c>
      <c r="E23" s="219"/>
      <c r="F23" s="220"/>
      <c r="G23" s="221"/>
      <c r="H23" s="222"/>
      <c r="I23" s="222"/>
      <c r="J23" s="223"/>
      <c r="K23" s="370"/>
      <c r="L23" s="370"/>
      <c r="M23" s="370"/>
    </row>
    <row r="24" spans="1:13" s="145" customFormat="1">
      <c r="A24" s="334"/>
      <c r="B24" s="252"/>
      <c r="C24" s="339"/>
      <c r="D24" s="252"/>
      <c r="E24" s="219" t="s">
        <v>147</v>
      </c>
      <c r="F24" s="220"/>
      <c r="G24" s="221"/>
      <c r="H24" s="222"/>
      <c r="I24" s="222"/>
      <c r="J24" s="223"/>
      <c r="K24" s="370"/>
      <c r="L24" s="370"/>
      <c r="M24" s="370"/>
    </row>
    <row r="25" spans="1:13" s="145" customFormat="1">
      <c r="A25" s="334"/>
      <c r="B25" s="252"/>
      <c r="C25" s="339"/>
      <c r="D25" s="252"/>
      <c r="E25" s="219"/>
      <c r="F25" s="220">
        <v>0</v>
      </c>
      <c r="G25" s="221" t="s">
        <v>147</v>
      </c>
      <c r="H25" s="222">
        <v>3025.5165670000001</v>
      </c>
      <c r="I25" s="222">
        <v>5519.3246448100017</v>
      </c>
      <c r="J25" s="223">
        <v>82.425860926049324</v>
      </c>
      <c r="K25" s="370"/>
      <c r="L25" s="370"/>
      <c r="M25" s="370"/>
    </row>
    <row r="26" spans="1:13" s="253" customFormat="1">
      <c r="A26" s="334"/>
      <c r="B26" s="252"/>
      <c r="C26" s="254"/>
      <c r="D26" s="252"/>
      <c r="E26" s="219" t="s">
        <v>148</v>
      </c>
      <c r="F26" s="220"/>
      <c r="G26" s="221"/>
      <c r="H26" s="222"/>
      <c r="I26" s="222"/>
      <c r="J26" s="223"/>
      <c r="K26" s="346"/>
      <c r="L26" s="346"/>
      <c r="M26" s="346"/>
    </row>
    <row r="27" spans="1:13" s="145" customFormat="1" ht="27">
      <c r="A27" s="334"/>
      <c r="B27" s="252"/>
      <c r="C27" s="339"/>
      <c r="D27" s="252"/>
      <c r="E27" s="219"/>
      <c r="F27" s="220" t="s">
        <v>191</v>
      </c>
      <c r="G27" s="221" t="s">
        <v>923</v>
      </c>
      <c r="H27" s="222">
        <v>31.539953000000001</v>
      </c>
      <c r="I27" s="222">
        <v>27.664136489999997</v>
      </c>
      <c r="J27" s="223">
        <v>-12.288593169431806</v>
      </c>
      <c r="K27" s="370"/>
      <c r="L27" s="370"/>
      <c r="M27" s="370"/>
    </row>
    <row r="28" spans="1:13" s="253" customFormat="1">
      <c r="A28" s="334"/>
      <c r="B28" s="252"/>
      <c r="C28" s="254"/>
      <c r="D28" s="252"/>
      <c r="E28" s="219"/>
      <c r="F28" s="220" t="s">
        <v>241</v>
      </c>
      <c r="G28" s="221" t="s">
        <v>769</v>
      </c>
      <c r="H28" s="222">
        <v>382.82901700000002</v>
      </c>
      <c r="I28" s="222">
        <v>426.34739152000003</v>
      </c>
      <c r="J28" s="223">
        <v>11.367574710252455</v>
      </c>
      <c r="K28" s="346"/>
      <c r="L28" s="346"/>
      <c r="M28" s="346"/>
    </row>
    <row r="29" spans="1:13" s="145" customFormat="1">
      <c r="A29" s="334"/>
      <c r="B29" s="252"/>
      <c r="C29" s="339"/>
      <c r="D29" s="252"/>
      <c r="E29" s="219"/>
      <c r="F29" s="220" t="s">
        <v>177</v>
      </c>
      <c r="G29" s="221" t="s">
        <v>658</v>
      </c>
      <c r="H29" s="222">
        <v>1769.1590020000001</v>
      </c>
      <c r="I29" s="222">
        <v>13031.607557900017</v>
      </c>
      <c r="J29" s="223" t="s">
        <v>214</v>
      </c>
      <c r="K29" s="370"/>
      <c r="L29" s="370"/>
      <c r="M29" s="370"/>
    </row>
    <row r="30" spans="1:13" s="145" customFormat="1" ht="27">
      <c r="A30" s="334"/>
      <c r="B30" s="252"/>
      <c r="C30" s="339"/>
      <c r="D30" s="252"/>
      <c r="E30" s="219"/>
      <c r="F30" s="220" t="s">
        <v>149</v>
      </c>
      <c r="G30" s="221" t="s">
        <v>659</v>
      </c>
      <c r="H30" s="222">
        <v>48.339056999999997</v>
      </c>
      <c r="I30" s="222">
        <v>108.07662523</v>
      </c>
      <c r="J30" s="223" t="s">
        <v>214</v>
      </c>
      <c r="K30" s="370"/>
      <c r="L30" s="370"/>
      <c r="M30" s="370"/>
    </row>
    <row r="31" spans="1:13" s="253" customFormat="1" ht="27">
      <c r="A31" s="334"/>
      <c r="B31" s="252"/>
      <c r="C31" s="254"/>
      <c r="D31" s="252"/>
      <c r="E31" s="219"/>
      <c r="F31" s="220" t="s">
        <v>770</v>
      </c>
      <c r="G31" s="221" t="s">
        <v>771</v>
      </c>
      <c r="H31" s="222">
        <v>73.449569999999994</v>
      </c>
      <c r="I31" s="222">
        <v>55.560652879999992</v>
      </c>
      <c r="J31" s="223">
        <v>-24.355373516822496</v>
      </c>
      <c r="K31" s="346"/>
      <c r="L31" s="346"/>
      <c r="M31" s="346"/>
    </row>
    <row r="32" spans="1:13" s="145" customFormat="1" ht="27">
      <c r="A32" s="334"/>
      <c r="B32" s="252"/>
      <c r="C32" s="339"/>
      <c r="D32" s="252"/>
      <c r="E32" s="219"/>
      <c r="F32" s="220" t="s">
        <v>660</v>
      </c>
      <c r="G32" s="221" t="s">
        <v>661</v>
      </c>
      <c r="H32" s="222">
        <v>33.058532</v>
      </c>
      <c r="I32" s="222">
        <v>74.966222589999987</v>
      </c>
      <c r="J32" s="223" t="s">
        <v>214</v>
      </c>
      <c r="K32" s="370"/>
      <c r="L32" s="370"/>
      <c r="M32" s="370"/>
    </row>
    <row r="33" spans="1:13" s="145" customFormat="1" ht="27">
      <c r="A33" s="334"/>
      <c r="B33" s="252"/>
      <c r="C33" s="254"/>
      <c r="D33" s="252"/>
      <c r="E33" s="219"/>
      <c r="F33" s="220" t="s">
        <v>679</v>
      </c>
      <c r="G33" s="221" t="s">
        <v>772</v>
      </c>
      <c r="H33" s="222">
        <v>61.342075999999999</v>
      </c>
      <c r="I33" s="222">
        <v>64.909731710000003</v>
      </c>
      <c r="J33" s="223">
        <v>5.8160009289545513</v>
      </c>
      <c r="K33" s="370"/>
      <c r="L33" s="370"/>
      <c r="M33" s="370"/>
    </row>
    <row r="34" spans="1:13" s="145" customFormat="1">
      <c r="A34" s="334"/>
      <c r="B34" s="252"/>
      <c r="C34" s="339"/>
      <c r="D34" s="252"/>
      <c r="E34" s="219" t="s">
        <v>248</v>
      </c>
      <c r="F34" s="220"/>
      <c r="G34" s="221"/>
      <c r="H34" s="222"/>
      <c r="I34" s="222"/>
      <c r="J34" s="223"/>
      <c r="K34" s="370"/>
      <c r="L34" s="370"/>
      <c r="M34" s="370"/>
    </row>
    <row r="35" spans="1:13" s="253" customFormat="1">
      <c r="A35" s="334"/>
      <c r="B35" s="252"/>
      <c r="C35" s="339"/>
      <c r="D35" s="252"/>
      <c r="E35" s="219"/>
      <c r="F35" s="220" t="s">
        <v>662</v>
      </c>
      <c r="G35" s="221" t="s">
        <v>663</v>
      </c>
      <c r="H35" s="222">
        <v>0</v>
      </c>
      <c r="I35" s="222">
        <v>96.924235250000038</v>
      </c>
      <c r="J35" s="223" t="s">
        <v>122</v>
      </c>
      <c r="K35" s="346"/>
      <c r="L35" s="346"/>
      <c r="M35" s="346"/>
    </row>
    <row r="36" spans="1:13" s="145" customFormat="1">
      <c r="A36" s="334"/>
      <c r="B36" s="252"/>
      <c r="C36" s="254"/>
      <c r="D36" s="252"/>
      <c r="E36" s="219"/>
      <c r="F36" s="220" t="s">
        <v>924</v>
      </c>
      <c r="G36" s="221" t="s">
        <v>925</v>
      </c>
      <c r="H36" s="222">
        <v>150.94467399999999</v>
      </c>
      <c r="I36" s="222">
        <v>161.35999784999998</v>
      </c>
      <c r="J36" s="223">
        <v>6.9000936396073058</v>
      </c>
      <c r="K36" s="370"/>
      <c r="L36" s="370"/>
      <c r="M36" s="370"/>
    </row>
    <row r="37" spans="1:13" s="145" customFormat="1">
      <c r="A37" s="334"/>
      <c r="B37" s="252"/>
      <c r="C37" s="339">
        <v>5</v>
      </c>
      <c r="D37" s="252" t="s">
        <v>103</v>
      </c>
      <c r="E37" s="219"/>
      <c r="F37" s="220"/>
      <c r="G37" s="221"/>
      <c r="H37" s="222"/>
      <c r="I37" s="222"/>
      <c r="J37" s="223"/>
      <c r="K37" s="370"/>
      <c r="L37" s="370"/>
      <c r="M37" s="370"/>
    </row>
    <row r="38" spans="1:13" s="253" customFormat="1">
      <c r="A38" s="334"/>
      <c r="B38" s="252"/>
      <c r="C38" s="339"/>
      <c r="D38" s="252"/>
      <c r="E38" s="219" t="s">
        <v>147</v>
      </c>
      <c r="F38" s="220"/>
      <c r="G38" s="221"/>
      <c r="H38" s="222"/>
      <c r="I38" s="222"/>
      <c r="J38" s="223"/>
      <c r="K38" s="346"/>
      <c r="L38" s="346"/>
      <c r="M38" s="346"/>
    </row>
    <row r="39" spans="1:13" s="145" customFormat="1">
      <c r="A39" s="334"/>
      <c r="B39" s="252"/>
      <c r="C39" s="254"/>
      <c r="D39" s="252"/>
      <c r="E39" s="219"/>
      <c r="F39" s="220">
        <v>0</v>
      </c>
      <c r="G39" s="221" t="s">
        <v>147</v>
      </c>
      <c r="H39" s="222">
        <v>9103.0916849999994</v>
      </c>
      <c r="I39" s="222">
        <v>13249.305119989993</v>
      </c>
      <c r="J39" s="223">
        <v>45.547310501355156</v>
      </c>
      <c r="K39" s="370"/>
      <c r="L39" s="370"/>
      <c r="M39" s="370"/>
    </row>
    <row r="40" spans="1:13" s="253" customFormat="1">
      <c r="A40" s="334"/>
      <c r="B40" s="252"/>
      <c r="C40" s="339"/>
      <c r="D40" s="252"/>
      <c r="E40" s="219" t="s">
        <v>148</v>
      </c>
      <c r="F40" s="220"/>
      <c r="G40" s="221"/>
      <c r="H40" s="222"/>
      <c r="I40" s="222"/>
      <c r="J40" s="223"/>
      <c r="K40" s="346"/>
      <c r="L40" s="346"/>
      <c r="M40" s="346"/>
    </row>
    <row r="41" spans="1:13" s="145" customFormat="1">
      <c r="A41" s="334"/>
      <c r="B41" s="252"/>
      <c r="C41" s="254"/>
      <c r="D41" s="252"/>
      <c r="E41" s="219"/>
      <c r="F41" s="220" t="s">
        <v>826</v>
      </c>
      <c r="G41" s="221" t="s">
        <v>926</v>
      </c>
      <c r="H41" s="222">
        <v>22.816008</v>
      </c>
      <c r="I41" s="222">
        <v>20.792817529999997</v>
      </c>
      <c r="J41" s="223">
        <v>-8.8674165524486313</v>
      </c>
      <c r="K41" s="370"/>
      <c r="L41" s="370"/>
      <c r="M41" s="370"/>
    </row>
    <row r="42" spans="1:13" s="253" customFormat="1">
      <c r="A42" s="334"/>
      <c r="B42" s="252"/>
      <c r="C42" s="339"/>
      <c r="D42" s="252"/>
      <c r="E42" s="219"/>
      <c r="F42" s="220" t="s">
        <v>773</v>
      </c>
      <c r="G42" s="221" t="s">
        <v>774</v>
      </c>
      <c r="H42" s="222">
        <v>55.587119999999999</v>
      </c>
      <c r="I42" s="222">
        <v>111.02100024000002</v>
      </c>
      <c r="J42" s="223">
        <v>99.724325059474268</v>
      </c>
      <c r="K42" s="346"/>
      <c r="L42" s="346"/>
      <c r="M42" s="346"/>
    </row>
    <row r="43" spans="1:13" s="145" customFormat="1" ht="27">
      <c r="A43" s="334"/>
      <c r="B43" s="252"/>
      <c r="C43" s="339"/>
      <c r="D43" s="252"/>
      <c r="E43" s="219"/>
      <c r="F43" s="220" t="s">
        <v>177</v>
      </c>
      <c r="G43" s="221" t="s">
        <v>510</v>
      </c>
      <c r="H43" s="222">
        <v>352.87903299999999</v>
      </c>
      <c r="I43" s="222">
        <v>1834.2489709899999</v>
      </c>
      <c r="J43" s="223" t="s">
        <v>214</v>
      </c>
      <c r="K43" s="370"/>
      <c r="L43" s="370"/>
      <c r="M43" s="370"/>
    </row>
    <row r="44" spans="1:13" s="253" customFormat="1">
      <c r="A44" s="334"/>
      <c r="B44" s="252"/>
      <c r="C44" s="254">
        <v>6</v>
      </c>
      <c r="D44" s="252" t="s">
        <v>104</v>
      </c>
      <c r="E44" s="219"/>
      <c r="F44" s="220"/>
      <c r="G44" s="221"/>
      <c r="H44" s="222"/>
      <c r="I44" s="222"/>
      <c r="J44" s="223"/>
      <c r="K44" s="346"/>
      <c r="L44" s="346"/>
      <c r="M44" s="346"/>
    </row>
    <row r="45" spans="1:13" s="145" customFormat="1">
      <c r="A45" s="334"/>
      <c r="B45" s="252"/>
      <c r="C45" s="339"/>
      <c r="D45" s="252"/>
      <c r="E45" s="219" t="s">
        <v>147</v>
      </c>
      <c r="F45" s="220"/>
      <c r="G45" s="221"/>
      <c r="H45" s="222"/>
      <c r="I45" s="222"/>
      <c r="J45" s="223"/>
      <c r="K45" s="370"/>
      <c r="L45" s="370"/>
      <c r="M45" s="370"/>
    </row>
    <row r="46" spans="1:13" s="253" customFormat="1">
      <c r="A46" s="334"/>
      <c r="B46" s="252"/>
      <c r="C46" s="339"/>
      <c r="D46" s="252"/>
      <c r="E46" s="219"/>
      <c r="F46" s="220">
        <v>0</v>
      </c>
      <c r="G46" s="221" t="s">
        <v>147</v>
      </c>
      <c r="H46" s="222">
        <v>4311.7794919999997</v>
      </c>
      <c r="I46" s="222">
        <v>52355.180816130072</v>
      </c>
      <c r="J46" s="223" t="s">
        <v>214</v>
      </c>
      <c r="K46" s="346"/>
      <c r="L46" s="346"/>
      <c r="M46" s="346"/>
    </row>
    <row r="47" spans="1:13" s="145" customFormat="1">
      <c r="A47" s="334"/>
      <c r="B47" s="252"/>
      <c r="C47" s="339"/>
      <c r="D47" s="252"/>
      <c r="E47" s="219" t="s">
        <v>148</v>
      </c>
      <c r="F47" s="220"/>
      <c r="G47" s="221"/>
      <c r="H47" s="222"/>
      <c r="I47" s="222"/>
      <c r="J47" s="223"/>
      <c r="K47" s="370"/>
      <c r="L47" s="370"/>
      <c r="M47" s="370"/>
    </row>
    <row r="48" spans="1:13" s="145" customFormat="1" ht="27">
      <c r="A48" s="334"/>
      <c r="B48" s="252"/>
      <c r="C48" s="339"/>
      <c r="D48" s="252"/>
      <c r="E48" s="219"/>
      <c r="F48" s="220" t="s">
        <v>191</v>
      </c>
      <c r="G48" s="221" t="s">
        <v>38</v>
      </c>
      <c r="H48" s="222">
        <v>120.851826</v>
      </c>
      <c r="I48" s="222">
        <v>610.07373700000005</v>
      </c>
      <c r="J48" s="223" t="s">
        <v>214</v>
      </c>
      <c r="K48" s="370"/>
      <c r="L48" s="370"/>
      <c r="M48" s="370"/>
    </row>
    <row r="49" spans="1:13" s="145" customFormat="1">
      <c r="A49" s="334"/>
      <c r="B49" s="252"/>
      <c r="C49" s="339"/>
      <c r="D49" s="252"/>
      <c r="E49" s="219"/>
      <c r="F49" s="220" t="s">
        <v>150</v>
      </c>
      <c r="G49" s="221" t="s">
        <v>39</v>
      </c>
      <c r="H49" s="222">
        <v>1589.8000520000001</v>
      </c>
      <c r="I49" s="222">
        <v>2597.4842590899998</v>
      </c>
      <c r="J49" s="223">
        <v>63.384336025295312</v>
      </c>
      <c r="K49" s="370"/>
      <c r="L49" s="370"/>
      <c r="M49" s="370"/>
    </row>
    <row r="50" spans="1:13" s="145" customFormat="1">
      <c r="A50" s="334"/>
      <c r="B50" s="252"/>
      <c r="C50" s="339"/>
      <c r="D50" s="252"/>
      <c r="E50" s="219"/>
      <c r="F50" s="220" t="s">
        <v>190</v>
      </c>
      <c r="G50" s="221" t="s">
        <v>40</v>
      </c>
      <c r="H50" s="222">
        <v>234.05122299999999</v>
      </c>
      <c r="I50" s="222">
        <v>600.33573047999994</v>
      </c>
      <c r="J50" s="223" t="s">
        <v>214</v>
      </c>
      <c r="K50" s="370"/>
      <c r="L50" s="370"/>
      <c r="M50" s="370"/>
    </row>
    <row r="51" spans="1:13" s="253" customFormat="1">
      <c r="A51" s="334"/>
      <c r="B51" s="252"/>
      <c r="C51" s="339"/>
      <c r="D51" s="252"/>
      <c r="E51" s="219"/>
      <c r="F51" s="220" t="s">
        <v>239</v>
      </c>
      <c r="G51" s="221" t="s">
        <v>41</v>
      </c>
      <c r="H51" s="222">
        <v>211.07666699999999</v>
      </c>
      <c r="I51" s="222">
        <v>848.32088958999987</v>
      </c>
      <c r="J51" s="223" t="s">
        <v>214</v>
      </c>
      <c r="K51" s="346"/>
      <c r="L51" s="346"/>
      <c r="M51" s="346"/>
    </row>
    <row r="52" spans="1:13" s="145" customFormat="1">
      <c r="A52" s="334"/>
      <c r="B52" s="252"/>
      <c r="C52" s="339"/>
      <c r="D52" s="252"/>
      <c r="E52" s="219"/>
      <c r="F52" s="220" t="s">
        <v>178</v>
      </c>
      <c r="G52" s="221" t="s">
        <v>519</v>
      </c>
      <c r="H52" s="222">
        <v>11505.939393000001</v>
      </c>
      <c r="I52" s="222">
        <v>13838.12853423</v>
      </c>
      <c r="J52" s="223">
        <v>20.269437040915236</v>
      </c>
      <c r="K52" s="370"/>
      <c r="L52" s="370"/>
      <c r="M52" s="370"/>
    </row>
    <row r="53" spans="1:13" s="145" customFormat="1">
      <c r="A53" s="334"/>
      <c r="B53" s="252"/>
      <c r="C53" s="254"/>
      <c r="D53" s="252"/>
      <c r="E53" s="219"/>
      <c r="F53" s="220" t="s">
        <v>220</v>
      </c>
      <c r="G53" s="221" t="s">
        <v>231</v>
      </c>
      <c r="H53" s="222">
        <v>2388.489153</v>
      </c>
      <c r="I53" s="222">
        <v>4487.1253323500005</v>
      </c>
      <c r="J53" s="223">
        <v>87.864589073559841</v>
      </c>
      <c r="K53" s="370"/>
      <c r="L53" s="370"/>
      <c r="M53" s="370"/>
    </row>
    <row r="54" spans="1:13" s="145" customFormat="1">
      <c r="A54" s="334"/>
      <c r="B54" s="252"/>
      <c r="C54" s="339"/>
      <c r="D54" s="252"/>
      <c r="E54" s="219" t="s">
        <v>248</v>
      </c>
      <c r="F54" s="220"/>
      <c r="G54" s="221"/>
      <c r="H54" s="222"/>
      <c r="I54" s="222"/>
      <c r="J54" s="223"/>
      <c r="K54" s="370"/>
      <c r="L54" s="370"/>
      <c r="M54" s="370"/>
    </row>
    <row r="55" spans="1:13" s="145" customFormat="1">
      <c r="A55" s="334"/>
      <c r="B55" s="252"/>
      <c r="C55" s="254"/>
      <c r="D55" s="252"/>
      <c r="E55" s="219"/>
      <c r="F55" s="220" t="s">
        <v>927</v>
      </c>
      <c r="G55" s="221" t="s">
        <v>928</v>
      </c>
      <c r="H55" s="222">
        <v>0</v>
      </c>
      <c r="I55" s="222">
        <v>5726</v>
      </c>
      <c r="J55" s="223" t="s">
        <v>122</v>
      </c>
      <c r="K55" s="370"/>
      <c r="L55" s="370"/>
      <c r="M55" s="370"/>
    </row>
    <row r="56" spans="1:13" s="253" customFormat="1">
      <c r="A56" s="334"/>
      <c r="B56" s="252"/>
      <c r="C56" s="339"/>
      <c r="D56" s="252"/>
      <c r="E56" s="219"/>
      <c r="F56" s="220" t="s">
        <v>929</v>
      </c>
      <c r="G56" s="221" t="s">
        <v>930</v>
      </c>
      <c r="H56" s="222">
        <v>0</v>
      </c>
      <c r="I56" s="222">
        <v>12391</v>
      </c>
      <c r="J56" s="223" t="s">
        <v>122</v>
      </c>
      <c r="K56" s="346"/>
      <c r="L56" s="346"/>
      <c r="M56" s="346"/>
    </row>
    <row r="57" spans="1:13" s="253" customFormat="1">
      <c r="A57" s="334"/>
      <c r="B57" s="252"/>
      <c r="C57" s="339"/>
      <c r="D57" s="252"/>
      <c r="E57" s="219"/>
      <c r="F57" s="220" t="s">
        <v>931</v>
      </c>
      <c r="G57" s="221" t="s">
        <v>932</v>
      </c>
      <c r="H57" s="222">
        <v>0</v>
      </c>
      <c r="I57" s="222">
        <v>8803</v>
      </c>
      <c r="J57" s="223" t="s">
        <v>122</v>
      </c>
      <c r="K57" s="346"/>
      <c r="L57" s="346"/>
      <c r="M57" s="346"/>
    </row>
    <row r="58" spans="1:13" s="145" customFormat="1">
      <c r="A58" s="334"/>
      <c r="B58" s="252"/>
      <c r="C58" s="339"/>
      <c r="D58" s="252"/>
      <c r="E58" s="219"/>
      <c r="F58" s="220" t="s">
        <v>775</v>
      </c>
      <c r="G58" s="221" t="s">
        <v>776</v>
      </c>
      <c r="H58" s="222">
        <v>339.42844200000002</v>
      </c>
      <c r="I58" s="222">
        <v>2842.7433705700005</v>
      </c>
      <c r="J58" s="223" t="s">
        <v>214</v>
      </c>
      <c r="K58" s="370"/>
      <c r="L58" s="370"/>
      <c r="M58" s="370"/>
    </row>
    <row r="59" spans="1:13" s="145" customFormat="1">
      <c r="A59" s="334"/>
      <c r="B59" s="252"/>
      <c r="C59" s="339">
        <v>7</v>
      </c>
      <c r="D59" s="252" t="s">
        <v>105</v>
      </c>
      <c r="E59" s="219"/>
      <c r="F59" s="220"/>
      <c r="G59" s="221"/>
      <c r="H59" s="222"/>
      <c r="I59" s="222"/>
      <c r="J59" s="223"/>
      <c r="K59" s="370"/>
      <c r="L59" s="370"/>
      <c r="M59" s="370"/>
    </row>
    <row r="60" spans="1:13" s="253" customFormat="1">
      <c r="A60" s="334"/>
      <c r="B60" s="252"/>
      <c r="C60" s="254"/>
      <c r="D60" s="252"/>
      <c r="E60" s="219" t="s">
        <v>147</v>
      </c>
      <c r="F60" s="220"/>
      <c r="G60" s="221"/>
      <c r="H60" s="222"/>
      <c r="I60" s="222"/>
      <c r="J60" s="223"/>
      <c r="K60" s="346"/>
      <c r="L60" s="346"/>
      <c r="M60" s="346"/>
    </row>
    <row r="61" spans="1:13" s="253" customFormat="1">
      <c r="A61" s="334"/>
      <c r="B61" s="252"/>
      <c r="C61" s="339"/>
      <c r="D61" s="252"/>
      <c r="E61" s="219"/>
      <c r="F61" s="220">
        <v>0</v>
      </c>
      <c r="G61" s="221" t="s">
        <v>147</v>
      </c>
      <c r="H61" s="222">
        <v>111075.407922</v>
      </c>
      <c r="I61" s="222">
        <v>133451.48492364018</v>
      </c>
      <c r="J61" s="223">
        <v>20.144942449685388</v>
      </c>
      <c r="K61" s="346"/>
      <c r="L61" s="346"/>
      <c r="M61" s="346"/>
    </row>
    <row r="62" spans="1:13" s="145" customFormat="1">
      <c r="A62" s="334"/>
      <c r="B62" s="252"/>
      <c r="C62" s="339"/>
      <c r="D62" s="252"/>
      <c r="E62" s="219" t="s">
        <v>248</v>
      </c>
      <c r="F62" s="220"/>
      <c r="G62" s="221"/>
      <c r="H62" s="222"/>
      <c r="I62" s="222"/>
      <c r="J62" s="223"/>
      <c r="K62" s="370"/>
      <c r="L62" s="370"/>
      <c r="M62" s="370"/>
    </row>
    <row r="63" spans="1:13" s="253" customFormat="1" ht="27">
      <c r="A63" s="334"/>
      <c r="B63" s="252"/>
      <c r="C63" s="339"/>
      <c r="D63" s="252"/>
      <c r="E63" s="219"/>
      <c r="F63" s="220" t="s">
        <v>777</v>
      </c>
      <c r="G63" s="221" t="s">
        <v>778</v>
      </c>
      <c r="H63" s="222">
        <v>0</v>
      </c>
      <c r="I63" s="222">
        <v>398.78594884999995</v>
      </c>
      <c r="J63" s="223" t="s">
        <v>122</v>
      </c>
      <c r="K63" s="346"/>
      <c r="L63" s="346"/>
      <c r="M63" s="346"/>
    </row>
    <row r="64" spans="1:13" s="253" customFormat="1">
      <c r="A64" s="334"/>
      <c r="B64" s="252"/>
      <c r="C64" s="254"/>
      <c r="D64" s="252"/>
      <c r="E64" s="219"/>
      <c r="F64" s="220" t="s">
        <v>664</v>
      </c>
      <c r="G64" s="221" t="s">
        <v>665</v>
      </c>
      <c r="H64" s="222">
        <v>836.23035500000003</v>
      </c>
      <c r="I64" s="222">
        <v>1492.4398548599997</v>
      </c>
      <c r="J64" s="223">
        <v>78.47233671157511</v>
      </c>
      <c r="K64" s="346"/>
      <c r="L64" s="346"/>
      <c r="M64" s="346"/>
    </row>
    <row r="65" spans="1:13" s="145" customFormat="1">
      <c r="A65" s="334"/>
      <c r="B65" s="252"/>
      <c r="C65" s="254"/>
      <c r="D65" s="252"/>
      <c r="E65" s="219"/>
      <c r="F65" s="220" t="s">
        <v>779</v>
      </c>
      <c r="G65" s="221" t="s">
        <v>780</v>
      </c>
      <c r="H65" s="222">
        <v>0</v>
      </c>
      <c r="I65" s="222">
        <v>1734.1208671699999</v>
      </c>
      <c r="J65" s="223" t="s">
        <v>122</v>
      </c>
      <c r="K65" s="370"/>
      <c r="L65" s="370"/>
      <c r="M65" s="370"/>
    </row>
    <row r="66" spans="1:13" s="253" customFormat="1">
      <c r="A66" s="334"/>
      <c r="B66" s="252"/>
      <c r="C66" s="339"/>
      <c r="D66" s="252"/>
      <c r="E66" s="219"/>
      <c r="F66" s="220" t="s">
        <v>666</v>
      </c>
      <c r="G66" s="221" t="s">
        <v>667</v>
      </c>
      <c r="H66" s="222">
        <v>0</v>
      </c>
      <c r="I66" s="222">
        <v>14103.072414080001</v>
      </c>
      <c r="J66" s="223" t="s">
        <v>122</v>
      </c>
      <c r="K66" s="346"/>
      <c r="L66" s="346"/>
      <c r="M66" s="346"/>
    </row>
    <row r="67" spans="1:13" s="145" customFormat="1">
      <c r="A67" s="334"/>
      <c r="B67" s="252"/>
      <c r="C67" s="339">
        <v>8</v>
      </c>
      <c r="D67" s="252" t="s">
        <v>171</v>
      </c>
      <c r="E67" s="219"/>
      <c r="F67" s="220"/>
      <c r="G67" s="221"/>
      <c r="H67" s="222"/>
      <c r="I67" s="222"/>
      <c r="J67" s="223"/>
      <c r="K67" s="370"/>
      <c r="L67" s="370"/>
      <c r="M67" s="370"/>
    </row>
    <row r="68" spans="1:13" s="253" customFormat="1">
      <c r="A68" s="334"/>
      <c r="B68" s="252"/>
      <c r="C68" s="339"/>
      <c r="D68" s="252"/>
      <c r="E68" s="219" t="s">
        <v>148</v>
      </c>
      <c r="F68" s="220"/>
      <c r="G68" s="221"/>
      <c r="H68" s="222"/>
      <c r="I68" s="222"/>
      <c r="J68" s="223"/>
      <c r="K68" s="346"/>
      <c r="L68" s="346"/>
      <c r="M68" s="346"/>
    </row>
    <row r="69" spans="1:13" s="145" customFormat="1" ht="27">
      <c r="A69" s="334"/>
      <c r="B69" s="252"/>
      <c r="C69" s="339"/>
      <c r="D69" s="252"/>
      <c r="E69" s="219"/>
      <c r="F69" s="220" t="s">
        <v>150</v>
      </c>
      <c r="G69" s="221" t="s">
        <v>45</v>
      </c>
      <c r="H69" s="222">
        <v>5042.0932339999999</v>
      </c>
      <c r="I69" s="222">
        <v>5701.5117928899999</v>
      </c>
      <c r="J69" s="223">
        <v>13.078269843234722</v>
      </c>
      <c r="K69" s="370"/>
      <c r="L69" s="370"/>
      <c r="M69" s="370"/>
    </row>
    <row r="70" spans="1:13" s="253" customFormat="1">
      <c r="A70" s="334"/>
      <c r="B70" s="252"/>
      <c r="C70" s="339"/>
      <c r="D70" s="252"/>
      <c r="E70" s="219"/>
      <c r="F70" s="220" t="s">
        <v>190</v>
      </c>
      <c r="G70" s="221" t="s">
        <v>46</v>
      </c>
      <c r="H70" s="222">
        <v>56.434677999999998</v>
      </c>
      <c r="I70" s="222">
        <v>67.267637010000001</v>
      </c>
      <c r="J70" s="223">
        <v>19.195571577461664</v>
      </c>
      <c r="K70" s="346"/>
      <c r="L70" s="346"/>
      <c r="M70" s="346"/>
    </row>
    <row r="71" spans="1:13" s="145" customFormat="1">
      <c r="A71" s="334"/>
      <c r="B71" s="252"/>
      <c r="C71" s="339"/>
      <c r="D71" s="252"/>
      <c r="E71" s="219"/>
      <c r="F71" s="220" t="s">
        <v>668</v>
      </c>
      <c r="G71" s="221" t="s">
        <v>669</v>
      </c>
      <c r="H71" s="222">
        <v>96.411398000000005</v>
      </c>
      <c r="I71" s="222">
        <v>174.12598715999999</v>
      </c>
      <c r="J71" s="223">
        <v>80.607263012615988</v>
      </c>
      <c r="K71" s="370"/>
      <c r="L71" s="370"/>
      <c r="M71" s="370"/>
    </row>
    <row r="72" spans="1:13" s="145" customFormat="1">
      <c r="A72" s="334"/>
      <c r="B72" s="252"/>
      <c r="C72" s="339"/>
      <c r="D72" s="252"/>
      <c r="E72" s="219" t="s">
        <v>248</v>
      </c>
      <c r="F72" s="220"/>
      <c r="G72" s="221"/>
      <c r="H72" s="222"/>
      <c r="I72" s="222"/>
      <c r="J72" s="223"/>
      <c r="K72" s="370"/>
      <c r="L72" s="370"/>
      <c r="M72" s="370"/>
    </row>
    <row r="73" spans="1:13" s="145" customFormat="1" ht="27">
      <c r="A73" s="334"/>
      <c r="B73" s="252"/>
      <c r="C73" s="339"/>
      <c r="D73" s="252"/>
      <c r="E73" s="219"/>
      <c r="F73" s="220" t="s">
        <v>781</v>
      </c>
      <c r="G73" s="221" t="s">
        <v>782</v>
      </c>
      <c r="H73" s="222">
        <v>17.233787</v>
      </c>
      <c r="I73" s="222">
        <v>19.359886200000002</v>
      </c>
      <c r="J73" s="223">
        <v>12.336807922716005</v>
      </c>
      <c r="K73" s="370"/>
      <c r="L73" s="370"/>
      <c r="M73" s="370"/>
    </row>
    <row r="74" spans="1:13" s="145" customFormat="1">
      <c r="A74" s="334"/>
      <c r="B74" s="252"/>
      <c r="C74" s="339"/>
      <c r="D74" s="252"/>
      <c r="E74" s="219"/>
      <c r="F74" s="220" t="s">
        <v>783</v>
      </c>
      <c r="G74" s="221" t="s">
        <v>784</v>
      </c>
      <c r="H74" s="222">
        <v>280.40772500000003</v>
      </c>
      <c r="I74" s="222">
        <v>299.0503274900002</v>
      </c>
      <c r="J74" s="223">
        <v>6.6483911917905232</v>
      </c>
      <c r="K74" s="370"/>
      <c r="L74" s="370"/>
      <c r="M74" s="370"/>
    </row>
    <row r="75" spans="1:13" s="145" customFormat="1" ht="27">
      <c r="A75" s="334"/>
      <c r="B75" s="252"/>
      <c r="C75" s="339"/>
      <c r="D75" s="252"/>
      <c r="E75" s="219"/>
      <c r="F75" s="220" t="s">
        <v>785</v>
      </c>
      <c r="G75" s="221" t="s">
        <v>786</v>
      </c>
      <c r="H75" s="222">
        <v>34.948211000000001</v>
      </c>
      <c r="I75" s="222">
        <v>42.509237340000006</v>
      </c>
      <c r="J75" s="223">
        <v>21.634945319518664</v>
      </c>
      <c r="K75" s="370"/>
      <c r="L75" s="370"/>
      <c r="M75" s="370"/>
    </row>
    <row r="76" spans="1:13" s="145" customFormat="1" ht="27">
      <c r="A76" s="334"/>
      <c r="B76" s="252"/>
      <c r="C76" s="339"/>
      <c r="D76" s="252"/>
      <c r="E76" s="219"/>
      <c r="F76" s="220" t="s">
        <v>670</v>
      </c>
      <c r="G76" s="221" t="s">
        <v>671</v>
      </c>
      <c r="H76" s="222">
        <v>1416.0271310000001</v>
      </c>
      <c r="I76" s="222">
        <v>1574.0524086200001</v>
      </c>
      <c r="J76" s="223">
        <v>11.159763408516213</v>
      </c>
      <c r="K76" s="370"/>
      <c r="L76" s="370"/>
      <c r="M76" s="370"/>
    </row>
    <row r="77" spans="1:13" s="145" customFormat="1">
      <c r="A77" s="334"/>
      <c r="B77" s="252"/>
      <c r="C77" s="339"/>
      <c r="D77" s="252"/>
      <c r="E77" s="219"/>
      <c r="F77" s="220" t="s">
        <v>787</v>
      </c>
      <c r="G77" s="221" t="s">
        <v>788</v>
      </c>
      <c r="H77" s="222">
        <v>517.66880400000002</v>
      </c>
      <c r="I77" s="222">
        <v>554.56576202000008</v>
      </c>
      <c r="J77" s="223">
        <v>7.1275220246804736</v>
      </c>
      <c r="K77" s="370"/>
      <c r="L77" s="370"/>
      <c r="M77" s="370"/>
    </row>
    <row r="78" spans="1:13" s="145" customFormat="1">
      <c r="A78" s="334"/>
      <c r="B78" s="252"/>
      <c r="C78" s="339">
        <v>9</v>
      </c>
      <c r="D78" s="252" t="s">
        <v>232</v>
      </c>
      <c r="E78" s="219"/>
      <c r="F78" s="220"/>
      <c r="G78" s="221"/>
      <c r="H78" s="222"/>
      <c r="I78" s="222"/>
      <c r="J78" s="223"/>
      <c r="K78" s="370"/>
      <c r="L78" s="370"/>
      <c r="M78" s="370"/>
    </row>
    <row r="79" spans="1:13" s="145" customFormat="1">
      <c r="A79" s="334"/>
      <c r="B79" s="252"/>
      <c r="C79" s="339"/>
      <c r="D79" s="252"/>
      <c r="E79" s="219" t="s">
        <v>147</v>
      </c>
      <c r="F79" s="220"/>
      <c r="G79" s="221"/>
      <c r="H79" s="222"/>
      <c r="I79" s="222"/>
      <c r="J79" s="223"/>
      <c r="K79" s="370"/>
      <c r="L79" s="370"/>
      <c r="M79" s="370"/>
    </row>
    <row r="80" spans="1:13" s="145" customFormat="1">
      <c r="A80" s="334"/>
      <c r="B80" s="252"/>
      <c r="C80" s="339"/>
      <c r="D80" s="252"/>
      <c r="E80" s="219"/>
      <c r="F80" s="220">
        <v>0</v>
      </c>
      <c r="G80" s="221" t="s">
        <v>147</v>
      </c>
      <c r="H80" s="222">
        <v>67364.670362000004</v>
      </c>
      <c r="I80" s="222">
        <v>60097.284437229966</v>
      </c>
      <c r="J80" s="223">
        <v>-10.788126603629195</v>
      </c>
      <c r="K80" s="370"/>
      <c r="L80" s="370"/>
      <c r="M80" s="370"/>
    </row>
    <row r="81" spans="1:13" s="145" customFormat="1">
      <c r="A81" s="334"/>
      <c r="B81" s="252"/>
      <c r="C81" s="339"/>
      <c r="D81" s="252"/>
      <c r="E81" s="219" t="s">
        <v>148</v>
      </c>
      <c r="F81" s="220"/>
      <c r="G81" s="221"/>
      <c r="H81" s="222"/>
      <c r="I81" s="222"/>
      <c r="J81" s="223"/>
      <c r="K81" s="370"/>
      <c r="L81" s="370"/>
      <c r="M81" s="370"/>
    </row>
    <row r="82" spans="1:13" s="145" customFormat="1">
      <c r="A82" s="334"/>
      <c r="B82" s="252"/>
      <c r="C82" s="339"/>
      <c r="D82" s="252"/>
      <c r="E82" s="219"/>
      <c r="F82" s="220" t="s">
        <v>191</v>
      </c>
      <c r="G82" s="221" t="s">
        <v>521</v>
      </c>
      <c r="H82" s="222">
        <v>163.07631799999999</v>
      </c>
      <c r="I82" s="222">
        <v>207.37918185999996</v>
      </c>
      <c r="J82" s="223">
        <v>27.166951279829604</v>
      </c>
      <c r="K82" s="370"/>
      <c r="L82" s="370"/>
      <c r="M82" s="370"/>
    </row>
    <row r="83" spans="1:13" s="253" customFormat="1">
      <c r="A83" s="334"/>
      <c r="B83" s="252"/>
      <c r="C83" s="339"/>
      <c r="D83" s="252"/>
      <c r="E83" s="219"/>
      <c r="F83" s="220" t="s">
        <v>190</v>
      </c>
      <c r="G83" s="221" t="s">
        <v>48</v>
      </c>
      <c r="H83" s="222">
        <v>3200.1208689999999</v>
      </c>
      <c r="I83" s="222">
        <v>4214.5441982799975</v>
      </c>
      <c r="J83" s="223">
        <v>31.699531699157149</v>
      </c>
      <c r="K83" s="346"/>
      <c r="L83" s="346"/>
      <c r="M83" s="346"/>
    </row>
    <row r="84" spans="1:13" s="145" customFormat="1">
      <c r="A84" s="334"/>
      <c r="B84" s="252"/>
      <c r="C84" s="339"/>
      <c r="D84" s="252"/>
      <c r="E84" s="219"/>
      <c r="F84" s="220" t="s">
        <v>239</v>
      </c>
      <c r="G84" s="221" t="s">
        <v>933</v>
      </c>
      <c r="H84" s="222">
        <v>49.321897</v>
      </c>
      <c r="I84" s="222">
        <v>54.825836870000003</v>
      </c>
      <c r="J84" s="223">
        <v>11.159221775269515</v>
      </c>
      <c r="K84" s="370"/>
      <c r="L84" s="370"/>
      <c r="M84" s="370"/>
    </row>
    <row r="85" spans="1:13" s="145" customFormat="1">
      <c r="A85" s="334"/>
      <c r="B85" s="252"/>
      <c r="C85" s="339"/>
      <c r="D85" s="252"/>
      <c r="E85" s="219"/>
      <c r="F85" s="220" t="s">
        <v>178</v>
      </c>
      <c r="G85" s="221" t="s">
        <v>789</v>
      </c>
      <c r="H85" s="222">
        <v>678.69646499999999</v>
      </c>
      <c r="I85" s="222">
        <v>904.65107420000004</v>
      </c>
      <c r="J85" s="223">
        <v>33.292439382309141</v>
      </c>
      <c r="K85" s="370"/>
      <c r="L85" s="370"/>
      <c r="M85" s="370"/>
    </row>
    <row r="86" spans="1:13" s="145" customFormat="1">
      <c r="A86" s="334"/>
      <c r="B86" s="252"/>
      <c r="C86" s="339"/>
      <c r="D86" s="252"/>
      <c r="E86" s="219" t="s">
        <v>248</v>
      </c>
      <c r="F86" s="220"/>
      <c r="G86" s="221"/>
      <c r="H86" s="222"/>
      <c r="I86" s="222"/>
      <c r="J86" s="223"/>
      <c r="K86" s="370"/>
      <c r="L86" s="370"/>
      <c r="M86" s="370"/>
    </row>
    <row r="87" spans="1:13" s="145" customFormat="1" ht="27">
      <c r="A87" s="334"/>
      <c r="B87" s="252"/>
      <c r="C87" s="339"/>
      <c r="D87" s="252"/>
      <c r="E87" s="219"/>
      <c r="F87" s="220" t="s">
        <v>934</v>
      </c>
      <c r="G87" s="221" t="s">
        <v>935</v>
      </c>
      <c r="H87" s="222">
        <v>141.40839399999999</v>
      </c>
      <c r="I87" s="222">
        <v>115.80921389000002</v>
      </c>
      <c r="J87" s="223">
        <v>-18.103013113917385</v>
      </c>
      <c r="K87" s="370"/>
      <c r="L87" s="370"/>
      <c r="M87" s="370"/>
    </row>
    <row r="88" spans="1:13" s="145" customFormat="1">
      <c r="A88" s="334"/>
      <c r="B88" s="252"/>
      <c r="C88" s="339"/>
      <c r="D88" s="252"/>
      <c r="E88" s="219"/>
      <c r="F88" s="220" t="s">
        <v>936</v>
      </c>
      <c r="G88" s="221" t="s">
        <v>937</v>
      </c>
      <c r="H88" s="222">
        <v>2843.4838679999998</v>
      </c>
      <c r="I88" s="222">
        <v>3589.4398097699996</v>
      </c>
      <c r="J88" s="223">
        <v>26.233872826388762</v>
      </c>
      <c r="K88" s="370"/>
      <c r="L88" s="370"/>
      <c r="M88" s="370"/>
    </row>
    <row r="89" spans="1:13" s="145" customFormat="1">
      <c r="A89" s="334"/>
      <c r="B89" s="252"/>
      <c r="C89" s="339"/>
      <c r="D89" s="252"/>
      <c r="E89" s="219"/>
      <c r="F89" s="220" t="s">
        <v>790</v>
      </c>
      <c r="G89" s="221" t="s">
        <v>791</v>
      </c>
      <c r="H89" s="222">
        <v>0</v>
      </c>
      <c r="I89" s="222">
        <v>476.28480500000001</v>
      </c>
      <c r="J89" s="223" t="s">
        <v>122</v>
      </c>
      <c r="K89" s="370"/>
      <c r="L89" s="370"/>
      <c r="M89" s="370"/>
    </row>
    <row r="90" spans="1:13" s="145" customFormat="1">
      <c r="A90" s="334"/>
      <c r="B90" s="252"/>
      <c r="C90" s="339"/>
      <c r="D90" s="252"/>
      <c r="E90" s="219"/>
      <c r="F90" s="220" t="s">
        <v>672</v>
      </c>
      <c r="G90" s="221" t="s">
        <v>673</v>
      </c>
      <c r="H90" s="222">
        <v>1173.344073</v>
      </c>
      <c r="I90" s="222">
        <v>1930.1609475999999</v>
      </c>
      <c r="J90" s="223">
        <v>64.500847791813896</v>
      </c>
      <c r="K90" s="370"/>
      <c r="L90" s="370"/>
      <c r="M90" s="370"/>
    </row>
    <row r="91" spans="1:13" s="253" customFormat="1">
      <c r="A91" s="334"/>
      <c r="B91" s="252"/>
      <c r="C91" s="339"/>
      <c r="D91" s="252"/>
      <c r="E91" s="219"/>
      <c r="F91" s="220" t="s">
        <v>938</v>
      </c>
      <c r="G91" s="221" t="s">
        <v>939</v>
      </c>
      <c r="H91" s="222">
        <v>259.72952299999997</v>
      </c>
      <c r="I91" s="222">
        <v>92.227107669999995</v>
      </c>
      <c r="J91" s="223">
        <v>-64.491095735004293</v>
      </c>
      <c r="K91" s="346"/>
      <c r="L91" s="346"/>
      <c r="M91" s="346"/>
    </row>
    <row r="92" spans="1:13" s="145" customFormat="1" ht="27">
      <c r="A92" s="334"/>
      <c r="B92" s="252"/>
      <c r="C92" s="339"/>
      <c r="D92" s="252"/>
      <c r="E92" s="219"/>
      <c r="F92" s="220" t="s">
        <v>940</v>
      </c>
      <c r="G92" s="221" t="s">
        <v>941</v>
      </c>
      <c r="H92" s="222">
        <v>1468.6030209999999</v>
      </c>
      <c r="I92" s="222">
        <v>781.22651800000006</v>
      </c>
      <c r="J92" s="223">
        <v>-46.804786124704556</v>
      </c>
      <c r="K92" s="370"/>
      <c r="L92" s="370"/>
      <c r="M92" s="370"/>
    </row>
    <row r="93" spans="1:13" s="145" customFormat="1">
      <c r="A93" s="334"/>
      <c r="B93" s="252"/>
      <c r="C93" s="339">
        <v>10</v>
      </c>
      <c r="D93" s="252" t="s">
        <v>517</v>
      </c>
      <c r="E93" s="219"/>
      <c r="F93" s="220"/>
      <c r="G93" s="221"/>
      <c r="H93" s="222"/>
      <c r="I93" s="222"/>
      <c r="J93" s="223"/>
      <c r="K93" s="370"/>
      <c r="L93" s="370"/>
      <c r="M93" s="370"/>
    </row>
    <row r="94" spans="1:13" s="253" customFormat="1">
      <c r="A94" s="334"/>
      <c r="B94" s="252"/>
      <c r="C94" s="339"/>
      <c r="D94" s="252"/>
      <c r="E94" s="219" t="s">
        <v>147</v>
      </c>
      <c r="F94" s="220"/>
      <c r="G94" s="221"/>
      <c r="H94" s="222"/>
      <c r="I94" s="222"/>
      <c r="J94" s="223"/>
      <c r="K94" s="346"/>
      <c r="L94" s="346"/>
      <c r="M94" s="346"/>
    </row>
    <row r="95" spans="1:13" s="145" customFormat="1">
      <c r="A95" s="334"/>
      <c r="B95" s="252"/>
      <c r="C95" s="339"/>
      <c r="D95" s="252"/>
      <c r="E95" s="219"/>
      <c r="F95" s="220">
        <v>0</v>
      </c>
      <c r="G95" s="221" t="s">
        <v>147</v>
      </c>
      <c r="H95" s="222">
        <v>2168.6045079999999</v>
      </c>
      <c r="I95" s="222">
        <v>1989.8393411600023</v>
      </c>
      <c r="J95" s="223">
        <v>-8.243327272470907</v>
      </c>
      <c r="K95" s="370"/>
      <c r="L95" s="370"/>
      <c r="M95" s="370"/>
    </row>
    <row r="96" spans="1:13" s="145" customFormat="1">
      <c r="A96" s="334"/>
      <c r="B96" s="252"/>
      <c r="C96" s="339"/>
      <c r="D96" s="252"/>
      <c r="E96" s="219" t="s">
        <v>248</v>
      </c>
      <c r="F96" s="220"/>
      <c r="G96" s="221"/>
      <c r="H96" s="222"/>
      <c r="I96" s="222"/>
      <c r="J96" s="223"/>
      <c r="K96" s="370"/>
      <c r="L96" s="370"/>
      <c r="M96" s="370"/>
    </row>
    <row r="97" spans="1:13" s="145" customFormat="1">
      <c r="A97" s="334"/>
      <c r="B97" s="252"/>
      <c r="C97" s="339"/>
      <c r="D97" s="252"/>
      <c r="E97" s="219"/>
      <c r="F97" s="220" t="s">
        <v>942</v>
      </c>
      <c r="G97" s="221" t="s">
        <v>943</v>
      </c>
      <c r="H97" s="222">
        <v>1113.702957</v>
      </c>
      <c r="I97" s="222">
        <v>1178.4475312499994</v>
      </c>
      <c r="J97" s="223">
        <v>5.8134508706345684</v>
      </c>
      <c r="K97" s="370"/>
      <c r="L97" s="370"/>
      <c r="M97" s="370"/>
    </row>
    <row r="98" spans="1:13" s="145" customFormat="1">
      <c r="A98" s="334"/>
      <c r="B98" s="252"/>
      <c r="C98" s="339"/>
      <c r="D98" s="252"/>
      <c r="E98" s="219"/>
      <c r="F98" s="220" t="s">
        <v>792</v>
      </c>
      <c r="G98" s="221" t="s">
        <v>793</v>
      </c>
      <c r="H98" s="222">
        <v>245.84593699999999</v>
      </c>
      <c r="I98" s="222">
        <v>261.12646918000002</v>
      </c>
      <c r="J98" s="223">
        <v>6.2154910373808576</v>
      </c>
      <c r="K98" s="370"/>
      <c r="L98" s="370"/>
      <c r="M98" s="370"/>
    </row>
    <row r="99" spans="1:13" s="253" customFormat="1">
      <c r="A99" s="334"/>
      <c r="B99" s="252"/>
      <c r="C99" s="339">
        <v>11</v>
      </c>
      <c r="D99" s="252" t="s">
        <v>106</v>
      </c>
      <c r="E99" s="219"/>
      <c r="F99" s="220"/>
      <c r="G99" s="221"/>
      <c r="H99" s="222"/>
      <c r="I99" s="222"/>
      <c r="J99" s="223"/>
      <c r="K99" s="346"/>
      <c r="L99" s="346"/>
      <c r="M99" s="346"/>
    </row>
    <row r="100" spans="1:13" s="145" customFormat="1">
      <c r="A100" s="334"/>
      <c r="B100" s="252"/>
      <c r="C100" s="339"/>
      <c r="D100" s="252"/>
      <c r="E100" s="219" t="s">
        <v>147</v>
      </c>
      <c r="F100" s="220"/>
      <c r="G100" s="221"/>
      <c r="H100" s="222"/>
      <c r="I100" s="222"/>
      <c r="J100" s="223"/>
      <c r="K100" s="370"/>
      <c r="L100" s="370"/>
      <c r="M100" s="370"/>
    </row>
    <row r="101" spans="1:13" s="145" customFormat="1">
      <c r="A101" s="334"/>
      <c r="B101" s="252"/>
      <c r="C101" s="339"/>
      <c r="D101" s="252"/>
      <c r="E101" s="219"/>
      <c r="F101" s="220">
        <v>0</v>
      </c>
      <c r="G101" s="221" t="s">
        <v>147</v>
      </c>
      <c r="H101" s="222">
        <v>193207.111737</v>
      </c>
      <c r="I101" s="222">
        <v>207173.98128156006</v>
      </c>
      <c r="J101" s="223">
        <v>7.2289624429416648</v>
      </c>
      <c r="K101" s="370"/>
      <c r="L101" s="370"/>
      <c r="M101" s="370"/>
    </row>
    <row r="102" spans="1:13" s="145" customFormat="1">
      <c r="A102" s="334"/>
      <c r="B102" s="252"/>
      <c r="C102" s="339"/>
      <c r="D102" s="252"/>
      <c r="E102" s="219" t="s">
        <v>148</v>
      </c>
      <c r="F102" s="220"/>
      <c r="G102" s="221"/>
      <c r="H102" s="222"/>
      <c r="I102" s="222"/>
      <c r="J102" s="223"/>
      <c r="K102" s="370"/>
      <c r="L102" s="370"/>
      <c r="M102" s="370"/>
    </row>
    <row r="103" spans="1:13" s="145" customFormat="1">
      <c r="A103" s="334"/>
      <c r="B103" s="252"/>
      <c r="C103" s="339"/>
      <c r="D103" s="252"/>
      <c r="E103" s="219"/>
      <c r="F103" s="220" t="s">
        <v>191</v>
      </c>
      <c r="G103" s="221" t="s">
        <v>944</v>
      </c>
      <c r="H103" s="222">
        <v>1014.6046</v>
      </c>
      <c r="I103" s="222">
        <v>1100.0461784499998</v>
      </c>
      <c r="J103" s="223">
        <v>8.421170025249225</v>
      </c>
      <c r="K103" s="370"/>
      <c r="L103" s="370"/>
      <c r="M103" s="370"/>
    </row>
    <row r="104" spans="1:13" s="145" customFormat="1">
      <c r="A104" s="334"/>
      <c r="B104" s="252"/>
      <c r="C104" s="339"/>
      <c r="D104" s="252"/>
      <c r="E104" s="219"/>
      <c r="F104" s="220" t="s">
        <v>150</v>
      </c>
      <c r="G104" s="221" t="s">
        <v>525</v>
      </c>
      <c r="H104" s="222">
        <v>20282.457495999999</v>
      </c>
      <c r="I104" s="222">
        <v>22097.314948919997</v>
      </c>
      <c r="J104" s="223">
        <v>8.9479169537415117</v>
      </c>
      <c r="K104" s="370"/>
      <c r="L104" s="370"/>
      <c r="M104" s="370"/>
    </row>
    <row r="105" spans="1:13" s="145" customFormat="1">
      <c r="A105" s="334"/>
      <c r="B105" s="252"/>
      <c r="C105" s="339"/>
      <c r="D105" s="252"/>
      <c r="E105" s="219"/>
      <c r="F105" s="220" t="s">
        <v>674</v>
      </c>
      <c r="G105" s="221" t="s">
        <v>526</v>
      </c>
      <c r="H105" s="222">
        <v>602.02372600000001</v>
      </c>
      <c r="I105" s="222">
        <v>697.29492941999968</v>
      </c>
      <c r="J105" s="223">
        <v>15.825157598522892</v>
      </c>
      <c r="K105" s="370"/>
      <c r="L105" s="370"/>
      <c r="M105" s="370"/>
    </row>
    <row r="106" spans="1:13" s="145" customFormat="1">
      <c r="A106" s="334"/>
      <c r="B106" s="252"/>
      <c r="C106" s="339"/>
      <c r="D106" s="252"/>
      <c r="E106" s="219"/>
      <c r="F106" s="220" t="s">
        <v>177</v>
      </c>
      <c r="G106" s="221" t="s">
        <v>53</v>
      </c>
      <c r="H106" s="222">
        <v>315.793114</v>
      </c>
      <c r="I106" s="222">
        <v>384.36522511999999</v>
      </c>
      <c r="J106" s="223">
        <v>21.714251540012981</v>
      </c>
      <c r="K106" s="370"/>
      <c r="L106" s="370"/>
      <c r="M106" s="370"/>
    </row>
    <row r="107" spans="1:13" s="253" customFormat="1" ht="27">
      <c r="A107" s="334"/>
      <c r="B107" s="252"/>
      <c r="C107" s="339"/>
      <c r="D107" s="252"/>
      <c r="E107" s="219"/>
      <c r="F107" s="220" t="s">
        <v>677</v>
      </c>
      <c r="G107" s="221" t="s">
        <v>945</v>
      </c>
      <c r="H107" s="222">
        <v>1008.664731</v>
      </c>
      <c r="I107" s="222">
        <v>434.50984313000009</v>
      </c>
      <c r="J107" s="223">
        <v>-56.922272606952077</v>
      </c>
      <c r="K107" s="346"/>
      <c r="L107" s="346"/>
      <c r="M107" s="346"/>
    </row>
    <row r="108" spans="1:13" s="145" customFormat="1">
      <c r="A108" s="334"/>
      <c r="B108" s="252"/>
      <c r="C108" s="339"/>
      <c r="D108" s="252"/>
      <c r="E108" s="219"/>
      <c r="F108" s="220" t="s">
        <v>795</v>
      </c>
      <c r="G108" s="221" t="s">
        <v>946</v>
      </c>
      <c r="H108" s="222">
        <v>20343.197126999999</v>
      </c>
      <c r="I108" s="222">
        <v>24537.142996260012</v>
      </c>
      <c r="J108" s="223">
        <v>20.615962393117186</v>
      </c>
      <c r="K108" s="370"/>
      <c r="L108" s="370"/>
      <c r="M108" s="370"/>
    </row>
    <row r="109" spans="1:13" s="145" customFormat="1">
      <c r="A109" s="334"/>
      <c r="B109" s="252"/>
      <c r="C109" s="339"/>
      <c r="D109" s="252"/>
      <c r="E109" s="219"/>
      <c r="F109" s="220" t="s">
        <v>149</v>
      </c>
      <c r="G109" s="221" t="s">
        <v>54</v>
      </c>
      <c r="H109" s="222">
        <v>498.30955699999998</v>
      </c>
      <c r="I109" s="222">
        <v>1.80687E-2</v>
      </c>
      <c r="J109" s="223">
        <v>-99.996374000910436</v>
      </c>
      <c r="K109" s="370"/>
      <c r="L109" s="370"/>
      <c r="M109" s="370"/>
    </row>
    <row r="110" spans="1:13" s="145" customFormat="1">
      <c r="A110" s="334"/>
      <c r="B110" s="252"/>
      <c r="C110" s="339"/>
      <c r="D110" s="252"/>
      <c r="E110" s="219" t="s">
        <v>248</v>
      </c>
      <c r="F110" s="220"/>
      <c r="G110" s="221"/>
      <c r="H110" s="222"/>
      <c r="I110" s="222"/>
      <c r="J110" s="223"/>
      <c r="K110" s="370"/>
      <c r="L110" s="370"/>
      <c r="M110" s="370"/>
    </row>
    <row r="111" spans="1:13" s="145" customFormat="1">
      <c r="A111" s="334"/>
      <c r="B111" s="252"/>
      <c r="C111" s="339"/>
      <c r="D111" s="252"/>
      <c r="E111" s="219"/>
      <c r="F111" s="220" t="s">
        <v>947</v>
      </c>
      <c r="G111" s="221" t="s">
        <v>948</v>
      </c>
      <c r="H111" s="222">
        <v>132.29765699999999</v>
      </c>
      <c r="I111" s="222">
        <v>247.54414396999996</v>
      </c>
      <c r="J111" s="223">
        <v>87.111510198551713</v>
      </c>
      <c r="K111" s="370"/>
      <c r="L111" s="370"/>
      <c r="M111" s="370"/>
    </row>
    <row r="112" spans="1:13" s="145" customFormat="1">
      <c r="A112" s="334"/>
      <c r="B112" s="252"/>
      <c r="C112" s="339"/>
      <c r="D112" s="252"/>
      <c r="E112" s="219"/>
      <c r="F112" s="220" t="s">
        <v>949</v>
      </c>
      <c r="G112" s="221" t="s">
        <v>950</v>
      </c>
      <c r="H112" s="222">
        <v>363.46720900000003</v>
      </c>
      <c r="I112" s="222">
        <v>381.71101026999992</v>
      </c>
      <c r="J112" s="223">
        <v>5.019380240708287</v>
      </c>
      <c r="K112" s="370"/>
      <c r="L112" s="370"/>
      <c r="M112" s="370"/>
    </row>
    <row r="113" spans="1:13" s="145" customFormat="1" ht="27">
      <c r="A113" s="334"/>
      <c r="B113" s="252"/>
      <c r="C113" s="339"/>
      <c r="D113" s="252"/>
      <c r="E113" s="219"/>
      <c r="F113" s="220" t="s">
        <v>951</v>
      </c>
      <c r="G113" s="221" t="s">
        <v>952</v>
      </c>
      <c r="H113" s="222">
        <v>2774.8211329999999</v>
      </c>
      <c r="I113" s="222">
        <v>3139.0600221700015</v>
      </c>
      <c r="J113" s="223">
        <v>13.126571829738239</v>
      </c>
      <c r="K113" s="370"/>
      <c r="L113" s="370"/>
      <c r="M113" s="370"/>
    </row>
    <row r="114" spans="1:13" s="253" customFormat="1">
      <c r="A114" s="334"/>
      <c r="B114" s="252"/>
      <c r="C114" s="339"/>
      <c r="D114" s="252"/>
      <c r="E114" s="219"/>
      <c r="F114" s="220" t="s">
        <v>953</v>
      </c>
      <c r="G114" s="221" t="s">
        <v>954</v>
      </c>
      <c r="H114" s="222">
        <v>2260.0515110000001</v>
      </c>
      <c r="I114" s="222">
        <v>2425.8267319800011</v>
      </c>
      <c r="J114" s="223">
        <v>7.3350195857549494</v>
      </c>
      <c r="K114" s="346"/>
      <c r="L114" s="346"/>
      <c r="M114" s="346"/>
    </row>
    <row r="115" spans="1:13" s="145" customFormat="1">
      <c r="A115" s="334"/>
      <c r="B115" s="252"/>
      <c r="C115" s="339"/>
      <c r="D115" s="252"/>
      <c r="E115" s="219"/>
      <c r="F115" s="220" t="s">
        <v>955</v>
      </c>
      <c r="G115" s="221" t="s">
        <v>956</v>
      </c>
      <c r="H115" s="222">
        <v>1618.46614</v>
      </c>
      <c r="I115" s="222">
        <v>1786.0812531700003</v>
      </c>
      <c r="J115" s="223">
        <v>10.356417661601512</v>
      </c>
      <c r="K115" s="370"/>
      <c r="L115" s="370"/>
      <c r="M115" s="370"/>
    </row>
    <row r="116" spans="1:13" s="145" customFormat="1">
      <c r="A116" s="334"/>
      <c r="B116" s="252"/>
      <c r="C116" s="339"/>
      <c r="D116" s="252"/>
      <c r="E116" s="219"/>
      <c r="F116" s="220" t="s">
        <v>957</v>
      </c>
      <c r="G116" s="221" t="s">
        <v>55</v>
      </c>
      <c r="H116" s="222">
        <v>2512.5514240000002</v>
      </c>
      <c r="I116" s="222">
        <v>2991.8004822799999</v>
      </c>
      <c r="J116" s="223">
        <v>19.074198987618402</v>
      </c>
      <c r="K116" s="370"/>
      <c r="L116" s="370"/>
      <c r="M116" s="370"/>
    </row>
    <row r="117" spans="1:13" s="253" customFormat="1">
      <c r="A117" s="334"/>
      <c r="B117" s="252"/>
      <c r="C117" s="339"/>
      <c r="D117" s="252"/>
      <c r="E117" s="219"/>
      <c r="F117" s="220" t="s">
        <v>958</v>
      </c>
      <c r="G117" s="221" t="s">
        <v>959</v>
      </c>
      <c r="H117" s="222">
        <v>729.49698100000001</v>
      </c>
      <c r="I117" s="222">
        <v>848.1172869400001</v>
      </c>
      <c r="J117" s="223">
        <v>16.26056159648455</v>
      </c>
      <c r="K117" s="346"/>
      <c r="L117" s="346"/>
      <c r="M117" s="346"/>
    </row>
    <row r="118" spans="1:13" s="145" customFormat="1" ht="40.5">
      <c r="A118" s="334"/>
      <c r="B118" s="252"/>
      <c r="C118" s="339"/>
      <c r="D118" s="252"/>
      <c r="E118" s="219"/>
      <c r="F118" s="220" t="s">
        <v>960</v>
      </c>
      <c r="G118" s="221" t="s">
        <v>961</v>
      </c>
      <c r="H118" s="222">
        <v>63.381087999999998</v>
      </c>
      <c r="I118" s="222">
        <v>67.224829570000011</v>
      </c>
      <c r="J118" s="223">
        <v>6.0644928815359265</v>
      </c>
      <c r="K118" s="370"/>
      <c r="L118" s="370"/>
      <c r="M118" s="370"/>
    </row>
    <row r="119" spans="1:13" s="145" customFormat="1">
      <c r="A119" s="334"/>
      <c r="B119" s="252"/>
      <c r="C119" s="339"/>
      <c r="D119" s="252"/>
      <c r="E119" s="219"/>
      <c r="F119" s="220" t="s">
        <v>675</v>
      </c>
      <c r="G119" s="221" t="s">
        <v>676</v>
      </c>
      <c r="H119" s="222">
        <v>199.81895800000001</v>
      </c>
      <c r="I119" s="222">
        <v>532.57716601999994</v>
      </c>
      <c r="J119" s="223" t="s">
        <v>214</v>
      </c>
      <c r="K119" s="370"/>
      <c r="L119" s="370"/>
      <c r="M119" s="370"/>
    </row>
    <row r="120" spans="1:13" s="253" customFormat="1" ht="27">
      <c r="A120" s="334"/>
      <c r="B120" s="252"/>
      <c r="C120" s="339"/>
      <c r="D120" s="252"/>
      <c r="E120" s="219"/>
      <c r="F120" s="220" t="s">
        <v>511</v>
      </c>
      <c r="G120" s="221" t="s">
        <v>512</v>
      </c>
      <c r="H120" s="222">
        <v>46.273162999999997</v>
      </c>
      <c r="I120" s="222">
        <v>479.59750785</v>
      </c>
      <c r="J120" s="223" t="s">
        <v>214</v>
      </c>
      <c r="K120" s="346"/>
      <c r="L120" s="346"/>
      <c r="M120" s="346"/>
    </row>
    <row r="121" spans="1:13" s="145" customFormat="1">
      <c r="A121" s="334"/>
      <c r="B121" s="252"/>
      <c r="C121" s="339"/>
      <c r="D121" s="252"/>
      <c r="E121" s="219"/>
      <c r="F121" s="220" t="s">
        <v>962</v>
      </c>
      <c r="G121" s="221" t="s">
        <v>963</v>
      </c>
      <c r="H121" s="222">
        <v>1192.6491370000001</v>
      </c>
      <c r="I121" s="222">
        <v>1494.8720614499998</v>
      </c>
      <c r="J121" s="223">
        <v>25.340472321156724</v>
      </c>
      <c r="K121" s="370"/>
      <c r="L121" s="370"/>
      <c r="M121" s="370"/>
    </row>
    <row r="122" spans="1:13" s="145" customFormat="1">
      <c r="A122" s="334"/>
      <c r="B122" s="252"/>
      <c r="C122" s="339">
        <v>12</v>
      </c>
      <c r="D122" s="252" t="s">
        <v>107</v>
      </c>
      <c r="E122" s="219"/>
      <c r="F122" s="220"/>
      <c r="G122" s="221"/>
      <c r="H122" s="222"/>
      <c r="I122" s="222"/>
      <c r="J122" s="223"/>
      <c r="K122" s="370"/>
      <c r="L122" s="370"/>
      <c r="M122" s="370"/>
    </row>
    <row r="123" spans="1:13" s="253" customFormat="1">
      <c r="A123" s="334"/>
      <c r="B123" s="252"/>
      <c r="C123" s="339"/>
      <c r="D123" s="252"/>
      <c r="E123" s="219" t="s">
        <v>147</v>
      </c>
      <c r="F123" s="220"/>
      <c r="G123" s="221"/>
      <c r="H123" s="222"/>
      <c r="I123" s="222"/>
      <c r="J123" s="223"/>
      <c r="K123" s="346"/>
      <c r="L123" s="346"/>
      <c r="M123" s="346"/>
    </row>
    <row r="124" spans="1:13" s="145" customFormat="1">
      <c r="A124" s="334"/>
      <c r="B124" s="252"/>
      <c r="C124" s="339"/>
      <c r="D124" s="252"/>
      <c r="E124" s="219"/>
      <c r="F124" s="220">
        <v>0</v>
      </c>
      <c r="G124" s="221" t="s">
        <v>147</v>
      </c>
      <c r="H124" s="222">
        <v>40657.424565000001</v>
      </c>
      <c r="I124" s="222">
        <v>10596.716831100026</v>
      </c>
      <c r="J124" s="223">
        <v>-73.936576297008685</v>
      </c>
      <c r="K124" s="370"/>
      <c r="L124" s="370"/>
      <c r="M124" s="370"/>
    </row>
    <row r="125" spans="1:13" s="145" customFormat="1">
      <c r="A125" s="334"/>
      <c r="B125" s="252"/>
      <c r="C125" s="339"/>
      <c r="D125" s="252"/>
      <c r="E125" s="219" t="s">
        <v>148</v>
      </c>
      <c r="F125" s="220"/>
      <c r="G125" s="221"/>
      <c r="H125" s="222"/>
      <c r="I125" s="222"/>
      <c r="J125" s="223"/>
      <c r="K125" s="370"/>
      <c r="L125" s="370"/>
      <c r="M125" s="370"/>
    </row>
    <row r="126" spans="1:13" s="145" customFormat="1">
      <c r="A126" s="334"/>
      <c r="B126" s="252"/>
      <c r="C126" s="339"/>
      <c r="D126" s="252"/>
      <c r="E126" s="219"/>
      <c r="F126" s="220" t="s">
        <v>826</v>
      </c>
      <c r="G126" s="221" t="s">
        <v>964</v>
      </c>
      <c r="H126" s="222">
        <v>110.55597400000001</v>
      </c>
      <c r="I126" s="222">
        <v>99.745158310000036</v>
      </c>
      <c r="J126" s="223">
        <v>-9.7785902460594087</v>
      </c>
      <c r="K126" s="370"/>
      <c r="L126" s="370"/>
      <c r="M126" s="370"/>
    </row>
    <row r="127" spans="1:13" s="145" customFormat="1" ht="27">
      <c r="A127" s="334"/>
      <c r="B127" s="252"/>
      <c r="C127" s="339"/>
      <c r="D127" s="252"/>
      <c r="E127" s="219"/>
      <c r="F127" s="220" t="s">
        <v>177</v>
      </c>
      <c r="G127" s="221" t="s">
        <v>794</v>
      </c>
      <c r="H127" s="222">
        <v>466.62648300000001</v>
      </c>
      <c r="I127" s="222">
        <v>364.09521577999999</v>
      </c>
      <c r="J127" s="223">
        <v>-21.972877870285828</v>
      </c>
      <c r="K127" s="370"/>
      <c r="L127" s="370"/>
      <c r="M127" s="370"/>
    </row>
    <row r="128" spans="1:13" s="145" customFormat="1" ht="27">
      <c r="A128" s="334"/>
      <c r="B128" s="252"/>
      <c r="C128" s="339"/>
      <c r="D128" s="252"/>
      <c r="E128" s="219"/>
      <c r="F128" s="220" t="s">
        <v>677</v>
      </c>
      <c r="G128" s="221" t="s">
        <v>678</v>
      </c>
      <c r="H128" s="222">
        <v>2022.997363</v>
      </c>
      <c r="I128" s="222">
        <v>737.30774031999988</v>
      </c>
      <c r="J128" s="223">
        <v>-63.553697409342604</v>
      </c>
      <c r="K128" s="370"/>
      <c r="L128" s="370"/>
      <c r="M128" s="370"/>
    </row>
    <row r="129" spans="1:13" s="145" customFormat="1">
      <c r="A129" s="334"/>
      <c r="B129" s="252"/>
      <c r="C129" s="339"/>
      <c r="D129" s="252"/>
      <c r="E129" s="219"/>
      <c r="F129" s="220" t="s">
        <v>795</v>
      </c>
      <c r="G129" s="221" t="s">
        <v>796</v>
      </c>
      <c r="H129" s="222">
        <v>106.725391</v>
      </c>
      <c r="I129" s="222">
        <v>99.938626379999974</v>
      </c>
      <c r="J129" s="223">
        <v>-6.3590908933751535</v>
      </c>
      <c r="K129" s="370"/>
      <c r="L129" s="370"/>
      <c r="M129" s="370"/>
    </row>
    <row r="130" spans="1:13" s="145" customFormat="1">
      <c r="A130" s="334"/>
      <c r="B130" s="252"/>
      <c r="C130" s="339"/>
      <c r="D130" s="252"/>
      <c r="E130" s="219"/>
      <c r="F130" s="220" t="s">
        <v>149</v>
      </c>
      <c r="G130" s="221" t="s">
        <v>797</v>
      </c>
      <c r="H130" s="222">
        <v>1200.9336619999999</v>
      </c>
      <c r="I130" s="222">
        <v>596.80946426000014</v>
      </c>
      <c r="J130" s="223">
        <v>-50.304543611002536</v>
      </c>
      <c r="K130" s="370"/>
      <c r="L130" s="370"/>
      <c r="M130" s="370"/>
    </row>
    <row r="131" spans="1:13" s="145" customFormat="1" ht="27">
      <c r="A131" s="334"/>
      <c r="B131" s="252"/>
      <c r="C131" s="339"/>
      <c r="D131" s="252"/>
      <c r="E131" s="219"/>
      <c r="F131" s="220" t="s">
        <v>798</v>
      </c>
      <c r="G131" s="221" t="s">
        <v>799</v>
      </c>
      <c r="H131" s="222">
        <v>1046.979178</v>
      </c>
      <c r="I131" s="222">
        <v>582.27735868000036</v>
      </c>
      <c r="J131" s="223">
        <v>-44.385010617660981</v>
      </c>
      <c r="K131" s="370"/>
      <c r="L131" s="370"/>
      <c r="M131" s="370"/>
    </row>
    <row r="132" spans="1:13" s="253" customFormat="1">
      <c r="A132" s="334"/>
      <c r="B132" s="252"/>
      <c r="C132" s="339"/>
      <c r="D132" s="252"/>
      <c r="E132" s="219"/>
      <c r="F132" s="220" t="s">
        <v>660</v>
      </c>
      <c r="G132" s="221" t="s">
        <v>800</v>
      </c>
      <c r="H132" s="222">
        <v>28.072773999999999</v>
      </c>
      <c r="I132" s="222">
        <v>29.941148570000003</v>
      </c>
      <c r="J132" s="223">
        <v>6.6554682839679629</v>
      </c>
      <c r="K132" s="346"/>
      <c r="L132" s="346"/>
      <c r="M132" s="346"/>
    </row>
    <row r="133" spans="1:13" s="145" customFormat="1" ht="27">
      <c r="A133" s="334"/>
      <c r="B133" s="252"/>
      <c r="C133" s="339"/>
      <c r="D133" s="252"/>
      <c r="E133" s="219"/>
      <c r="F133" s="220" t="s">
        <v>965</v>
      </c>
      <c r="G133" s="221" t="s">
        <v>966</v>
      </c>
      <c r="H133" s="222">
        <v>14107.003462999999</v>
      </c>
      <c r="I133" s="222">
        <v>4993.24304175</v>
      </c>
      <c r="J133" s="223">
        <v>-64.604509704372504</v>
      </c>
      <c r="K133" s="370"/>
      <c r="L133" s="370"/>
      <c r="M133" s="370"/>
    </row>
    <row r="134" spans="1:13" s="145" customFormat="1" ht="27">
      <c r="A134" s="334"/>
      <c r="B134" s="252"/>
      <c r="C134" s="339"/>
      <c r="D134" s="252"/>
      <c r="E134" s="219"/>
      <c r="F134" s="220" t="s">
        <v>209</v>
      </c>
      <c r="G134" s="221" t="s">
        <v>58</v>
      </c>
      <c r="H134" s="222">
        <v>790.87355000000002</v>
      </c>
      <c r="I134" s="222">
        <v>1920.1347248799998</v>
      </c>
      <c r="J134" s="223" t="s">
        <v>214</v>
      </c>
      <c r="K134" s="370"/>
      <c r="L134" s="370"/>
      <c r="M134" s="370"/>
    </row>
    <row r="135" spans="1:13" s="253" customFormat="1">
      <c r="A135" s="334"/>
      <c r="B135" s="252"/>
      <c r="C135" s="339"/>
      <c r="D135" s="252"/>
      <c r="E135" s="219"/>
      <c r="F135" s="220" t="s">
        <v>679</v>
      </c>
      <c r="G135" s="221" t="s">
        <v>680</v>
      </c>
      <c r="H135" s="222">
        <v>47.520682000000001</v>
      </c>
      <c r="I135" s="222">
        <v>40.518654920000003</v>
      </c>
      <c r="J135" s="223">
        <v>-14.734694001235084</v>
      </c>
      <c r="K135" s="346"/>
      <c r="L135" s="346"/>
      <c r="M135" s="346"/>
    </row>
    <row r="136" spans="1:13" s="145" customFormat="1">
      <c r="A136" s="334"/>
      <c r="B136" s="252"/>
      <c r="C136" s="339"/>
      <c r="D136" s="252"/>
      <c r="E136" s="219"/>
      <c r="F136" s="220" t="s">
        <v>681</v>
      </c>
      <c r="G136" s="221" t="s">
        <v>682</v>
      </c>
      <c r="H136" s="222">
        <v>33.844248</v>
      </c>
      <c r="I136" s="222">
        <v>41.633724439999995</v>
      </c>
      <c r="J136" s="223">
        <v>23.015658199880804</v>
      </c>
      <c r="K136" s="370"/>
      <c r="L136" s="370"/>
      <c r="M136" s="370"/>
    </row>
    <row r="137" spans="1:13" s="145" customFormat="1">
      <c r="A137" s="334"/>
      <c r="B137" s="252"/>
      <c r="C137" s="339"/>
      <c r="D137" s="252"/>
      <c r="E137" s="219"/>
      <c r="F137" s="220" t="s">
        <v>801</v>
      </c>
      <c r="G137" s="221" t="s">
        <v>802</v>
      </c>
      <c r="H137" s="222">
        <v>768.38520000000005</v>
      </c>
      <c r="I137" s="222">
        <v>419.98955472000023</v>
      </c>
      <c r="J137" s="223">
        <v>-45.341274829343384</v>
      </c>
      <c r="K137" s="370"/>
      <c r="L137" s="370"/>
      <c r="M137" s="370"/>
    </row>
    <row r="138" spans="1:13" s="253" customFormat="1">
      <c r="A138" s="334"/>
      <c r="B138" s="252"/>
      <c r="C138" s="339"/>
      <c r="D138" s="252"/>
      <c r="E138" s="219"/>
      <c r="F138" s="220" t="s">
        <v>803</v>
      </c>
      <c r="G138" s="221" t="s">
        <v>804</v>
      </c>
      <c r="H138" s="222">
        <v>0</v>
      </c>
      <c r="I138" s="222">
        <v>1030.1898432100008</v>
      </c>
      <c r="J138" s="223" t="s">
        <v>122</v>
      </c>
      <c r="K138" s="346"/>
      <c r="L138" s="346"/>
      <c r="M138" s="346"/>
    </row>
    <row r="139" spans="1:13" s="145" customFormat="1">
      <c r="A139" s="334"/>
      <c r="B139" s="252"/>
      <c r="C139" s="339"/>
      <c r="D139" s="252"/>
      <c r="E139" s="219" t="s">
        <v>248</v>
      </c>
      <c r="F139" s="220"/>
      <c r="G139" s="221"/>
      <c r="H139" s="222"/>
      <c r="I139" s="222"/>
      <c r="J139" s="223"/>
      <c r="K139" s="370"/>
      <c r="L139" s="370"/>
      <c r="M139" s="370"/>
    </row>
    <row r="140" spans="1:13" s="145" customFormat="1">
      <c r="A140" s="334"/>
      <c r="B140" s="252"/>
      <c r="C140" s="339"/>
      <c r="D140" s="252"/>
      <c r="E140" s="219"/>
      <c r="F140" s="220" t="s">
        <v>805</v>
      </c>
      <c r="G140" s="221" t="s">
        <v>806</v>
      </c>
      <c r="H140" s="222">
        <v>107216.52746700001</v>
      </c>
      <c r="I140" s="222">
        <v>43611.251397890002</v>
      </c>
      <c r="J140" s="223">
        <v>-59.324133668372134</v>
      </c>
      <c r="K140" s="370"/>
      <c r="L140" s="370"/>
      <c r="M140" s="370"/>
    </row>
    <row r="141" spans="1:13" s="145" customFormat="1">
      <c r="A141" s="334"/>
      <c r="B141" s="252"/>
      <c r="C141" s="339"/>
      <c r="D141" s="252"/>
      <c r="E141" s="219"/>
      <c r="F141" s="220" t="s">
        <v>513</v>
      </c>
      <c r="G141" s="221" t="s">
        <v>514</v>
      </c>
      <c r="H141" s="222">
        <v>2318.4744289999999</v>
      </c>
      <c r="I141" s="222">
        <v>2471.5125673700013</v>
      </c>
      <c r="J141" s="223">
        <v>6.6008120018821899</v>
      </c>
      <c r="K141" s="370"/>
      <c r="L141" s="370"/>
      <c r="M141" s="370"/>
    </row>
    <row r="142" spans="1:13" s="253" customFormat="1">
      <c r="A142" s="334"/>
      <c r="B142" s="252"/>
      <c r="C142" s="339"/>
      <c r="D142" s="252"/>
      <c r="E142" s="219"/>
      <c r="F142" s="220" t="s">
        <v>807</v>
      </c>
      <c r="G142" s="221" t="s">
        <v>808</v>
      </c>
      <c r="H142" s="222">
        <v>1704.587698</v>
      </c>
      <c r="I142" s="222">
        <v>1858.1899174499997</v>
      </c>
      <c r="J142" s="223">
        <v>9.0111068870332645</v>
      </c>
      <c r="K142" s="346"/>
      <c r="L142" s="346"/>
      <c r="M142" s="346"/>
    </row>
    <row r="143" spans="1:13" s="253" customFormat="1">
      <c r="A143" s="334"/>
      <c r="B143" s="252"/>
      <c r="C143" s="254"/>
      <c r="D143" s="252"/>
      <c r="E143" s="219"/>
      <c r="F143" s="220" t="s">
        <v>249</v>
      </c>
      <c r="G143" s="221" t="s">
        <v>59</v>
      </c>
      <c r="H143" s="222">
        <v>4903.91399</v>
      </c>
      <c r="I143" s="222">
        <v>5275.6543676999991</v>
      </c>
      <c r="J143" s="223">
        <v>7.5804832315176753</v>
      </c>
      <c r="K143" s="346"/>
      <c r="L143" s="346"/>
      <c r="M143" s="346"/>
    </row>
    <row r="144" spans="1:13" s="145" customFormat="1">
      <c r="A144" s="334"/>
      <c r="B144" s="252"/>
      <c r="C144" s="339"/>
      <c r="D144" s="252"/>
      <c r="E144" s="219"/>
      <c r="F144" s="220" t="s">
        <v>809</v>
      </c>
      <c r="G144" s="221" t="s">
        <v>810</v>
      </c>
      <c r="H144" s="222">
        <v>2066.098739</v>
      </c>
      <c r="I144" s="222">
        <v>2342.3003656499982</v>
      </c>
      <c r="J144" s="223">
        <v>13.368268487675522</v>
      </c>
      <c r="K144" s="370"/>
      <c r="L144" s="370"/>
      <c r="M144" s="370"/>
    </row>
    <row r="145" spans="1:13" s="253" customFormat="1">
      <c r="A145" s="334"/>
      <c r="B145" s="252"/>
      <c r="C145" s="339"/>
      <c r="D145" s="252"/>
      <c r="E145" s="219"/>
      <c r="F145" s="220" t="s">
        <v>250</v>
      </c>
      <c r="G145" s="221" t="s">
        <v>60</v>
      </c>
      <c r="H145" s="222">
        <v>1443.4548850000001</v>
      </c>
      <c r="I145" s="222">
        <v>1597.0287622299998</v>
      </c>
      <c r="J145" s="223">
        <v>10.639326440050098</v>
      </c>
      <c r="K145" s="346"/>
      <c r="L145" s="346"/>
      <c r="M145" s="346"/>
    </row>
    <row r="146" spans="1:13" s="145" customFormat="1" ht="27">
      <c r="A146" s="334"/>
      <c r="B146" s="252"/>
      <c r="C146" s="254"/>
      <c r="D146" s="252"/>
      <c r="E146" s="219"/>
      <c r="F146" s="220" t="s">
        <v>251</v>
      </c>
      <c r="G146" s="221" t="s">
        <v>61</v>
      </c>
      <c r="H146" s="222">
        <v>1225.0956679999999</v>
      </c>
      <c r="I146" s="222">
        <v>1404.0070646799995</v>
      </c>
      <c r="J146" s="223">
        <v>14.603871465162953</v>
      </c>
      <c r="K146" s="370"/>
      <c r="L146" s="370"/>
      <c r="M146" s="370"/>
    </row>
    <row r="147" spans="1:13" s="145" customFormat="1">
      <c r="A147" s="334"/>
      <c r="B147" s="252"/>
      <c r="C147" s="339"/>
      <c r="D147" s="252"/>
      <c r="E147" s="219"/>
      <c r="F147" s="220" t="s">
        <v>252</v>
      </c>
      <c r="G147" s="221" t="s">
        <v>62</v>
      </c>
      <c r="H147" s="222">
        <v>1762.150251</v>
      </c>
      <c r="I147" s="222">
        <v>2403.3950059099993</v>
      </c>
      <c r="J147" s="223">
        <v>36.389902310889795</v>
      </c>
      <c r="K147" s="370"/>
      <c r="L147" s="370"/>
      <c r="M147" s="370"/>
    </row>
    <row r="148" spans="1:13" s="145" customFormat="1">
      <c r="A148" s="334"/>
      <c r="B148" s="252"/>
      <c r="C148" s="254"/>
      <c r="D148" s="252"/>
      <c r="E148" s="219"/>
      <c r="F148" s="220" t="s">
        <v>967</v>
      </c>
      <c r="G148" s="221" t="s">
        <v>968</v>
      </c>
      <c r="H148" s="222">
        <v>2103.673245</v>
      </c>
      <c r="I148" s="222">
        <v>2312.996734230001</v>
      </c>
      <c r="J148" s="223">
        <v>9.9503803514885192</v>
      </c>
      <c r="K148" s="370"/>
      <c r="L148" s="370"/>
      <c r="M148" s="370"/>
    </row>
    <row r="149" spans="1:13" s="145" customFormat="1">
      <c r="A149" s="334"/>
      <c r="B149" s="252"/>
      <c r="C149" s="339"/>
      <c r="D149" s="252"/>
      <c r="E149" s="219"/>
      <c r="F149" s="220" t="s">
        <v>811</v>
      </c>
      <c r="G149" s="221" t="s">
        <v>812</v>
      </c>
      <c r="H149" s="222">
        <v>1980.978476</v>
      </c>
      <c r="I149" s="222">
        <v>2175.7085000799998</v>
      </c>
      <c r="J149" s="223">
        <v>9.8299919175901067</v>
      </c>
      <c r="K149" s="370"/>
      <c r="L149" s="370"/>
      <c r="M149" s="370"/>
    </row>
    <row r="150" spans="1:13" s="145" customFormat="1" ht="27">
      <c r="A150" s="334"/>
      <c r="B150" s="252"/>
      <c r="C150" s="339"/>
      <c r="D150" s="252"/>
      <c r="E150" s="219"/>
      <c r="F150" s="220" t="s">
        <v>196</v>
      </c>
      <c r="G150" s="221" t="s">
        <v>63</v>
      </c>
      <c r="H150" s="222">
        <v>1821.1939540000001</v>
      </c>
      <c r="I150" s="222">
        <v>2517.9999240200009</v>
      </c>
      <c r="J150" s="223">
        <v>38.260942415801622</v>
      </c>
      <c r="K150" s="370"/>
      <c r="L150" s="370"/>
      <c r="M150" s="370"/>
    </row>
    <row r="151" spans="1:13" s="253" customFormat="1">
      <c r="A151" s="334"/>
      <c r="B151" s="252"/>
      <c r="C151" s="339"/>
      <c r="D151" s="252"/>
      <c r="E151" s="219"/>
      <c r="F151" s="220" t="s">
        <v>813</v>
      </c>
      <c r="G151" s="221" t="s">
        <v>814</v>
      </c>
      <c r="H151" s="222">
        <v>83.213763999999998</v>
      </c>
      <c r="I151" s="222">
        <v>98.42455228999998</v>
      </c>
      <c r="J151" s="223">
        <v>18.279173491058501</v>
      </c>
      <c r="K151" s="346"/>
      <c r="L151" s="346"/>
      <c r="M151" s="346"/>
    </row>
    <row r="152" spans="1:13" s="253" customFormat="1" ht="27">
      <c r="A152" s="334"/>
      <c r="B152" s="252"/>
      <c r="C152" s="339"/>
      <c r="D152" s="252"/>
      <c r="E152" s="219"/>
      <c r="F152" s="220" t="s">
        <v>253</v>
      </c>
      <c r="G152" s="221" t="s">
        <v>64</v>
      </c>
      <c r="H152" s="222">
        <v>2506.4676279999999</v>
      </c>
      <c r="I152" s="222">
        <v>2970.3666827799998</v>
      </c>
      <c r="J152" s="223">
        <v>18.508080838457161</v>
      </c>
      <c r="K152" s="346"/>
      <c r="L152" s="346"/>
      <c r="M152" s="346"/>
    </row>
    <row r="153" spans="1:13" s="145" customFormat="1">
      <c r="A153" s="334"/>
      <c r="B153" s="252"/>
      <c r="C153" s="339"/>
      <c r="D153" s="252"/>
      <c r="E153" s="219"/>
      <c r="F153" s="220" t="s">
        <v>969</v>
      </c>
      <c r="G153" s="221" t="s">
        <v>970</v>
      </c>
      <c r="H153" s="222">
        <v>223.431984</v>
      </c>
      <c r="I153" s="222">
        <v>296.4640627</v>
      </c>
      <c r="J153" s="223">
        <v>32.686492503239833</v>
      </c>
      <c r="K153" s="370"/>
      <c r="L153" s="370"/>
      <c r="M153" s="370"/>
    </row>
    <row r="154" spans="1:13" s="145" customFormat="1">
      <c r="A154" s="334"/>
      <c r="B154" s="252"/>
      <c r="C154" s="339"/>
      <c r="D154" s="252"/>
      <c r="E154" s="219"/>
      <c r="F154" s="220" t="s">
        <v>971</v>
      </c>
      <c r="G154" s="221" t="s">
        <v>972</v>
      </c>
      <c r="H154" s="222">
        <v>547.66746699999999</v>
      </c>
      <c r="I154" s="222">
        <v>579.05463866000002</v>
      </c>
      <c r="J154" s="223">
        <v>5.7310637478490207</v>
      </c>
      <c r="K154" s="370"/>
      <c r="L154" s="370"/>
      <c r="M154" s="370"/>
    </row>
    <row r="155" spans="1:13" s="145" customFormat="1">
      <c r="A155" s="334"/>
      <c r="B155" s="252"/>
      <c r="C155" s="339"/>
      <c r="D155" s="252"/>
      <c r="E155" s="219"/>
      <c r="F155" s="220" t="s">
        <v>973</v>
      </c>
      <c r="G155" s="221" t="s">
        <v>974</v>
      </c>
      <c r="H155" s="222">
        <v>4065.8330970000002</v>
      </c>
      <c r="I155" s="222">
        <v>3760.1218871400038</v>
      </c>
      <c r="J155" s="223">
        <v>-7.5190299888494394</v>
      </c>
      <c r="K155" s="370"/>
      <c r="L155" s="370"/>
      <c r="M155" s="370"/>
    </row>
    <row r="156" spans="1:13" s="253" customFormat="1">
      <c r="A156" s="334"/>
      <c r="B156" s="252"/>
      <c r="C156" s="339">
        <v>13</v>
      </c>
      <c r="D156" s="252" t="s">
        <v>108</v>
      </c>
      <c r="E156" s="219"/>
      <c r="F156" s="220"/>
      <c r="G156" s="221"/>
      <c r="H156" s="222"/>
      <c r="I156" s="222"/>
      <c r="J156" s="223"/>
      <c r="K156" s="346"/>
      <c r="L156" s="346"/>
      <c r="M156" s="346"/>
    </row>
    <row r="157" spans="1:13" s="145" customFormat="1">
      <c r="A157" s="334"/>
      <c r="B157" s="252"/>
      <c r="C157" s="339"/>
      <c r="D157" s="252"/>
      <c r="E157" s="219" t="s">
        <v>147</v>
      </c>
      <c r="F157" s="220"/>
      <c r="G157" s="221"/>
      <c r="H157" s="222"/>
      <c r="I157" s="222"/>
      <c r="J157" s="223"/>
      <c r="K157" s="370"/>
      <c r="L157" s="370"/>
      <c r="M157" s="370"/>
    </row>
    <row r="158" spans="1:13" s="145" customFormat="1">
      <c r="A158" s="334"/>
      <c r="B158" s="252"/>
      <c r="C158" s="339"/>
      <c r="D158" s="252"/>
      <c r="E158" s="219"/>
      <c r="F158" s="220">
        <v>0</v>
      </c>
      <c r="G158" s="221" t="s">
        <v>147</v>
      </c>
      <c r="H158" s="222">
        <v>41755.778438000001</v>
      </c>
      <c r="I158" s="222">
        <v>50290.319931850019</v>
      </c>
      <c r="J158" s="223">
        <v>20.439186654183231</v>
      </c>
      <c r="K158" s="370"/>
      <c r="L158" s="370"/>
      <c r="M158" s="370"/>
    </row>
    <row r="159" spans="1:13" s="253" customFormat="1">
      <c r="A159" s="334"/>
      <c r="B159" s="252"/>
      <c r="C159" s="339"/>
      <c r="D159" s="252"/>
      <c r="E159" s="219" t="s">
        <v>248</v>
      </c>
      <c r="F159" s="220"/>
      <c r="G159" s="221"/>
      <c r="H159" s="222"/>
      <c r="I159" s="222"/>
      <c r="J159" s="223"/>
      <c r="K159" s="346"/>
      <c r="L159" s="346"/>
      <c r="M159" s="346"/>
    </row>
    <row r="160" spans="1:13" s="145" customFormat="1">
      <c r="A160" s="334"/>
      <c r="B160" s="252"/>
      <c r="C160" s="339"/>
      <c r="D160" s="252"/>
      <c r="E160" s="219"/>
      <c r="F160" s="220" t="s">
        <v>216</v>
      </c>
      <c r="G160" s="221" t="s">
        <v>1038</v>
      </c>
      <c r="H160" s="222">
        <v>0</v>
      </c>
      <c r="I160" s="222">
        <v>110.84172154999999</v>
      </c>
      <c r="J160" s="223" t="s">
        <v>122</v>
      </c>
      <c r="K160" s="370"/>
      <c r="L160" s="370"/>
      <c r="M160" s="370"/>
    </row>
    <row r="161" spans="1:13" s="145" customFormat="1" ht="27">
      <c r="A161" s="334"/>
      <c r="B161" s="252"/>
      <c r="C161" s="339"/>
      <c r="D161" s="252"/>
      <c r="E161" s="219"/>
      <c r="F161" s="220" t="s">
        <v>975</v>
      </c>
      <c r="G161" s="221" t="s">
        <v>976</v>
      </c>
      <c r="H161" s="222">
        <v>0</v>
      </c>
      <c r="I161" s="222">
        <v>1.6703243599999997</v>
      </c>
      <c r="J161" s="223" t="s">
        <v>122</v>
      </c>
      <c r="K161" s="370"/>
      <c r="L161" s="370"/>
      <c r="M161" s="370"/>
    </row>
    <row r="162" spans="1:13" s="145" customFormat="1" ht="27">
      <c r="A162" s="334"/>
      <c r="B162" s="252"/>
      <c r="C162" s="339"/>
      <c r="D162" s="252"/>
      <c r="E162" s="219"/>
      <c r="F162" s="220" t="s">
        <v>977</v>
      </c>
      <c r="G162" s="221" t="s">
        <v>978</v>
      </c>
      <c r="H162" s="222">
        <v>0</v>
      </c>
      <c r="I162" s="222">
        <v>1.79429273</v>
      </c>
      <c r="J162" s="223" t="s">
        <v>122</v>
      </c>
      <c r="K162" s="370"/>
      <c r="L162" s="370"/>
      <c r="M162" s="370"/>
    </row>
    <row r="163" spans="1:13" s="253" customFormat="1" ht="27">
      <c r="A163" s="334"/>
      <c r="B163" s="252"/>
      <c r="C163" s="339"/>
      <c r="D163" s="252"/>
      <c r="E163" s="219"/>
      <c r="F163" s="220" t="s">
        <v>815</v>
      </c>
      <c r="G163" s="221" t="s">
        <v>816</v>
      </c>
      <c r="H163" s="222">
        <v>26.327235000000002</v>
      </c>
      <c r="I163" s="222">
        <v>125.46263999</v>
      </c>
      <c r="J163" s="223" t="s">
        <v>214</v>
      </c>
      <c r="K163" s="346"/>
      <c r="L163" s="346"/>
      <c r="M163" s="346"/>
    </row>
    <row r="164" spans="1:13" s="253" customFormat="1" ht="27">
      <c r="A164" s="334"/>
      <c r="B164" s="252"/>
      <c r="C164" s="254"/>
      <c r="D164" s="252"/>
      <c r="E164" s="219"/>
      <c r="F164" s="220" t="s">
        <v>254</v>
      </c>
      <c r="G164" s="221" t="s">
        <v>255</v>
      </c>
      <c r="H164" s="222">
        <v>0</v>
      </c>
      <c r="I164" s="222">
        <v>287.44</v>
      </c>
      <c r="J164" s="223" t="s">
        <v>122</v>
      </c>
      <c r="K164" s="346"/>
      <c r="L164" s="346"/>
      <c r="M164" s="346"/>
    </row>
    <row r="165" spans="1:13" s="145" customFormat="1" ht="27">
      <c r="A165" s="334"/>
      <c r="B165" s="252"/>
      <c r="C165" s="339"/>
      <c r="D165" s="252"/>
      <c r="E165" s="219"/>
      <c r="F165" s="220" t="s">
        <v>217</v>
      </c>
      <c r="G165" s="221" t="s">
        <v>256</v>
      </c>
      <c r="H165" s="222">
        <v>0</v>
      </c>
      <c r="I165" s="222">
        <v>3115.2813799199994</v>
      </c>
      <c r="J165" s="223" t="s">
        <v>122</v>
      </c>
      <c r="K165" s="370"/>
      <c r="L165" s="370"/>
      <c r="M165" s="370"/>
    </row>
    <row r="166" spans="1:13" s="253" customFormat="1">
      <c r="A166" s="334"/>
      <c r="B166" s="252"/>
      <c r="C166" s="339"/>
      <c r="D166" s="252"/>
      <c r="E166" s="219"/>
      <c r="F166" s="220" t="s">
        <v>218</v>
      </c>
      <c r="G166" s="221" t="s">
        <v>1039</v>
      </c>
      <c r="H166" s="222">
        <v>0</v>
      </c>
      <c r="I166" s="222">
        <v>3564.7914190499996</v>
      </c>
      <c r="J166" s="223" t="s">
        <v>122</v>
      </c>
      <c r="K166" s="346"/>
      <c r="L166" s="346"/>
      <c r="M166" s="346"/>
    </row>
    <row r="167" spans="1:13" s="145" customFormat="1">
      <c r="A167" s="334"/>
      <c r="B167" s="252"/>
      <c r="C167" s="254"/>
      <c r="D167" s="252"/>
      <c r="E167" s="219"/>
      <c r="F167" s="220" t="s">
        <v>979</v>
      </c>
      <c r="G167" s="221" t="s">
        <v>980</v>
      </c>
      <c r="H167" s="222">
        <v>96.036919999999995</v>
      </c>
      <c r="I167" s="222">
        <v>100.82961400000001</v>
      </c>
      <c r="J167" s="223">
        <v>4.9904703316182975</v>
      </c>
      <c r="K167" s="370"/>
      <c r="L167" s="370"/>
      <c r="M167" s="370"/>
    </row>
    <row r="168" spans="1:13" s="145" customFormat="1">
      <c r="A168" s="334"/>
      <c r="B168" s="252"/>
      <c r="C168" s="339"/>
      <c r="D168" s="252"/>
      <c r="E168" s="219"/>
      <c r="F168" s="220" t="s">
        <v>938</v>
      </c>
      <c r="G168" s="221" t="s">
        <v>939</v>
      </c>
      <c r="H168" s="222">
        <v>0</v>
      </c>
      <c r="I168" s="222">
        <v>59.37313142999998</v>
      </c>
      <c r="J168" s="223" t="s">
        <v>122</v>
      </c>
      <c r="K168" s="370"/>
      <c r="L168" s="370"/>
      <c r="M168" s="370"/>
    </row>
    <row r="169" spans="1:13" s="145" customFormat="1">
      <c r="A169" s="334"/>
      <c r="B169" s="252"/>
      <c r="C169" s="254">
        <v>14</v>
      </c>
      <c r="D169" s="252" t="s">
        <v>683</v>
      </c>
      <c r="E169" s="219"/>
      <c r="F169" s="220"/>
      <c r="G169" s="221"/>
      <c r="H169" s="222"/>
      <c r="I169" s="222"/>
      <c r="J169" s="223"/>
      <c r="K169" s="370"/>
      <c r="L169" s="370"/>
      <c r="M169" s="370"/>
    </row>
    <row r="170" spans="1:13" s="145" customFormat="1">
      <c r="A170" s="334"/>
      <c r="B170" s="252"/>
      <c r="C170" s="339"/>
      <c r="D170" s="252"/>
      <c r="E170" s="219" t="s">
        <v>248</v>
      </c>
      <c r="F170" s="220"/>
      <c r="G170" s="221"/>
      <c r="H170" s="222"/>
      <c r="I170" s="222"/>
      <c r="J170" s="223"/>
      <c r="K170" s="370"/>
      <c r="L170" s="370"/>
      <c r="M170" s="370"/>
    </row>
    <row r="171" spans="1:13" s="145" customFormat="1">
      <c r="A171" s="334"/>
      <c r="B171" s="252"/>
      <c r="C171" s="339"/>
      <c r="D171" s="252"/>
      <c r="E171" s="219"/>
      <c r="F171" s="220" t="s">
        <v>817</v>
      </c>
      <c r="G171" s="221" t="s">
        <v>818</v>
      </c>
      <c r="H171" s="222">
        <v>627.28176599999995</v>
      </c>
      <c r="I171" s="222">
        <v>722.00432626999998</v>
      </c>
      <c r="J171" s="223">
        <v>15.100480422700514</v>
      </c>
      <c r="K171" s="370"/>
      <c r="L171" s="370"/>
      <c r="M171" s="370"/>
    </row>
    <row r="172" spans="1:13" s="253" customFormat="1">
      <c r="A172" s="334"/>
      <c r="B172" s="252"/>
      <c r="C172" s="339"/>
      <c r="D172" s="252"/>
      <c r="E172" s="219"/>
      <c r="F172" s="220" t="s">
        <v>684</v>
      </c>
      <c r="G172" s="221" t="s">
        <v>685</v>
      </c>
      <c r="H172" s="222">
        <v>0</v>
      </c>
      <c r="I172" s="222">
        <v>87.067787469999999</v>
      </c>
      <c r="J172" s="223" t="s">
        <v>122</v>
      </c>
      <c r="K172" s="346"/>
      <c r="L172" s="346"/>
      <c r="M172" s="346"/>
    </row>
    <row r="173" spans="1:13" s="253" customFormat="1">
      <c r="A173" s="334"/>
      <c r="B173" s="252"/>
      <c r="C173" s="339">
        <v>15</v>
      </c>
      <c r="D173" s="252" t="s">
        <v>210</v>
      </c>
      <c r="E173" s="219"/>
      <c r="F173" s="220"/>
      <c r="G173" s="221"/>
      <c r="H173" s="222"/>
      <c r="I173" s="222"/>
      <c r="J173" s="223"/>
      <c r="K173" s="346"/>
      <c r="L173" s="346"/>
      <c r="M173" s="346"/>
    </row>
    <row r="174" spans="1:13" s="145" customFormat="1">
      <c r="A174" s="334"/>
      <c r="B174" s="252"/>
      <c r="C174" s="339"/>
      <c r="D174" s="252"/>
      <c r="E174" s="219" t="s">
        <v>147</v>
      </c>
      <c r="F174" s="220"/>
      <c r="G174" s="221"/>
      <c r="H174" s="222"/>
      <c r="I174" s="222"/>
      <c r="J174" s="223"/>
      <c r="K174" s="370"/>
      <c r="L174" s="370"/>
      <c r="M174" s="370"/>
    </row>
    <row r="175" spans="1:13" s="145" customFormat="1">
      <c r="A175" s="334"/>
      <c r="B175" s="252"/>
      <c r="C175" s="339"/>
      <c r="D175" s="252"/>
      <c r="E175" s="219"/>
      <c r="F175" s="220">
        <v>0</v>
      </c>
      <c r="G175" s="221" t="s">
        <v>147</v>
      </c>
      <c r="H175" s="222">
        <v>8002.7080690000003</v>
      </c>
      <c r="I175" s="222">
        <v>13121.851516229999</v>
      </c>
      <c r="J175" s="223">
        <v>63.967639492685834</v>
      </c>
      <c r="K175" s="370"/>
      <c r="L175" s="370"/>
      <c r="M175" s="370"/>
    </row>
    <row r="176" spans="1:13" s="145" customFormat="1">
      <c r="A176" s="334"/>
      <c r="B176" s="252"/>
      <c r="C176" s="339"/>
      <c r="D176" s="252"/>
      <c r="E176" s="219" t="s">
        <v>148</v>
      </c>
      <c r="F176" s="220"/>
      <c r="G176" s="221"/>
      <c r="H176" s="222"/>
      <c r="I176" s="222"/>
      <c r="J176" s="223"/>
      <c r="K176" s="370"/>
      <c r="L176" s="370"/>
      <c r="M176" s="370"/>
    </row>
    <row r="177" spans="1:13" s="253" customFormat="1">
      <c r="A177" s="334"/>
      <c r="B177" s="252"/>
      <c r="C177" s="339"/>
      <c r="D177" s="252"/>
      <c r="E177" s="219"/>
      <c r="F177" s="220" t="s">
        <v>150</v>
      </c>
      <c r="G177" s="221" t="s">
        <v>819</v>
      </c>
      <c r="H177" s="222">
        <v>788.72722099999999</v>
      </c>
      <c r="I177" s="222">
        <v>842.48604262999856</v>
      </c>
      <c r="J177" s="223">
        <v>6.8158953055835525</v>
      </c>
      <c r="K177" s="346"/>
      <c r="L177" s="346"/>
      <c r="M177" s="346"/>
    </row>
    <row r="178" spans="1:13" s="145" customFormat="1">
      <c r="A178" s="334"/>
      <c r="B178" s="252"/>
      <c r="C178" s="339"/>
      <c r="D178" s="252"/>
      <c r="E178" s="219" t="s">
        <v>248</v>
      </c>
      <c r="F178" s="220"/>
      <c r="G178" s="221"/>
      <c r="H178" s="222"/>
      <c r="I178" s="222"/>
      <c r="J178" s="223"/>
      <c r="K178" s="370"/>
      <c r="L178" s="370"/>
      <c r="M178" s="370"/>
    </row>
    <row r="179" spans="1:13" s="145" customFormat="1">
      <c r="A179" s="334"/>
      <c r="B179" s="252"/>
      <c r="C179" s="339"/>
      <c r="D179" s="252"/>
      <c r="E179" s="219"/>
      <c r="F179" s="220" t="s">
        <v>981</v>
      </c>
      <c r="G179" s="221" t="s">
        <v>982</v>
      </c>
      <c r="H179" s="222">
        <v>5235.9492680000003</v>
      </c>
      <c r="I179" s="222">
        <v>5952.8849446299973</v>
      </c>
      <c r="J179" s="223">
        <v>13.692563467175219</v>
      </c>
      <c r="K179" s="370"/>
      <c r="L179" s="370"/>
      <c r="M179" s="370"/>
    </row>
    <row r="180" spans="1:13" s="253" customFormat="1">
      <c r="A180" s="334"/>
      <c r="B180" s="252"/>
      <c r="C180" s="339"/>
      <c r="D180" s="252"/>
      <c r="E180" s="219"/>
      <c r="F180" s="220" t="s">
        <v>983</v>
      </c>
      <c r="G180" s="221" t="s">
        <v>984</v>
      </c>
      <c r="H180" s="222">
        <v>286.83699300000001</v>
      </c>
      <c r="I180" s="222">
        <v>309.48554962999998</v>
      </c>
      <c r="J180" s="223">
        <v>7.8959678084479066</v>
      </c>
      <c r="K180" s="346"/>
      <c r="L180" s="346"/>
      <c r="M180" s="346"/>
    </row>
    <row r="181" spans="1:13" s="145" customFormat="1">
      <c r="A181" s="334"/>
      <c r="B181" s="252"/>
      <c r="C181" s="339"/>
      <c r="D181" s="252"/>
      <c r="E181" s="219"/>
      <c r="F181" s="220" t="s">
        <v>686</v>
      </c>
      <c r="G181" s="221" t="s">
        <v>687</v>
      </c>
      <c r="H181" s="222">
        <v>950.52219700000001</v>
      </c>
      <c r="I181" s="222">
        <v>1056.3096159499999</v>
      </c>
      <c r="J181" s="223">
        <v>11.129400163813301</v>
      </c>
      <c r="K181" s="370"/>
      <c r="L181" s="370"/>
      <c r="M181" s="370"/>
    </row>
    <row r="182" spans="1:13" s="145" customFormat="1">
      <c r="A182" s="334"/>
      <c r="B182" s="252"/>
      <c r="C182" s="339">
        <v>16</v>
      </c>
      <c r="D182" s="252" t="s">
        <v>240</v>
      </c>
      <c r="E182" s="219"/>
      <c r="F182" s="220"/>
      <c r="G182" s="221"/>
      <c r="H182" s="222"/>
      <c r="I182" s="222"/>
      <c r="J182" s="223"/>
      <c r="K182" s="370"/>
      <c r="L182" s="370"/>
      <c r="M182" s="370"/>
    </row>
    <row r="183" spans="1:13" s="145" customFormat="1">
      <c r="A183" s="334"/>
      <c r="B183" s="252"/>
      <c r="C183" s="339"/>
      <c r="D183" s="252"/>
      <c r="E183" s="219" t="s">
        <v>147</v>
      </c>
      <c r="F183" s="220"/>
      <c r="G183" s="221"/>
      <c r="H183" s="222"/>
      <c r="I183" s="222"/>
      <c r="J183" s="223"/>
      <c r="K183" s="370"/>
      <c r="L183" s="370"/>
      <c r="M183" s="370"/>
    </row>
    <row r="184" spans="1:13" s="253" customFormat="1">
      <c r="A184" s="334"/>
      <c r="B184" s="252"/>
      <c r="C184" s="339"/>
      <c r="D184" s="252"/>
      <c r="E184" s="219"/>
      <c r="F184" s="220">
        <v>0</v>
      </c>
      <c r="G184" s="221" t="s">
        <v>147</v>
      </c>
      <c r="H184" s="222">
        <v>2109.1832260000001</v>
      </c>
      <c r="I184" s="222">
        <v>2477.0220610299989</v>
      </c>
      <c r="J184" s="223">
        <v>17.439871059831717</v>
      </c>
      <c r="K184" s="346"/>
      <c r="L184" s="346"/>
      <c r="M184" s="346"/>
    </row>
    <row r="185" spans="1:13" s="253" customFormat="1">
      <c r="A185" s="334"/>
      <c r="B185" s="252"/>
      <c r="C185" s="254"/>
      <c r="D185" s="252"/>
      <c r="E185" s="219" t="s">
        <v>148</v>
      </c>
      <c r="F185" s="220"/>
      <c r="G185" s="221"/>
      <c r="H185" s="222"/>
      <c r="I185" s="222"/>
      <c r="J185" s="223"/>
      <c r="K185" s="346"/>
      <c r="L185" s="346"/>
      <c r="M185" s="346"/>
    </row>
    <row r="186" spans="1:13" s="145" customFormat="1">
      <c r="A186" s="334"/>
      <c r="B186" s="252"/>
      <c r="C186" s="339"/>
      <c r="D186" s="252"/>
      <c r="E186" s="219"/>
      <c r="F186" s="220" t="s">
        <v>178</v>
      </c>
      <c r="G186" s="221" t="s">
        <v>69</v>
      </c>
      <c r="H186" s="222">
        <v>830.34135800000001</v>
      </c>
      <c r="I186" s="222">
        <v>1000.9823223000016</v>
      </c>
      <c r="J186" s="223">
        <v>20.550700342208117</v>
      </c>
      <c r="K186" s="370"/>
      <c r="L186" s="370"/>
      <c r="M186" s="370"/>
    </row>
    <row r="187" spans="1:13" s="253" customFormat="1">
      <c r="A187" s="334"/>
      <c r="B187" s="252"/>
      <c r="C187" s="339"/>
      <c r="D187" s="252"/>
      <c r="E187" s="219"/>
      <c r="F187" s="220" t="s">
        <v>241</v>
      </c>
      <c r="G187" s="221" t="s">
        <v>70</v>
      </c>
      <c r="H187" s="222">
        <v>930.37672399999997</v>
      </c>
      <c r="I187" s="222">
        <v>1584.3279841300014</v>
      </c>
      <c r="J187" s="223">
        <v>70.288867214825274</v>
      </c>
      <c r="K187" s="346"/>
      <c r="L187" s="346"/>
      <c r="M187" s="346"/>
    </row>
    <row r="188" spans="1:13" s="145" customFormat="1" ht="27">
      <c r="A188" s="334"/>
      <c r="B188" s="252"/>
      <c r="C188" s="254"/>
      <c r="D188" s="252"/>
      <c r="E188" s="219"/>
      <c r="F188" s="220" t="s">
        <v>668</v>
      </c>
      <c r="G188" s="221" t="s">
        <v>215</v>
      </c>
      <c r="H188" s="222">
        <v>332.05067700000001</v>
      </c>
      <c r="I188" s="222">
        <v>437.57117228000021</v>
      </c>
      <c r="J188" s="223">
        <v>31.778431001361952</v>
      </c>
      <c r="K188" s="370"/>
      <c r="L188" s="370"/>
      <c r="M188" s="370"/>
    </row>
    <row r="189" spans="1:13" s="145" customFormat="1">
      <c r="A189" s="334"/>
      <c r="B189" s="252"/>
      <c r="C189" s="339"/>
      <c r="D189" s="252"/>
      <c r="E189" s="219" t="s">
        <v>248</v>
      </c>
      <c r="F189" s="220"/>
      <c r="G189" s="221"/>
      <c r="H189" s="222"/>
      <c r="I189" s="222"/>
      <c r="J189" s="223"/>
      <c r="K189" s="370"/>
      <c r="L189" s="370"/>
      <c r="M189" s="370"/>
    </row>
    <row r="190" spans="1:13" s="145" customFormat="1">
      <c r="A190" s="334"/>
      <c r="B190" s="252"/>
      <c r="C190" s="254"/>
      <c r="D190" s="252"/>
      <c r="E190" s="219"/>
      <c r="F190" s="220" t="s">
        <v>688</v>
      </c>
      <c r="G190" s="221" t="s">
        <v>689</v>
      </c>
      <c r="H190" s="222">
        <v>2533.2272109999999</v>
      </c>
      <c r="I190" s="222">
        <v>2838.0473710699998</v>
      </c>
      <c r="J190" s="223">
        <v>12.032878801648067</v>
      </c>
      <c r="K190" s="370"/>
      <c r="L190" s="370"/>
      <c r="M190" s="370"/>
    </row>
    <row r="191" spans="1:13" s="145" customFormat="1">
      <c r="A191" s="334"/>
      <c r="B191" s="252"/>
      <c r="C191" s="339"/>
      <c r="D191" s="252"/>
      <c r="E191" s="219"/>
      <c r="F191" s="220" t="s">
        <v>985</v>
      </c>
      <c r="G191" s="221" t="s">
        <v>986</v>
      </c>
      <c r="H191" s="222">
        <v>185.92173299999999</v>
      </c>
      <c r="I191" s="222">
        <v>199.77913551</v>
      </c>
      <c r="J191" s="223">
        <v>7.453352701913559</v>
      </c>
      <c r="K191" s="370"/>
      <c r="L191" s="370"/>
      <c r="M191" s="370"/>
    </row>
    <row r="192" spans="1:13" s="145" customFormat="1">
      <c r="A192" s="334"/>
      <c r="B192" s="252"/>
      <c r="C192" s="339">
        <v>18</v>
      </c>
      <c r="D192" s="252" t="s">
        <v>192</v>
      </c>
      <c r="E192" s="219"/>
      <c r="F192" s="220"/>
      <c r="G192" s="221"/>
      <c r="H192" s="222"/>
      <c r="I192" s="222"/>
      <c r="J192" s="223"/>
      <c r="K192" s="370"/>
      <c r="L192" s="370"/>
      <c r="M192" s="370"/>
    </row>
    <row r="193" spans="1:13" s="253" customFormat="1">
      <c r="A193" s="334"/>
      <c r="B193" s="252"/>
      <c r="C193" s="339"/>
      <c r="D193" s="252"/>
      <c r="E193" s="219" t="s">
        <v>147</v>
      </c>
      <c r="F193" s="220"/>
      <c r="G193" s="221"/>
      <c r="H193" s="222"/>
      <c r="I193" s="222"/>
      <c r="J193" s="223"/>
      <c r="K193" s="346"/>
      <c r="L193" s="346"/>
      <c r="M193" s="346"/>
    </row>
    <row r="194" spans="1:13" s="253" customFormat="1">
      <c r="A194" s="334"/>
      <c r="B194" s="252"/>
      <c r="C194" s="339"/>
      <c r="D194" s="252"/>
      <c r="E194" s="219"/>
      <c r="F194" s="220">
        <v>0</v>
      </c>
      <c r="G194" s="221" t="s">
        <v>147</v>
      </c>
      <c r="H194" s="222">
        <v>48269.623894999997</v>
      </c>
      <c r="I194" s="222">
        <v>177720.98688891993</v>
      </c>
      <c r="J194" s="223" t="s">
        <v>214</v>
      </c>
      <c r="K194" s="346"/>
      <c r="L194" s="346"/>
      <c r="M194" s="346"/>
    </row>
    <row r="195" spans="1:13" s="145" customFormat="1">
      <c r="A195" s="334"/>
      <c r="B195" s="252"/>
      <c r="C195" s="339"/>
      <c r="D195" s="252"/>
      <c r="E195" s="219" t="s">
        <v>148</v>
      </c>
      <c r="F195" s="220"/>
      <c r="G195" s="221"/>
      <c r="H195" s="222"/>
      <c r="I195" s="222"/>
      <c r="J195" s="223"/>
      <c r="K195" s="370"/>
      <c r="L195" s="370"/>
      <c r="M195" s="370"/>
    </row>
    <row r="196" spans="1:13" s="145" customFormat="1">
      <c r="A196" s="334"/>
      <c r="B196" s="252"/>
      <c r="C196" s="339"/>
      <c r="D196" s="252"/>
      <c r="E196" s="219"/>
      <c r="F196" s="220" t="s">
        <v>191</v>
      </c>
      <c r="G196" s="221" t="s">
        <v>690</v>
      </c>
      <c r="H196" s="222">
        <v>109.00640799999999</v>
      </c>
      <c r="I196" s="222">
        <v>118.43273479000003</v>
      </c>
      <c r="J196" s="223">
        <v>8.6474978516859693</v>
      </c>
      <c r="K196" s="370"/>
      <c r="L196" s="370"/>
      <c r="M196" s="370"/>
    </row>
    <row r="197" spans="1:13" s="145" customFormat="1">
      <c r="A197" s="334"/>
      <c r="B197" s="252"/>
      <c r="C197" s="339"/>
      <c r="D197" s="252"/>
      <c r="E197" s="219" t="s">
        <v>248</v>
      </c>
      <c r="F197" s="220"/>
      <c r="G197" s="221"/>
      <c r="H197" s="222"/>
      <c r="I197" s="222"/>
      <c r="J197" s="223"/>
      <c r="K197" s="370"/>
      <c r="L197" s="370"/>
      <c r="M197" s="370"/>
    </row>
    <row r="198" spans="1:13" s="253" customFormat="1">
      <c r="A198" s="334"/>
      <c r="B198" s="252"/>
      <c r="C198" s="339"/>
      <c r="D198" s="252"/>
      <c r="E198" s="219"/>
      <c r="F198" s="220" t="s">
        <v>820</v>
      </c>
      <c r="G198" s="221" t="s">
        <v>821</v>
      </c>
      <c r="H198" s="222">
        <v>308.68239199999999</v>
      </c>
      <c r="I198" s="222">
        <v>371.88239199999998</v>
      </c>
      <c r="J198" s="223">
        <v>20.474118912490468</v>
      </c>
      <c r="K198" s="346"/>
      <c r="L198" s="346"/>
      <c r="M198" s="346"/>
    </row>
    <row r="199" spans="1:13" s="145" customFormat="1">
      <c r="A199" s="334"/>
      <c r="B199" s="252"/>
      <c r="C199" s="339"/>
      <c r="D199" s="252"/>
      <c r="E199" s="219"/>
      <c r="F199" s="220" t="s">
        <v>211</v>
      </c>
      <c r="G199" s="221" t="s">
        <v>212</v>
      </c>
      <c r="H199" s="222">
        <v>0</v>
      </c>
      <c r="I199" s="222">
        <v>475.549035</v>
      </c>
      <c r="J199" s="223" t="s">
        <v>122</v>
      </c>
      <c r="K199" s="370"/>
      <c r="L199" s="370"/>
      <c r="M199" s="370"/>
    </row>
    <row r="200" spans="1:13" s="145" customFormat="1">
      <c r="A200" s="334"/>
      <c r="B200" s="252"/>
      <c r="C200" s="339"/>
      <c r="D200" s="252"/>
      <c r="E200" s="219"/>
      <c r="F200" s="220" t="s">
        <v>987</v>
      </c>
      <c r="G200" s="221" t="s">
        <v>988</v>
      </c>
      <c r="H200" s="222">
        <v>0</v>
      </c>
      <c r="I200" s="222">
        <v>2.1797301899999999</v>
      </c>
      <c r="J200" s="223" t="s">
        <v>122</v>
      </c>
      <c r="K200" s="370"/>
      <c r="L200" s="370"/>
      <c r="M200" s="370"/>
    </row>
    <row r="201" spans="1:13" s="145" customFormat="1">
      <c r="A201" s="334"/>
      <c r="B201" s="252"/>
      <c r="C201" s="339">
        <v>20</v>
      </c>
      <c r="D201" s="252" t="s">
        <v>691</v>
      </c>
      <c r="E201" s="219"/>
      <c r="F201" s="220"/>
      <c r="G201" s="221"/>
      <c r="H201" s="222"/>
      <c r="I201" s="222"/>
      <c r="J201" s="223"/>
      <c r="K201" s="370"/>
      <c r="L201" s="370"/>
      <c r="M201" s="370"/>
    </row>
    <row r="202" spans="1:13" s="145" customFormat="1">
      <c r="A202" s="334"/>
      <c r="B202" s="252"/>
      <c r="C202" s="254"/>
      <c r="D202" s="252"/>
      <c r="E202" s="219" t="s">
        <v>148</v>
      </c>
      <c r="F202" s="220"/>
      <c r="G202" s="221"/>
      <c r="H202" s="222"/>
      <c r="I202" s="222"/>
      <c r="J202" s="223"/>
      <c r="K202" s="370"/>
      <c r="L202" s="370"/>
      <c r="M202" s="370"/>
    </row>
    <row r="203" spans="1:13" s="145" customFormat="1">
      <c r="A203" s="334"/>
      <c r="B203" s="252"/>
      <c r="C203" s="339"/>
      <c r="D203" s="252"/>
      <c r="E203" s="219"/>
      <c r="F203" s="220" t="s">
        <v>677</v>
      </c>
      <c r="G203" s="221" t="s">
        <v>989</v>
      </c>
      <c r="H203" s="222">
        <v>229.486008</v>
      </c>
      <c r="I203" s="222">
        <v>194.73678870999998</v>
      </c>
      <c r="J203" s="223">
        <v>-15.142195200850779</v>
      </c>
      <c r="K203" s="370"/>
      <c r="L203" s="370"/>
      <c r="M203" s="370"/>
    </row>
    <row r="204" spans="1:13" s="145" customFormat="1">
      <c r="A204" s="334"/>
      <c r="B204" s="252"/>
      <c r="C204" s="339"/>
      <c r="D204" s="252"/>
      <c r="E204" s="219" t="s">
        <v>248</v>
      </c>
      <c r="F204" s="220"/>
      <c r="G204" s="221"/>
      <c r="H204" s="222"/>
      <c r="I204" s="222"/>
      <c r="J204" s="223"/>
      <c r="K204" s="370"/>
      <c r="L204" s="370"/>
      <c r="M204" s="370"/>
    </row>
    <row r="205" spans="1:13" s="253" customFormat="1" ht="27">
      <c r="A205" s="334"/>
      <c r="B205" s="252"/>
      <c r="C205" s="339"/>
      <c r="D205" s="252"/>
      <c r="E205" s="219"/>
      <c r="F205" s="220" t="s">
        <v>990</v>
      </c>
      <c r="G205" s="221" t="s">
        <v>991</v>
      </c>
      <c r="H205" s="222">
        <v>390.31614100000002</v>
      </c>
      <c r="I205" s="222">
        <v>346.70597990000016</v>
      </c>
      <c r="J205" s="223">
        <v>-11.173035526604025</v>
      </c>
      <c r="K205" s="346"/>
      <c r="L205" s="346"/>
      <c r="M205" s="346"/>
    </row>
    <row r="206" spans="1:13" s="253" customFormat="1" ht="27">
      <c r="A206" s="334"/>
      <c r="B206" s="252"/>
      <c r="C206" s="339"/>
      <c r="D206" s="252"/>
      <c r="E206" s="219"/>
      <c r="F206" s="220" t="s">
        <v>992</v>
      </c>
      <c r="G206" s="221" t="s">
        <v>993</v>
      </c>
      <c r="H206" s="222">
        <v>35.034328000000002</v>
      </c>
      <c r="I206" s="222">
        <v>17.121603390000001</v>
      </c>
      <c r="J206" s="223">
        <v>-51.129065783707908</v>
      </c>
      <c r="K206" s="346"/>
      <c r="L206" s="346"/>
      <c r="M206" s="346"/>
    </row>
    <row r="207" spans="1:13" s="145" customFormat="1">
      <c r="A207" s="334"/>
      <c r="B207" s="252"/>
      <c r="C207" s="339"/>
      <c r="D207" s="252"/>
      <c r="E207" s="219"/>
      <c r="F207" s="220" t="s">
        <v>684</v>
      </c>
      <c r="G207" s="221" t="s">
        <v>685</v>
      </c>
      <c r="H207" s="222">
        <v>122.023</v>
      </c>
      <c r="I207" s="222">
        <v>38.238468600000012</v>
      </c>
      <c r="J207" s="223">
        <v>-68.662900764609944</v>
      </c>
      <c r="K207" s="370"/>
      <c r="L207" s="370"/>
      <c r="M207" s="370"/>
    </row>
    <row r="208" spans="1:13" s="145" customFormat="1">
      <c r="A208" s="334"/>
      <c r="B208" s="252"/>
      <c r="C208" s="339">
        <v>21</v>
      </c>
      <c r="D208" s="252" t="s">
        <v>213</v>
      </c>
      <c r="E208" s="219"/>
      <c r="F208" s="220"/>
      <c r="G208" s="221"/>
      <c r="H208" s="222"/>
      <c r="I208" s="222"/>
      <c r="J208" s="223"/>
      <c r="K208" s="370"/>
      <c r="L208" s="370"/>
      <c r="M208" s="370"/>
    </row>
    <row r="209" spans="1:13" s="145" customFormat="1">
      <c r="A209" s="334"/>
      <c r="B209" s="252"/>
      <c r="C209" s="339"/>
      <c r="D209" s="252"/>
      <c r="E209" s="219" t="s">
        <v>147</v>
      </c>
      <c r="F209" s="220"/>
      <c r="G209" s="221"/>
      <c r="H209" s="222"/>
      <c r="I209" s="222"/>
      <c r="J209" s="223"/>
      <c r="K209" s="370"/>
      <c r="L209" s="370"/>
      <c r="M209" s="370"/>
    </row>
    <row r="210" spans="1:13" s="253" customFormat="1">
      <c r="A210" s="334"/>
      <c r="B210" s="252"/>
      <c r="C210" s="339"/>
      <c r="D210" s="252"/>
      <c r="E210" s="219"/>
      <c r="F210" s="220">
        <v>0</v>
      </c>
      <c r="G210" s="221" t="s">
        <v>147</v>
      </c>
      <c r="H210" s="222">
        <v>772.25425800000005</v>
      </c>
      <c r="I210" s="222">
        <v>861.19898177000084</v>
      </c>
      <c r="J210" s="223">
        <v>11.517543975782246</v>
      </c>
      <c r="K210" s="346"/>
      <c r="L210" s="346"/>
      <c r="M210" s="346"/>
    </row>
    <row r="211" spans="1:13" s="145" customFormat="1">
      <c r="A211" s="334"/>
      <c r="B211" s="252"/>
      <c r="C211" s="339"/>
      <c r="D211" s="252"/>
      <c r="E211" s="219" t="s">
        <v>148</v>
      </c>
      <c r="F211" s="220"/>
      <c r="G211" s="221"/>
      <c r="H211" s="222"/>
      <c r="I211" s="222"/>
      <c r="J211" s="223"/>
      <c r="K211" s="370"/>
      <c r="L211" s="370"/>
      <c r="M211" s="370"/>
    </row>
    <row r="212" spans="1:13" s="145" customFormat="1">
      <c r="A212" s="334"/>
      <c r="B212" s="252"/>
      <c r="C212" s="339"/>
      <c r="D212" s="252"/>
      <c r="E212" s="219" t="s">
        <v>248</v>
      </c>
      <c r="F212" s="220"/>
      <c r="G212" s="221"/>
      <c r="H212" s="222"/>
      <c r="I212" s="222"/>
      <c r="J212" s="223"/>
      <c r="K212" s="370"/>
      <c r="L212" s="370"/>
      <c r="M212" s="370"/>
    </row>
    <row r="213" spans="1:13" s="253" customFormat="1">
      <c r="A213" s="334"/>
      <c r="B213" s="252"/>
      <c r="C213" s="339"/>
      <c r="D213" s="252"/>
      <c r="E213" s="219"/>
      <c r="F213" s="220" t="s">
        <v>822</v>
      </c>
      <c r="G213" s="221" t="s">
        <v>823</v>
      </c>
      <c r="H213" s="222">
        <v>144662.029541</v>
      </c>
      <c r="I213" s="222">
        <v>95648.706504710004</v>
      </c>
      <c r="J213" s="223">
        <v>-33.881263239431235</v>
      </c>
      <c r="K213" s="346"/>
      <c r="L213" s="346"/>
      <c r="M213" s="346"/>
    </row>
    <row r="214" spans="1:13" s="145" customFormat="1">
      <c r="A214" s="334"/>
      <c r="B214" s="252"/>
      <c r="C214" s="339"/>
      <c r="D214" s="252"/>
      <c r="E214" s="219"/>
      <c r="F214" s="220" t="s">
        <v>994</v>
      </c>
      <c r="G214" s="221" t="s">
        <v>995</v>
      </c>
      <c r="H214" s="222">
        <v>130.808862</v>
      </c>
      <c r="I214" s="222">
        <v>97.66380184999997</v>
      </c>
      <c r="J214" s="223">
        <v>-25.338543309091733</v>
      </c>
      <c r="K214" s="370"/>
      <c r="L214" s="370"/>
      <c r="M214" s="370"/>
    </row>
    <row r="215" spans="1:13" s="145" customFormat="1">
      <c r="A215" s="334"/>
      <c r="B215" s="252"/>
      <c r="C215" s="339"/>
      <c r="D215" s="252"/>
      <c r="E215" s="219"/>
      <c r="F215" s="220" t="s">
        <v>242</v>
      </c>
      <c r="G215" s="221" t="s">
        <v>243</v>
      </c>
      <c r="H215" s="222">
        <v>0</v>
      </c>
      <c r="I215" s="222">
        <v>6626.1773538500001</v>
      </c>
      <c r="J215" s="223" t="s">
        <v>122</v>
      </c>
      <c r="K215" s="370"/>
      <c r="L215" s="370"/>
      <c r="M215" s="370"/>
    </row>
    <row r="216" spans="1:13" s="145" customFormat="1">
      <c r="A216" s="334"/>
      <c r="B216" s="252"/>
      <c r="C216" s="339">
        <v>27</v>
      </c>
      <c r="D216" s="252" t="s">
        <v>142</v>
      </c>
      <c r="E216" s="219"/>
      <c r="F216" s="220"/>
      <c r="G216" s="221"/>
      <c r="H216" s="222"/>
      <c r="I216" s="222"/>
      <c r="J216" s="223"/>
      <c r="K216" s="370"/>
      <c r="L216" s="370"/>
      <c r="M216" s="370"/>
    </row>
    <row r="217" spans="1:13" s="253" customFormat="1">
      <c r="A217" s="334"/>
      <c r="B217" s="252"/>
      <c r="C217" s="339"/>
      <c r="D217" s="252"/>
      <c r="E217" s="219" t="s">
        <v>147</v>
      </c>
      <c r="F217" s="220"/>
      <c r="G217" s="221"/>
      <c r="H217" s="222"/>
      <c r="I217" s="222"/>
      <c r="J217" s="223"/>
      <c r="K217" s="346"/>
      <c r="L217" s="346"/>
      <c r="M217" s="346"/>
    </row>
    <row r="218" spans="1:13" s="253" customFormat="1">
      <c r="A218" s="334"/>
      <c r="B218" s="252"/>
      <c r="C218" s="254"/>
      <c r="D218" s="252"/>
      <c r="E218" s="219"/>
      <c r="F218" s="220">
        <v>0</v>
      </c>
      <c r="G218" s="221" t="s">
        <v>147</v>
      </c>
      <c r="H218" s="222">
        <v>1533.457177</v>
      </c>
      <c r="I218" s="222">
        <v>2152.1445847399982</v>
      </c>
      <c r="J218" s="223">
        <v>40.345920122163164</v>
      </c>
      <c r="K218" s="346"/>
      <c r="L218" s="346"/>
      <c r="M218" s="346"/>
    </row>
    <row r="219" spans="1:13" s="145" customFormat="1">
      <c r="A219" s="334"/>
      <c r="B219" s="252"/>
      <c r="C219" s="339">
        <v>31</v>
      </c>
      <c r="D219" s="252" t="s">
        <v>996</v>
      </c>
      <c r="E219" s="219"/>
      <c r="F219" s="220"/>
      <c r="G219" s="221"/>
      <c r="H219" s="222"/>
      <c r="I219" s="222"/>
      <c r="J219" s="223"/>
      <c r="K219" s="370"/>
      <c r="L219" s="370"/>
      <c r="M219" s="370"/>
    </row>
    <row r="220" spans="1:13" s="253" customFormat="1">
      <c r="A220" s="334"/>
      <c r="B220" s="252"/>
      <c r="C220" s="339"/>
      <c r="D220" s="252"/>
      <c r="E220" s="219" t="s">
        <v>147</v>
      </c>
      <c r="F220" s="220"/>
      <c r="G220" s="221"/>
      <c r="H220" s="222"/>
      <c r="I220" s="222"/>
      <c r="J220" s="223"/>
      <c r="K220" s="346"/>
      <c r="L220" s="346"/>
      <c r="M220" s="346"/>
    </row>
    <row r="221" spans="1:13" s="145" customFormat="1">
      <c r="A221" s="334"/>
      <c r="B221" s="252"/>
      <c r="C221" s="254"/>
      <c r="D221" s="252"/>
      <c r="E221" s="219"/>
      <c r="F221" s="220">
        <v>0</v>
      </c>
      <c r="G221" s="221" t="s">
        <v>147</v>
      </c>
      <c r="H221" s="222">
        <v>897.82557599999996</v>
      </c>
      <c r="I221" s="222">
        <v>985.78955178999854</v>
      </c>
      <c r="J221" s="223">
        <v>9.7974459785269659</v>
      </c>
      <c r="K221" s="370"/>
      <c r="L221" s="370"/>
      <c r="M221" s="370"/>
    </row>
    <row r="222" spans="1:13" s="145" customFormat="1">
      <c r="A222" s="334"/>
      <c r="B222" s="252"/>
      <c r="C222" s="339">
        <v>36</v>
      </c>
      <c r="D222" s="252" t="s">
        <v>179</v>
      </c>
      <c r="E222" s="219"/>
      <c r="F222" s="220"/>
      <c r="G222" s="221"/>
      <c r="H222" s="222"/>
      <c r="I222" s="222"/>
      <c r="J222" s="223"/>
      <c r="K222" s="370"/>
      <c r="L222" s="370"/>
      <c r="M222" s="370"/>
    </row>
    <row r="223" spans="1:13" s="145" customFormat="1">
      <c r="A223" s="334"/>
      <c r="B223" s="252"/>
      <c r="C223" s="254"/>
      <c r="D223" s="252"/>
      <c r="E223" s="219" t="s">
        <v>147</v>
      </c>
      <c r="F223" s="220"/>
      <c r="G223" s="221"/>
      <c r="H223" s="222"/>
      <c r="I223" s="222"/>
      <c r="J223" s="223"/>
      <c r="K223" s="370"/>
      <c r="L223" s="370"/>
      <c r="M223" s="370"/>
    </row>
    <row r="224" spans="1:13" s="145" customFormat="1">
      <c r="A224" s="334"/>
      <c r="B224" s="252"/>
      <c r="C224" s="339"/>
      <c r="D224" s="252"/>
      <c r="E224" s="219"/>
      <c r="F224" s="220">
        <v>0</v>
      </c>
      <c r="G224" s="221" t="s">
        <v>147</v>
      </c>
      <c r="H224" s="222">
        <v>1749.5089909999999</v>
      </c>
      <c r="I224" s="222">
        <v>2094.0240081300003</v>
      </c>
      <c r="J224" s="223">
        <v>19.692097548643034</v>
      </c>
      <c r="K224" s="370"/>
      <c r="L224" s="370"/>
      <c r="M224" s="370"/>
    </row>
    <row r="225" spans="1:13" s="145" customFormat="1">
      <c r="A225" s="334"/>
      <c r="B225" s="252"/>
      <c r="C225" s="339"/>
      <c r="D225" s="252"/>
      <c r="E225" s="219" t="s">
        <v>148</v>
      </c>
      <c r="F225" s="220"/>
      <c r="G225" s="221"/>
      <c r="H225" s="222"/>
      <c r="I225" s="222"/>
      <c r="J225" s="223"/>
      <c r="K225" s="370"/>
      <c r="L225" s="370"/>
      <c r="M225" s="370"/>
    </row>
    <row r="226" spans="1:13" s="253" customFormat="1">
      <c r="A226" s="334"/>
      <c r="B226" s="252"/>
      <c r="C226" s="339"/>
      <c r="D226" s="252"/>
      <c r="E226" s="219"/>
      <c r="F226" s="220" t="s">
        <v>150</v>
      </c>
      <c r="G226" s="221" t="s">
        <v>181</v>
      </c>
      <c r="H226" s="222">
        <v>2073.219568</v>
      </c>
      <c r="I226" s="222">
        <v>6562.6607145700009</v>
      </c>
      <c r="J226" s="223" t="s">
        <v>214</v>
      </c>
      <c r="K226" s="346"/>
      <c r="L226" s="346"/>
      <c r="M226" s="346"/>
    </row>
    <row r="227" spans="1:13" s="253" customFormat="1" ht="27">
      <c r="A227" s="334"/>
      <c r="B227" s="252"/>
      <c r="C227" s="339"/>
      <c r="D227" s="252"/>
      <c r="E227" s="219"/>
      <c r="F227" s="220" t="s">
        <v>190</v>
      </c>
      <c r="G227" s="221" t="s">
        <v>692</v>
      </c>
      <c r="H227" s="222">
        <v>73.922811999999993</v>
      </c>
      <c r="I227" s="222">
        <v>127.40807065</v>
      </c>
      <c r="J227" s="223">
        <v>72.352846439337299</v>
      </c>
      <c r="K227" s="346"/>
      <c r="L227" s="346"/>
      <c r="M227" s="346"/>
    </row>
    <row r="228" spans="1:13" s="145" customFormat="1">
      <c r="A228" s="334"/>
      <c r="B228" s="252"/>
      <c r="C228" s="339"/>
      <c r="D228" s="252"/>
      <c r="E228" s="219"/>
      <c r="F228" s="220" t="s">
        <v>239</v>
      </c>
      <c r="G228" s="221" t="s">
        <v>865</v>
      </c>
      <c r="H228" s="222">
        <v>24106.772689000001</v>
      </c>
      <c r="I228" s="222">
        <v>21907.022553590006</v>
      </c>
      <c r="J228" s="223">
        <v>-9.1250295665406469</v>
      </c>
      <c r="K228" s="370"/>
      <c r="L228" s="370"/>
      <c r="M228" s="370"/>
    </row>
    <row r="229" spans="1:13" s="145" customFormat="1">
      <c r="A229" s="334"/>
      <c r="B229" s="252"/>
      <c r="C229" s="339"/>
      <c r="D229" s="252"/>
      <c r="E229" s="219"/>
      <c r="F229" s="220" t="s">
        <v>178</v>
      </c>
      <c r="G229" s="221" t="s">
        <v>31</v>
      </c>
      <c r="H229" s="222">
        <v>75.339894999999999</v>
      </c>
      <c r="I229" s="222">
        <v>108.30253506</v>
      </c>
      <c r="J229" s="223">
        <v>43.751906025353492</v>
      </c>
      <c r="K229" s="370"/>
      <c r="L229" s="370"/>
      <c r="M229" s="370"/>
    </row>
    <row r="230" spans="1:13" s="145" customFormat="1">
      <c r="A230" s="334"/>
      <c r="B230" s="252"/>
      <c r="C230" s="339"/>
      <c r="D230" s="252"/>
      <c r="E230" s="219"/>
      <c r="F230" s="220" t="s">
        <v>241</v>
      </c>
      <c r="G230" s="221" t="s">
        <v>824</v>
      </c>
      <c r="H230" s="222">
        <v>2813.446355</v>
      </c>
      <c r="I230" s="222">
        <v>3604.3335414100006</v>
      </c>
      <c r="J230" s="223">
        <v>28.110974463915113</v>
      </c>
      <c r="K230" s="370"/>
      <c r="L230" s="370"/>
      <c r="M230" s="370"/>
    </row>
    <row r="231" spans="1:13" s="253" customFormat="1">
      <c r="A231" s="334"/>
      <c r="B231" s="252"/>
      <c r="C231" s="339"/>
      <c r="D231" s="252"/>
      <c r="E231" s="219"/>
      <c r="F231" s="220" t="s">
        <v>220</v>
      </c>
      <c r="G231" s="221" t="s">
        <v>693</v>
      </c>
      <c r="H231" s="222">
        <v>67826.738582999998</v>
      </c>
      <c r="I231" s="222">
        <v>32354.766094760005</v>
      </c>
      <c r="J231" s="223">
        <v>-52.297918533754533</v>
      </c>
      <c r="K231" s="346"/>
      <c r="L231" s="346"/>
      <c r="M231" s="346"/>
    </row>
    <row r="232" spans="1:13" s="145" customFormat="1">
      <c r="A232" s="334"/>
      <c r="B232" s="252"/>
      <c r="C232" s="339">
        <v>37</v>
      </c>
      <c r="D232" s="252" t="s">
        <v>997</v>
      </c>
      <c r="E232" s="219"/>
      <c r="F232" s="220"/>
      <c r="G232" s="221"/>
      <c r="H232" s="222"/>
      <c r="I232" s="222"/>
      <c r="J232" s="223"/>
      <c r="K232" s="370"/>
      <c r="L232" s="370"/>
      <c r="M232" s="370"/>
    </row>
    <row r="233" spans="1:13" s="145" customFormat="1">
      <c r="A233" s="334"/>
      <c r="B233" s="252"/>
      <c r="C233" s="339"/>
      <c r="D233" s="252"/>
      <c r="E233" s="219" t="s">
        <v>147</v>
      </c>
      <c r="F233" s="220"/>
      <c r="G233" s="221"/>
      <c r="H233" s="222"/>
      <c r="I233" s="222"/>
      <c r="J233" s="223"/>
      <c r="K233" s="370"/>
      <c r="L233" s="370"/>
      <c r="M233" s="370"/>
    </row>
    <row r="234" spans="1:13" s="145" customFormat="1">
      <c r="A234" s="334"/>
      <c r="B234" s="252"/>
      <c r="C234" s="339"/>
      <c r="D234" s="252"/>
      <c r="E234" s="219"/>
      <c r="F234" s="220">
        <v>0</v>
      </c>
      <c r="G234" s="221" t="s">
        <v>147</v>
      </c>
      <c r="H234" s="222">
        <v>154.97046</v>
      </c>
      <c r="I234" s="222">
        <v>173.66320155000011</v>
      </c>
      <c r="J234" s="223">
        <v>12.062132066975934</v>
      </c>
      <c r="K234" s="370"/>
      <c r="L234" s="370"/>
      <c r="M234" s="370"/>
    </row>
    <row r="235" spans="1:13" s="145" customFormat="1">
      <c r="A235" s="334"/>
      <c r="B235" s="252"/>
      <c r="C235" s="254">
        <v>38</v>
      </c>
      <c r="D235" s="252" t="s">
        <v>531</v>
      </c>
      <c r="E235" s="219"/>
      <c r="F235" s="220"/>
      <c r="G235" s="221"/>
      <c r="H235" s="222"/>
      <c r="I235" s="222"/>
      <c r="J235" s="223"/>
      <c r="K235" s="370"/>
      <c r="L235" s="370"/>
      <c r="M235" s="370"/>
    </row>
    <row r="236" spans="1:13" s="145" customFormat="1">
      <c r="A236" s="334"/>
      <c r="B236" s="252"/>
      <c r="C236" s="339"/>
      <c r="D236" s="252"/>
      <c r="E236" s="219" t="s">
        <v>248</v>
      </c>
      <c r="F236" s="220"/>
      <c r="G236" s="221"/>
      <c r="H236" s="222"/>
      <c r="I236" s="222"/>
      <c r="J236" s="223"/>
      <c r="K236" s="370"/>
      <c r="L236" s="370"/>
      <c r="M236" s="370"/>
    </row>
    <row r="237" spans="1:13" s="145" customFormat="1" ht="27">
      <c r="A237" s="334"/>
      <c r="B237" s="252"/>
      <c r="C237" s="339"/>
      <c r="D237" s="252"/>
      <c r="E237" s="219"/>
      <c r="F237" s="220" t="s">
        <v>998</v>
      </c>
      <c r="G237" s="221" t="s">
        <v>999</v>
      </c>
      <c r="H237" s="222">
        <v>68.550715999999994</v>
      </c>
      <c r="I237" s="222">
        <v>77.428164880000011</v>
      </c>
      <c r="J237" s="223">
        <v>12.950191329876134</v>
      </c>
      <c r="K237" s="370"/>
      <c r="L237" s="370"/>
      <c r="M237" s="370"/>
    </row>
    <row r="238" spans="1:13" s="253" customFormat="1">
      <c r="A238" s="334"/>
      <c r="B238" s="252"/>
      <c r="C238" s="339"/>
      <c r="D238" s="252"/>
      <c r="E238" s="219"/>
      <c r="F238" s="220" t="s">
        <v>1000</v>
      </c>
      <c r="G238" s="221" t="s">
        <v>1001</v>
      </c>
      <c r="H238" s="222">
        <v>214.806003</v>
      </c>
      <c r="I238" s="222">
        <v>230.86256829000001</v>
      </c>
      <c r="J238" s="223">
        <v>7.4749146046910084</v>
      </c>
      <c r="K238" s="346"/>
      <c r="L238" s="346"/>
      <c r="M238" s="346"/>
    </row>
    <row r="239" spans="1:13" s="253" customFormat="1" ht="27">
      <c r="A239" s="334"/>
      <c r="B239" s="252"/>
      <c r="C239" s="339"/>
      <c r="D239" s="252"/>
      <c r="E239" s="219"/>
      <c r="F239" s="220" t="s">
        <v>1002</v>
      </c>
      <c r="G239" s="221" t="s">
        <v>1003</v>
      </c>
      <c r="H239" s="222">
        <v>218.31793400000001</v>
      </c>
      <c r="I239" s="222">
        <v>229.32600969999999</v>
      </c>
      <c r="J239" s="223">
        <v>5.0422223673113393</v>
      </c>
      <c r="K239" s="346"/>
      <c r="L239" s="346"/>
      <c r="M239" s="346"/>
    </row>
    <row r="240" spans="1:13" s="145" customFormat="1">
      <c r="A240" s="334"/>
      <c r="B240" s="252"/>
      <c r="C240" s="339"/>
      <c r="D240" s="252"/>
      <c r="E240" s="219"/>
      <c r="F240" s="220" t="s">
        <v>1004</v>
      </c>
      <c r="G240" s="221" t="s">
        <v>1005</v>
      </c>
      <c r="H240" s="222">
        <v>535.18565699999999</v>
      </c>
      <c r="I240" s="222">
        <v>602.33500207999987</v>
      </c>
      <c r="J240" s="223">
        <v>12.546925389668999</v>
      </c>
      <c r="K240" s="370"/>
      <c r="L240" s="370"/>
      <c r="M240" s="370"/>
    </row>
    <row r="241" spans="1:13" s="145" customFormat="1">
      <c r="A241" s="334"/>
      <c r="B241" s="252"/>
      <c r="C241" s="339"/>
      <c r="D241" s="252"/>
      <c r="E241" s="219"/>
      <c r="F241" s="220" t="s">
        <v>1006</v>
      </c>
      <c r="G241" s="221" t="s">
        <v>1007</v>
      </c>
      <c r="H241" s="222">
        <v>216.85842299999999</v>
      </c>
      <c r="I241" s="222">
        <v>231.53462968999997</v>
      </c>
      <c r="J241" s="223">
        <v>6.7676442938995081</v>
      </c>
      <c r="K241" s="370"/>
      <c r="L241" s="370"/>
      <c r="M241" s="370"/>
    </row>
    <row r="242" spans="1:13" s="145" customFormat="1">
      <c r="A242" s="334"/>
      <c r="B242" s="252"/>
      <c r="C242" s="339"/>
      <c r="D242" s="252"/>
      <c r="E242" s="219"/>
      <c r="F242" s="220" t="s">
        <v>1008</v>
      </c>
      <c r="G242" s="221" t="s">
        <v>531</v>
      </c>
      <c r="H242" s="222">
        <v>24602.585953000002</v>
      </c>
      <c r="I242" s="222">
        <v>26615.000689549979</v>
      </c>
      <c r="J242" s="223">
        <v>8.1796878604323524</v>
      </c>
      <c r="K242" s="370"/>
      <c r="L242" s="370"/>
      <c r="M242" s="370"/>
    </row>
    <row r="243" spans="1:13" s="253" customFormat="1">
      <c r="A243" s="334"/>
      <c r="B243" s="252"/>
      <c r="C243" s="339"/>
      <c r="D243" s="252"/>
      <c r="E243" s="219"/>
      <c r="F243" s="220" t="s">
        <v>1009</v>
      </c>
      <c r="G243" s="221" t="s">
        <v>1010</v>
      </c>
      <c r="H243" s="222">
        <v>131.954476</v>
      </c>
      <c r="I243" s="222">
        <v>142.91018383000002</v>
      </c>
      <c r="J243" s="223">
        <v>8.3026420642222263</v>
      </c>
      <c r="K243" s="346"/>
      <c r="L243" s="346"/>
      <c r="M243" s="346"/>
    </row>
    <row r="244" spans="1:13" s="145" customFormat="1" ht="27">
      <c r="A244" s="334"/>
      <c r="B244" s="252"/>
      <c r="C244" s="339"/>
      <c r="D244" s="252"/>
      <c r="E244" s="219"/>
      <c r="F244" s="220" t="s">
        <v>1011</v>
      </c>
      <c r="G244" s="221" t="s">
        <v>1012</v>
      </c>
      <c r="H244" s="222">
        <v>159.11163099999999</v>
      </c>
      <c r="I244" s="222">
        <v>175.03154880999998</v>
      </c>
      <c r="J244" s="223">
        <v>10.005502243893133</v>
      </c>
      <c r="K244" s="370"/>
      <c r="L244" s="370"/>
      <c r="M244" s="370"/>
    </row>
    <row r="245" spans="1:13" s="145" customFormat="1" ht="27">
      <c r="A245" s="334"/>
      <c r="B245" s="252"/>
      <c r="C245" s="339"/>
      <c r="D245" s="252"/>
      <c r="E245" s="219"/>
      <c r="F245" s="220" t="s">
        <v>1013</v>
      </c>
      <c r="G245" s="221" t="s">
        <v>1014</v>
      </c>
      <c r="H245" s="222">
        <v>619.05220099999997</v>
      </c>
      <c r="I245" s="222">
        <v>659.06397274999995</v>
      </c>
      <c r="J245" s="223">
        <v>6.46339221237983</v>
      </c>
      <c r="K245" s="370"/>
      <c r="L245" s="370"/>
      <c r="M245" s="370"/>
    </row>
    <row r="246" spans="1:13" s="253" customFormat="1" ht="27">
      <c r="A246" s="334"/>
      <c r="B246" s="252"/>
      <c r="C246" s="339"/>
      <c r="D246" s="252"/>
      <c r="E246" s="219"/>
      <c r="F246" s="220" t="s">
        <v>1015</v>
      </c>
      <c r="G246" s="221" t="s">
        <v>1016</v>
      </c>
      <c r="H246" s="222">
        <v>425.32018699999998</v>
      </c>
      <c r="I246" s="222">
        <v>468.69938489999993</v>
      </c>
      <c r="J246" s="223">
        <v>10.199186219204776</v>
      </c>
      <c r="K246" s="346"/>
      <c r="L246" s="346"/>
      <c r="M246" s="346"/>
    </row>
    <row r="247" spans="1:13" s="145" customFormat="1">
      <c r="A247" s="334"/>
      <c r="B247" s="252"/>
      <c r="C247" s="339">
        <v>45</v>
      </c>
      <c r="D247" s="252" t="s">
        <v>78</v>
      </c>
      <c r="E247" s="219"/>
      <c r="F247" s="220"/>
      <c r="G247" s="221"/>
      <c r="H247" s="222"/>
      <c r="I247" s="222"/>
      <c r="J247" s="223"/>
      <c r="K247" s="370"/>
      <c r="L247" s="370"/>
      <c r="M247" s="370"/>
    </row>
    <row r="248" spans="1:13" s="145" customFormat="1">
      <c r="A248" s="334"/>
      <c r="B248" s="252"/>
      <c r="C248" s="339"/>
      <c r="D248" s="252"/>
      <c r="E248" s="219" t="s">
        <v>147</v>
      </c>
      <c r="F248" s="220"/>
      <c r="G248" s="221"/>
      <c r="H248" s="222"/>
      <c r="I248" s="222"/>
      <c r="J248" s="223"/>
      <c r="K248" s="370"/>
      <c r="L248" s="370"/>
      <c r="M248" s="370"/>
    </row>
    <row r="249" spans="1:13" s="145" customFormat="1">
      <c r="A249" s="334"/>
      <c r="B249" s="252"/>
      <c r="C249" s="339"/>
      <c r="D249" s="252"/>
      <c r="E249" s="219"/>
      <c r="F249" s="220">
        <v>0</v>
      </c>
      <c r="G249" s="221" t="s">
        <v>147</v>
      </c>
      <c r="H249" s="222">
        <v>269.29164600000001</v>
      </c>
      <c r="I249" s="222">
        <v>481.99936717000026</v>
      </c>
      <c r="J249" s="223">
        <v>78.987864766514235</v>
      </c>
      <c r="K249" s="370"/>
      <c r="L249" s="370"/>
      <c r="M249" s="370"/>
    </row>
    <row r="250" spans="1:13" s="253" customFormat="1">
      <c r="A250" s="334"/>
      <c r="B250" s="252"/>
      <c r="C250" s="339">
        <v>46</v>
      </c>
      <c r="D250" s="252" t="s">
        <v>80</v>
      </c>
      <c r="E250" s="219"/>
      <c r="F250" s="220"/>
      <c r="G250" s="221"/>
      <c r="H250" s="222"/>
      <c r="I250" s="222"/>
      <c r="J250" s="223"/>
      <c r="K250" s="346"/>
      <c r="L250" s="346"/>
      <c r="M250" s="346"/>
    </row>
    <row r="251" spans="1:13" s="253" customFormat="1">
      <c r="A251" s="334"/>
      <c r="B251" s="252"/>
      <c r="C251" s="254"/>
      <c r="D251" s="252"/>
      <c r="E251" s="219" t="s">
        <v>147</v>
      </c>
      <c r="F251" s="220"/>
      <c r="G251" s="221"/>
      <c r="H251" s="222"/>
      <c r="I251" s="222"/>
      <c r="J251" s="223"/>
      <c r="K251" s="346"/>
      <c r="L251" s="346"/>
      <c r="M251" s="346"/>
    </row>
    <row r="252" spans="1:13" s="145" customFormat="1">
      <c r="A252" s="334"/>
      <c r="B252" s="252"/>
      <c r="C252" s="339"/>
      <c r="D252" s="252"/>
      <c r="E252" s="219"/>
      <c r="F252" s="220">
        <v>0</v>
      </c>
      <c r="G252" s="221" t="s">
        <v>147</v>
      </c>
      <c r="H252" s="222">
        <v>233.949815</v>
      </c>
      <c r="I252" s="222">
        <v>734.89620138000021</v>
      </c>
      <c r="J252" s="223" t="s">
        <v>214</v>
      </c>
      <c r="K252" s="370"/>
      <c r="L252" s="370"/>
      <c r="M252" s="370"/>
    </row>
    <row r="253" spans="1:13" s="253" customFormat="1">
      <c r="A253" s="334"/>
      <c r="B253" s="252"/>
      <c r="C253" s="339">
        <v>47</v>
      </c>
      <c r="D253" s="252" t="s">
        <v>182</v>
      </c>
      <c r="E253" s="219"/>
      <c r="F253" s="220"/>
      <c r="G253" s="221"/>
      <c r="H253" s="222"/>
      <c r="I253" s="222"/>
      <c r="J253" s="223"/>
      <c r="K253" s="346"/>
      <c r="L253" s="346"/>
      <c r="M253" s="346"/>
    </row>
    <row r="254" spans="1:13" s="145" customFormat="1">
      <c r="A254" s="334"/>
      <c r="B254" s="252"/>
      <c r="C254" s="254"/>
      <c r="D254" s="252"/>
      <c r="E254" s="219" t="s">
        <v>248</v>
      </c>
      <c r="F254" s="220"/>
      <c r="G254" s="221"/>
      <c r="H254" s="222"/>
      <c r="I254" s="222"/>
      <c r="J254" s="223"/>
      <c r="K254" s="370"/>
      <c r="L254" s="370"/>
      <c r="M254" s="370"/>
    </row>
    <row r="255" spans="1:13" s="145" customFormat="1">
      <c r="A255" s="334"/>
      <c r="B255" s="252"/>
      <c r="C255" s="339"/>
      <c r="D255" s="252"/>
      <c r="E255" s="219"/>
      <c r="F255" s="220" t="s">
        <v>1017</v>
      </c>
      <c r="G255" s="221" t="s">
        <v>1018</v>
      </c>
      <c r="H255" s="222">
        <v>4110.419656</v>
      </c>
      <c r="I255" s="222">
        <v>4337.0108954499992</v>
      </c>
      <c r="J255" s="223">
        <v>5.5126059724642147</v>
      </c>
      <c r="K255" s="370"/>
      <c r="L255" s="370"/>
      <c r="M255" s="370"/>
    </row>
    <row r="256" spans="1:13" s="145" customFormat="1">
      <c r="A256" s="334"/>
      <c r="B256" s="252"/>
      <c r="C256" s="254"/>
      <c r="D256" s="252"/>
      <c r="E256" s="219"/>
      <c r="F256" s="220" t="s">
        <v>216</v>
      </c>
      <c r="G256" s="221" t="s">
        <v>1019</v>
      </c>
      <c r="H256" s="222">
        <v>7280.3268500000004</v>
      </c>
      <c r="I256" s="222">
        <v>156.75132099000001</v>
      </c>
      <c r="J256" s="223">
        <v>-97.846919180695849</v>
      </c>
      <c r="K256" s="370"/>
      <c r="L256" s="370"/>
      <c r="M256" s="370"/>
    </row>
    <row r="257" spans="1:13" s="145" customFormat="1">
      <c r="A257" s="334"/>
      <c r="B257" s="252"/>
      <c r="C257" s="339"/>
      <c r="D257" s="252"/>
      <c r="E257" s="219"/>
      <c r="F257" s="220" t="s">
        <v>694</v>
      </c>
      <c r="G257" s="221" t="s">
        <v>82</v>
      </c>
      <c r="H257" s="222">
        <v>1056.3426710000001</v>
      </c>
      <c r="I257" s="222">
        <v>1640.4660762799997</v>
      </c>
      <c r="J257" s="223">
        <v>55.296772658727491</v>
      </c>
      <c r="K257" s="370"/>
      <c r="L257" s="370"/>
      <c r="M257" s="370"/>
    </row>
    <row r="258" spans="1:13" s="145" customFormat="1">
      <c r="A258" s="334"/>
      <c r="B258" s="252"/>
      <c r="C258" s="339"/>
      <c r="D258" s="252"/>
      <c r="E258" s="219"/>
      <c r="F258" s="220" t="s">
        <v>1020</v>
      </c>
      <c r="G258" s="221" t="s">
        <v>1021</v>
      </c>
      <c r="H258" s="222">
        <v>129.459486</v>
      </c>
      <c r="I258" s="222">
        <v>96.126251260000018</v>
      </c>
      <c r="J258" s="223">
        <v>-25.748004854584366</v>
      </c>
      <c r="K258" s="370"/>
      <c r="L258" s="370"/>
      <c r="M258" s="370"/>
    </row>
    <row r="259" spans="1:13" s="253" customFormat="1" ht="27">
      <c r="A259" s="334"/>
      <c r="B259" s="252"/>
      <c r="C259" s="339"/>
      <c r="D259" s="252"/>
      <c r="E259" s="219"/>
      <c r="F259" s="220" t="s">
        <v>1022</v>
      </c>
      <c r="G259" s="221" t="s">
        <v>1023</v>
      </c>
      <c r="H259" s="222">
        <v>629.55694000000005</v>
      </c>
      <c r="I259" s="222">
        <v>572.30481827999995</v>
      </c>
      <c r="J259" s="223">
        <v>-9.0940339280510756</v>
      </c>
      <c r="K259" s="346"/>
      <c r="L259" s="346"/>
      <c r="M259" s="346"/>
    </row>
    <row r="260" spans="1:13" s="253" customFormat="1" ht="27">
      <c r="A260" s="334"/>
      <c r="B260" s="252"/>
      <c r="C260" s="339"/>
      <c r="D260" s="252"/>
      <c r="E260" s="219"/>
      <c r="F260" s="220" t="s">
        <v>695</v>
      </c>
      <c r="G260" s="221" t="s">
        <v>696</v>
      </c>
      <c r="H260" s="222">
        <v>0</v>
      </c>
      <c r="I260" s="222">
        <v>60534.440373479985</v>
      </c>
      <c r="J260" s="223" t="s">
        <v>122</v>
      </c>
      <c r="K260" s="346"/>
      <c r="L260" s="346"/>
      <c r="M260" s="346"/>
    </row>
    <row r="261" spans="1:13" s="145" customFormat="1">
      <c r="A261" s="334"/>
      <c r="B261" s="252"/>
      <c r="C261" s="339"/>
      <c r="D261" s="252"/>
      <c r="E261" s="219"/>
      <c r="F261" s="220" t="s">
        <v>233</v>
      </c>
      <c r="G261" s="221" t="s">
        <v>32</v>
      </c>
      <c r="H261" s="222">
        <v>231.026535</v>
      </c>
      <c r="I261" s="222">
        <v>339.18080382000005</v>
      </c>
      <c r="J261" s="223">
        <v>46.814652187031271</v>
      </c>
      <c r="K261" s="370"/>
      <c r="L261" s="370"/>
      <c r="M261" s="370"/>
    </row>
    <row r="262" spans="1:13" s="145" customFormat="1">
      <c r="A262" s="334"/>
      <c r="B262" s="252"/>
      <c r="C262" s="339"/>
      <c r="D262" s="252"/>
      <c r="E262" s="219"/>
      <c r="F262" s="220" t="s">
        <v>1024</v>
      </c>
      <c r="G262" s="221" t="s">
        <v>539</v>
      </c>
      <c r="H262" s="222">
        <v>926.68881099999999</v>
      </c>
      <c r="I262" s="222">
        <v>845.95578162000004</v>
      </c>
      <c r="J262" s="223">
        <v>-8.7119892267696741</v>
      </c>
      <c r="K262" s="370"/>
      <c r="L262" s="370"/>
      <c r="M262" s="370"/>
    </row>
    <row r="263" spans="1:13" s="145" customFormat="1">
      <c r="A263" s="334"/>
      <c r="B263" s="252"/>
      <c r="C263" s="339"/>
      <c r="D263" s="252"/>
      <c r="E263" s="219"/>
      <c r="F263" s="220" t="s">
        <v>218</v>
      </c>
      <c r="G263" s="221" t="s">
        <v>1025</v>
      </c>
      <c r="H263" s="222">
        <v>401.88408800000002</v>
      </c>
      <c r="I263" s="222">
        <v>0</v>
      </c>
      <c r="J263" s="223" t="s">
        <v>122</v>
      </c>
      <c r="K263" s="370"/>
      <c r="L263" s="370"/>
      <c r="M263" s="370"/>
    </row>
    <row r="264" spans="1:13" s="253" customFormat="1">
      <c r="A264" s="334"/>
      <c r="B264" s="252"/>
      <c r="C264" s="339">
        <v>48</v>
      </c>
      <c r="D264" s="252" t="s">
        <v>172</v>
      </c>
      <c r="E264" s="219"/>
      <c r="F264" s="220"/>
      <c r="G264" s="221"/>
      <c r="H264" s="222"/>
      <c r="I264" s="222"/>
      <c r="J264" s="223"/>
      <c r="K264" s="346"/>
      <c r="L264" s="346"/>
      <c r="M264" s="346"/>
    </row>
    <row r="265" spans="1:13" s="145" customFormat="1">
      <c r="A265" s="334"/>
      <c r="B265" s="252"/>
      <c r="C265" s="339"/>
      <c r="D265" s="252"/>
      <c r="E265" s="219" t="s">
        <v>147</v>
      </c>
      <c r="F265" s="220"/>
      <c r="G265" s="221"/>
      <c r="H265" s="222"/>
      <c r="I265" s="222"/>
      <c r="J265" s="223"/>
      <c r="K265" s="370"/>
      <c r="L265" s="370"/>
      <c r="M265" s="370"/>
    </row>
    <row r="266" spans="1:13" s="145" customFormat="1">
      <c r="A266" s="334"/>
      <c r="B266" s="252"/>
      <c r="C266" s="339"/>
      <c r="D266" s="252"/>
      <c r="E266" s="219"/>
      <c r="F266" s="220">
        <v>0</v>
      </c>
      <c r="G266" s="221" t="s">
        <v>147</v>
      </c>
      <c r="H266" s="222">
        <v>6652.6344820000004</v>
      </c>
      <c r="I266" s="222">
        <v>7026.7452163699954</v>
      </c>
      <c r="J266" s="223">
        <v>5.6234975088774917</v>
      </c>
      <c r="K266" s="370"/>
      <c r="L266" s="370"/>
      <c r="M266" s="370"/>
    </row>
    <row r="267" spans="1:13" s="145" customFormat="1">
      <c r="A267" s="334"/>
      <c r="B267" s="252"/>
      <c r="C267" s="339"/>
      <c r="D267" s="252"/>
      <c r="E267" s="219" t="s">
        <v>148</v>
      </c>
      <c r="F267" s="220"/>
      <c r="G267" s="221"/>
      <c r="H267" s="222"/>
      <c r="I267" s="222"/>
      <c r="J267" s="223"/>
      <c r="K267" s="370"/>
      <c r="L267" s="370"/>
      <c r="M267" s="370"/>
    </row>
    <row r="268" spans="1:13" s="145" customFormat="1">
      <c r="A268" s="334"/>
      <c r="B268" s="252"/>
      <c r="C268" s="254"/>
      <c r="D268" s="252"/>
      <c r="E268" s="219"/>
      <c r="F268" s="220" t="s">
        <v>239</v>
      </c>
      <c r="G268" s="221" t="s">
        <v>537</v>
      </c>
      <c r="H268" s="222">
        <v>4739.2286969999996</v>
      </c>
      <c r="I268" s="222">
        <v>7122.1974814299965</v>
      </c>
      <c r="J268" s="223">
        <v>50.281785007304052</v>
      </c>
      <c r="K268" s="370"/>
      <c r="L268" s="370"/>
      <c r="M268" s="370"/>
    </row>
    <row r="269" spans="1:13" s="145" customFormat="1">
      <c r="A269" s="334"/>
      <c r="B269" s="252"/>
      <c r="C269" s="339"/>
      <c r="D269" s="252"/>
      <c r="E269" s="219"/>
      <c r="F269" s="220" t="s">
        <v>178</v>
      </c>
      <c r="G269" s="221" t="s">
        <v>712</v>
      </c>
      <c r="H269" s="222">
        <v>3460.8348689999998</v>
      </c>
      <c r="I269" s="222">
        <v>4024.2634551400015</v>
      </c>
      <c r="J269" s="223">
        <v>16.280134923132096</v>
      </c>
      <c r="K269" s="370"/>
      <c r="L269" s="370"/>
      <c r="M269" s="370"/>
    </row>
    <row r="270" spans="1:13" s="145" customFormat="1">
      <c r="A270" s="334"/>
      <c r="B270" s="252"/>
      <c r="C270" s="339"/>
      <c r="D270" s="252"/>
      <c r="E270" s="219"/>
      <c r="F270" s="220" t="s">
        <v>241</v>
      </c>
      <c r="G270" s="221" t="s">
        <v>825</v>
      </c>
      <c r="H270" s="222">
        <v>82.448723999999999</v>
      </c>
      <c r="I270" s="222">
        <v>94.999818379999979</v>
      </c>
      <c r="J270" s="223">
        <v>15.222909186563015</v>
      </c>
      <c r="K270" s="370"/>
      <c r="L270" s="370"/>
      <c r="M270" s="370"/>
    </row>
    <row r="271" spans="1:13" s="253" customFormat="1">
      <c r="A271" s="334"/>
      <c r="B271" s="252"/>
      <c r="C271" s="339"/>
      <c r="D271" s="252"/>
      <c r="E271" s="219"/>
      <c r="F271" s="220" t="s">
        <v>826</v>
      </c>
      <c r="G271" s="221" t="s">
        <v>827</v>
      </c>
      <c r="H271" s="222">
        <v>74.146365000000003</v>
      </c>
      <c r="I271" s="222">
        <v>67.688936749999996</v>
      </c>
      <c r="J271" s="223">
        <v>-8.7090287568379239</v>
      </c>
      <c r="K271" s="346"/>
      <c r="L271" s="346"/>
      <c r="M271" s="346"/>
    </row>
    <row r="272" spans="1:13" s="253" customFormat="1">
      <c r="A272" s="334"/>
      <c r="B272" s="252"/>
      <c r="C272" s="339"/>
      <c r="D272" s="252"/>
      <c r="E272" s="219" t="s">
        <v>248</v>
      </c>
      <c r="F272" s="220"/>
      <c r="G272" s="221"/>
      <c r="H272" s="222"/>
      <c r="I272" s="222"/>
      <c r="J272" s="223"/>
      <c r="K272" s="346"/>
      <c r="L272" s="346"/>
      <c r="M272" s="346"/>
    </row>
    <row r="273" spans="1:13" s="145" customFormat="1">
      <c r="A273" s="334"/>
      <c r="B273" s="252"/>
      <c r="C273" s="339"/>
      <c r="D273" s="252"/>
      <c r="E273" s="219"/>
      <c r="F273" s="220" t="s">
        <v>697</v>
      </c>
      <c r="G273" s="221" t="s">
        <v>698</v>
      </c>
      <c r="H273" s="222">
        <v>28.649249999999999</v>
      </c>
      <c r="I273" s="222">
        <v>42.274942670000001</v>
      </c>
      <c r="J273" s="223">
        <v>47.5603817551943</v>
      </c>
      <c r="K273" s="370"/>
      <c r="L273" s="370"/>
      <c r="M273" s="370"/>
    </row>
    <row r="274" spans="1:13" s="145" customFormat="1">
      <c r="A274" s="334"/>
      <c r="B274" s="252"/>
      <c r="C274" s="339"/>
      <c r="D274" s="252"/>
      <c r="E274" s="219"/>
      <c r="F274" s="220" t="s">
        <v>1026</v>
      </c>
      <c r="G274" s="221" t="s">
        <v>1027</v>
      </c>
      <c r="H274" s="222">
        <v>40.271205000000002</v>
      </c>
      <c r="I274" s="222">
        <v>45.180058130000006</v>
      </c>
      <c r="J274" s="223">
        <v>12.189486582286293</v>
      </c>
      <c r="K274" s="370"/>
      <c r="L274" s="370"/>
      <c r="M274" s="370"/>
    </row>
    <row r="275" spans="1:13" s="145" customFormat="1">
      <c r="A275" s="334"/>
      <c r="B275" s="252"/>
      <c r="C275" s="339"/>
      <c r="D275" s="252"/>
      <c r="E275" s="219"/>
      <c r="F275" s="220" t="s">
        <v>1028</v>
      </c>
      <c r="G275" s="221" t="s">
        <v>1029</v>
      </c>
      <c r="H275" s="222">
        <v>26.770223999999999</v>
      </c>
      <c r="I275" s="222">
        <v>24.947296989999998</v>
      </c>
      <c r="J275" s="223">
        <v>-6.8095321503473372</v>
      </c>
      <c r="K275" s="370"/>
      <c r="L275" s="370"/>
      <c r="M275" s="370"/>
    </row>
    <row r="276" spans="1:13" s="253" customFormat="1">
      <c r="A276" s="334"/>
      <c r="B276" s="252"/>
      <c r="C276" s="339"/>
      <c r="D276" s="252"/>
      <c r="E276" s="219"/>
      <c r="F276" s="220" t="s">
        <v>515</v>
      </c>
      <c r="G276" s="221" t="s">
        <v>516</v>
      </c>
      <c r="H276" s="222">
        <v>46.796505000000003</v>
      </c>
      <c r="I276" s="222">
        <v>75.147843759999986</v>
      </c>
      <c r="J276" s="223">
        <v>60.584308080272194</v>
      </c>
      <c r="K276" s="346"/>
      <c r="L276" s="346"/>
      <c r="M276" s="346"/>
    </row>
    <row r="277" spans="1:13" s="145" customFormat="1">
      <c r="A277" s="334"/>
      <c r="B277" s="252"/>
      <c r="C277" s="339"/>
      <c r="D277" s="252"/>
      <c r="E277" s="219"/>
      <c r="F277" s="220" t="s">
        <v>1030</v>
      </c>
      <c r="G277" s="221" t="s">
        <v>1031</v>
      </c>
      <c r="H277" s="222">
        <v>74.805099999999996</v>
      </c>
      <c r="I277" s="222">
        <v>69.492562940000013</v>
      </c>
      <c r="J277" s="223">
        <v>-7.1018380564961205</v>
      </c>
      <c r="K277" s="370"/>
      <c r="L277" s="370"/>
      <c r="M277" s="370"/>
    </row>
    <row r="278" spans="1:13" s="145" customFormat="1">
      <c r="A278" s="334"/>
      <c r="B278" s="252"/>
      <c r="C278" s="339"/>
      <c r="D278" s="252"/>
      <c r="E278" s="219"/>
      <c r="F278" s="220" t="s">
        <v>1032</v>
      </c>
      <c r="G278" s="221" t="s">
        <v>1033</v>
      </c>
      <c r="H278" s="222">
        <v>141.770532</v>
      </c>
      <c r="I278" s="222">
        <v>153.06947887000001</v>
      </c>
      <c r="J278" s="223">
        <v>7.9698839459811097</v>
      </c>
      <c r="K278" s="370"/>
      <c r="L278" s="370"/>
      <c r="M278" s="370"/>
    </row>
    <row r="279" spans="1:13" s="253" customFormat="1">
      <c r="A279" s="334"/>
      <c r="B279" s="252" t="s">
        <v>699</v>
      </c>
      <c r="C279" s="339"/>
      <c r="D279" s="252"/>
      <c r="E279" s="219"/>
      <c r="F279" s="220"/>
      <c r="G279" s="221"/>
      <c r="H279" s="222"/>
      <c r="I279" s="222"/>
      <c r="J279" s="223"/>
      <c r="K279" s="346"/>
      <c r="L279" s="346"/>
      <c r="M279" s="346"/>
    </row>
    <row r="280" spans="1:13" s="145" customFormat="1">
      <c r="A280" s="334"/>
      <c r="B280" s="252"/>
      <c r="C280" s="339">
        <v>19</v>
      </c>
      <c r="D280" s="252" t="s">
        <v>700</v>
      </c>
      <c r="E280" s="219"/>
      <c r="F280" s="220"/>
      <c r="G280" s="221"/>
      <c r="H280" s="222"/>
      <c r="I280" s="222"/>
      <c r="J280" s="223"/>
      <c r="K280" s="370"/>
      <c r="L280" s="370"/>
      <c r="M280" s="370"/>
    </row>
    <row r="281" spans="1:13" s="145" customFormat="1">
      <c r="A281" s="334"/>
      <c r="B281" s="252"/>
      <c r="C281" s="339"/>
      <c r="D281" s="252"/>
      <c r="E281" s="219" t="s">
        <v>147</v>
      </c>
      <c r="F281" s="220"/>
      <c r="G281" s="221"/>
      <c r="H281" s="222"/>
      <c r="I281" s="222"/>
      <c r="J281" s="223"/>
      <c r="K281" s="370"/>
      <c r="L281" s="370"/>
      <c r="M281" s="370"/>
    </row>
    <row r="282" spans="1:13" s="145" customFormat="1">
      <c r="A282" s="334"/>
      <c r="B282" s="252"/>
      <c r="C282" s="339"/>
      <c r="D282" s="252"/>
      <c r="E282" s="219"/>
      <c r="F282" s="220">
        <v>0</v>
      </c>
      <c r="G282" s="221" t="s">
        <v>147</v>
      </c>
      <c r="H282" s="222">
        <v>191877.520078</v>
      </c>
      <c r="I282" s="222">
        <v>126270.48215271997</v>
      </c>
      <c r="J282" s="223">
        <v>-34.192143977371686</v>
      </c>
      <c r="K282" s="370"/>
      <c r="L282" s="370"/>
      <c r="M282" s="370"/>
    </row>
    <row r="283" spans="1:13" s="253" customFormat="1">
      <c r="A283" s="334"/>
      <c r="B283" s="252"/>
      <c r="C283" s="339"/>
      <c r="D283" s="252"/>
      <c r="E283" s="219" t="s">
        <v>248</v>
      </c>
      <c r="F283" s="220"/>
      <c r="G283" s="221"/>
      <c r="H283" s="222"/>
      <c r="I283" s="222"/>
      <c r="J283" s="223"/>
      <c r="K283" s="346"/>
      <c r="L283" s="346"/>
      <c r="M283" s="346"/>
    </row>
    <row r="284" spans="1:13" s="253" customFormat="1" ht="27">
      <c r="A284" s="334"/>
      <c r="B284" s="252"/>
      <c r="C284" s="254"/>
      <c r="D284" s="252"/>
      <c r="E284" s="219"/>
      <c r="F284" s="220" t="s">
        <v>1034</v>
      </c>
      <c r="G284" s="221" t="s">
        <v>1035</v>
      </c>
      <c r="H284" s="222">
        <v>8347.4051330000002</v>
      </c>
      <c r="I284" s="222">
        <v>7795.8437110000004</v>
      </c>
      <c r="J284" s="223">
        <v>-6.6075793999682446</v>
      </c>
      <c r="K284" s="346"/>
      <c r="L284" s="346"/>
      <c r="M284" s="346"/>
    </row>
    <row r="285" spans="1:13" s="145" customFormat="1">
      <c r="A285" s="334"/>
      <c r="B285" s="252"/>
      <c r="C285" s="339">
        <v>25</v>
      </c>
      <c r="D285" s="252" t="s">
        <v>1036</v>
      </c>
      <c r="E285" s="219"/>
      <c r="F285" s="220"/>
      <c r="G285" s="221"/>
      <c r="H285" s="222"/>
      <c r="I285" s="222"/>
      <c r="J285" s="223"/>
      <c r="K285" s="370"/>
      <c r="L285" s="370"/>
      <c r="M285" s="370"/>
    </row>
    <row r="286" spans="1:13" s="253" customFormat="1">
      <c r="A286" s="334"/>
      <c r="B286" s="252"/>
      <c r="C286" s="339"/>
      <c r="D286" s="252"/>
      <c r="E286" s="219" t="s">
        <v>147</v>
      </c>
      <c r="F286" s="220"/>
      <c r="G286" s="221"/>
      <c r="H286" s="222"/>
      <c r="I286" s="222"/>
      <c r="J286" s="223"/>
      <c r="K286" s="346"/>
      <c r="L286" s="346"/>
      <c r="M286" s="346"/>
    </row>
    <row r="287" spans="1:13" s="145" customFormat="1">
      <c r="A287" s="334"/>
      <c r="B287" s="252"/>
      <c r="C287" s="254"/>
      <c r="D287" s="252"/>
      <c r="E287" s="219"/>
      <c r="F287" s="220">
        <v>0</v>
      </c>
      <c r="G287" s="221" t="s">
        <v>147</v>
      </c>
      <c r="H287" s="222">
        <v>21534.800876000001</v>
      </c>
      <c r="I287" s="222">
        <v>0</v>
      </c>
      <c r="J287" s="223" t="s">
        <v>122</v>
      </c>
      <c r="K287" s="370"/>
      <c r="L287" s="370"/>
      <c r="M287" s="370"/>
    </row>
    <row r="288" spans="1:13" s="145" customFormat="1">
      <c r="A288" s="334"/>
      <c r="B288" s="252"/>
      <c r="C288" s="339"/>
      <c r="D288" s="252"/>
      <c r="E288" s="219" t="s">
        <v>148</v>
      </c>
      <c r="F288" s="220"/>
      <c r="G288" s="221"/>
      <c r="H288" s="222"/>
      <c r="I288" s="222"/>
      <c r="J288" s="223"/>
      <c r="K288" s="370"/>
      <c r="L288" s="370"/>
      <c r="M288" s="370"/>
    </row>
    <row r="289" spans="1:13" s="145" customFormat="1">
      <c r="A289" s="334"/>
      <c r="B289" s="252"/>
      <c r="C289" s="254"/>
      <c r="D289" s="252"/>
      <c r="E289" s="219"/>
      <c r="F289" s="220" t="s">
        <v>190</v>
      </c>
      <c r="G289" s="221" t="s">
        <v>863</v>
      </c>
      <c r="H289" s="222">
        <v>51247.869425999997</v>
      </c>
      <c r="I289" s="222">
        <v>47891.978204350002</v>
      </c>
      <c r="J289" s="223">
        <v>-6.5483526617546062</v>
      </c>
      <c r="K289" s="370"/>
      <c r="L289" s="370"/>
      <c r="M289" s="370"/>
    </row>
    <row r="290" spans="1:13" s="145" customFormat="1">
      <c r="A290" s="334"/>
      <c r="B290" s="252" t="s">
        <v>151</v>
      </c>
      <c r="C290" s="339"/>
      <c r="D290" s="252"/>
      <c r="E290" s="219"/>
      <c r="F290" s="220"/>
      <c r="G290" s="221"/>
      <c r="H290" s="222"/>
      <c r="I290" s="222"/>
      <c r="J290" s="223"/>
      <c r="K290" s="370"/>
      <c r="L290" s="370"/>
      <c r="M290" s="370"/>
    </row>
    <row r="291" spans="1:13" s="145" customFormat="1">
      <c r="A291" s="334"/>
      <c r="B291" s="252"/>
      <c r="C291" s="339">
        <v>52</v>
      </c>
      <c r="D291" s="252" t="s">
        <v>828</v>
      </c>
      <c r="E291" s="219"/>
      <c r="F291" s="220"/>
      <c r="G291" s="221"/>
      <c r="H291" s="222"/>
      <c r="I291" s="222"/>
      <c r="J291" s="223"/>
      <c r="K291" s="370"/>
      <c r="L291" s="370"/>
      <c r="M291" s="370"/>
    </row>
    <row r="292" spans="1:13" s="253" customFormat="1">
      <c r="A292" s="334"/>
      <c r="B292" s="252"/>
      <c r="C292" s="339"/>
      <c r="D292" s="252"/>
      <c r="E292" s="219" t="s">
        <v>151</v>
      </c>
      <c r="F292" s="220"/>
      <c r="G292" s="221"/>
      <c r="H292" s="222"/>
      <c r="I292" s="222"/>
      <c r="J292" s="223"/>
      <c r="K292" s="346"/>
      <c r="L292" s="346"/>
      <c r="M292" s="346"/>
    </row>
    <row r="293" spans="1:13" s="253" customFormat="1">
      <c r="A293" s="334"/>
      <c r="B293" s="252"/>
      <c r="C293" s="339"/>
      <c r="D293" s="252"/>
      <c r="E293" s="219"/>
      <c r="F293" s="220" t="s">
        <v>829</v>
      </c>
      <c r="G293" s="221" t="s">
        <v>830</v>
      </c>
      <c r="H293" s="222">
        <v>678406.76725499996</v>
      </c>
      <c r="I293" s="222">
        <v>729809.97524900001</v>
      </c>
      <c r="J293" s="223">
        <v>7.5770482364128071</v>
      </c>
      <c r="K293" s="346"/>
      <c r="L293" s="346"/>
      <c r="M293" s="346"/>
    </row>
    <row r="294" spans="1:13" ht="15.75" thickBot="1">
      <c r="A294" s="229"/>
      <c r="B294" s="229"/>
      <c r="C294" s="229"/>
      <c r="D294" s="229"/>
      <c r="E294" s="229"/>
      <c r="F294" s="229"/>
      <c r="G294" s="230"/>
      <c r="H294" s="231"/>
      <c r="I294" s="231"/>
      <c r="J294" s="231"/>
    </row>
    <row r="295" spans="1:13" ht="108.75" customHeight="1">
      <c r="A295" s="452" t="s">
        <v>831</v>
      </c>
      <c r="B295" s="452"/>
      <c r="C295" s="452"/>
      <c r="D295" s="452"/>
      <c r="E295" s="452"/>
      <c r="F295" s="452"/>
      <c r="G295" s="452"/>
      <c r="H295" s="452"/>
      <c r="I295" s="452"/>
      <c r="J295" s="452"/>
      <c r="K295" s="232"/>
    </row>
  </sheetData>
  <mergeCells count="5">
    <mergeCell ref="A295:J295"/>
    <mergeCell ref="A3:J3"/>
    <mergeCell ref="A5:G7"/>
    <mergeCell ref="A1:G1"/>
    <mergeCell ref="H1:J1"/>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31"/>
  <sheetViews>
    <sheetView showGridLines="0" zoomScaleNormal="100" workbookViewId="0">
      <selection sqref="A1:D1"/>
    </sheetView>
  </sheetViews>
  <sheetFormatPr baseColWidth="10" defaultRowHeight="15"/>
  <cols>
    <col min="1" max="1" width="5.7109375" style="298" customWidth="1"/>
    <col min="2" max="2" width="36.7109375" style="298" customWidth="1"/>
    <col min="3" max="6" width="20.7109375" style="298" customWidth="1"/>
    <col min="7" max="7" width="12.140625" style="298" bestFit="1" customWidth="1"/>
    <col min="8" max="8" width="11.42578125" style="298"/>
    <col min="9" max="9" width="12.140625" style="298" bestFit="1" customWidth="1"/>
    <col min="10" max="16384" width="11.42578125" style="298"/>
  </cols>
  <sheetData>
    <row r="1" spans="1:21" s="14" customFormat="1" ht="42.75" customHeight="1">
      <c r="A1" s="495" t="s">
        <v>116</v>
      </c>
      <c r="B1" s="495"/>
      <c r="C1" s="495"/>
      <c r="D1" s="495"/>
      <c r="E1" s="488" t="s">
        <v>837</v>
      </c>
      <c r="F1" s="488"/>
      <c r="G1" s="18"/>
      <c r="H1" s="70"/>
      <c r="I1" s="313"/>
      <c r="J1" s="313"/>
      <c r="K1" s="313"/>
      <c r="L1" s="313"/>
      <c r="M1" s="71"/>
      <c r="N1" s="72"/>
      <c r="O1" s="36"/>
      <c r="P1" s="36"/>
      <c r="Q1" s="36"/>
      <c r="R1" s="36"/>
      <c r="S1" s="36"/>
      <c r="T1" s="36"/>
      <c r="U1" s="36"/>
    </row>
    <row r="2" spans="1:21" s="73" customFormat="1" ht="9" customHeight="1">
      <c r="A2" s="497"/>
      <c r="B2" s="497"/>
      <c r="C2" s="497"/>
      <c r="D2" s="497"/>
      <c r="E2" s="497"/>
      <c r="F2" s="497"/>
      <c r="G2" s="263"/>
      <c r="H2" s="263"/>
      <c r="I2" s="264"/>
      <c r="J2" s="264"/>
      <c r="K2" s="265"/>
      <c r="L2" s="265"/>
      <c r="M2" s="265"/>
      <c r="N2" s="264"/>
      <c r="O2" s="36"/>
      <c r="P2" s="36"/>
      <c r="Q2" s="36"/>
      <c r="R2" s="36"/>
      <c r="S2" s="36"/>
      <c r="T2" s="36"/>
      <c r="U2" s="36"/>
    </row>
    <row r="3" spans="1:21" s="19" customFormat="1" ht="96.75" customHeight="1" thickBot="1">
      <c r="A3" s="498" t="s">
        <v>1043</v>
      </c>
      <c r="B3" s="498"/>
      <c r="C3" s="498"/>
      <c r="D3" s="498"/>
      <c r="E3" s="498"/>
      <c r="F3" s="498"/>
    </row>
    <row r="4" spans="1:21" s="74" customFormat="1" ht="6" customHeight="1">
      <c r="A4" s="75"/>
      <c r="B4" s="75"/>
      <c r="C4" s="75"/>
      <c r="D4" s="75"/>
      <c r="E4" s="75"/>
      <c r="F4" s="75"/>
    </row>
    <row r="5" spans="1:21" s="76" customFormat="1" ht="26.25" customHeight="1">
      <c r="A5" s="280" t="s">
        <v>100</v>
      </c>
      <c r="B5" s="281"/>
      <c r="C5" s="317" t="s">
        <v>110</v>
      </c>
      <c r="D5" s="317" t="s">
        <v>111</v>
      </c>
      <c r="E5" s="317" t="s">
        <v>112</v>
      </c>
      <c r="F5" s="317" t="s">
        <v>202</v>
      </c>
    </row>
    <row r="6" spans="1:21" s="76" customFormat="1" ht="3" customHeight="1" thickBot="1">
      <c r="A6" s="77"/>
      <c r="B6" s="78"/>
      <c r="C6" s="79"/>
      <c r="D6" s="79"/>
      <c r="E6" s="79"/>
      <c r="F6" s="79"/>
    </row>
    <row r="7" spans="1:21" s="76" customFormat="1" ht="3" customHeight="1" thickBot="1">
      <c r="A7" s="80"/>
      <c r="B7" s="81"/>
      <c r="C7" s="82"/>
      <c r="D7" s="82"/>
      <c r="E7" s="82"/>
      <c r="F7" s="82"/>
    </row>
    <row r="8" spans="1:21" s="293" customFormat="1">
      <c r="A8" s="282" t="s">
        <v>24</v>
      </c>
      <c r="B8" s="291"/>
      <c r="C8" s="292">
        <f>SUM(C9:C12)</f>
        <v>206729977</v>
      </c>
      <c r="D8" s="292">
        <f t="shared" ref="D8:F8" si="0">SUM(D9:D12)</f>
        <v>356264864</v>
      </c>
      <c r="E8" s="292">
        <f t="shared" si="0"/>
        <v>440151229</v>
      </c>
      <c r="F8" s="292">
        <f t="shared" si="0"/>
        <v>1003146070</v>
      </c>
      <c r="G8" s="340"/>
      <c r="H8" s="340"/>
      <c r="I8" s="340"/>
      <c r="J8" s="340"/>
    </row>
    <row r="9" spans="1:21" s="293" customFormat="1">
      <c r="A9" s="371">
        <v>6</v>
      </c>
      <c r="B9" s="372" t="s">
        <v>104</v>
      </c>
      <c r="C9" s="400">
        <v>176796601</v>
      </c>
      <c r="D9" s="400">
        <v>177851350</v>
      </c>
      <c r="E9" s="400">
        <v>0</v>
      </c>
      <c r="F9" s="400">
        <f>SUM(C9:E9)</f>
        <v>354647951</v>
      </c>
      <c r="G9" s="340"/>
      <c r="H9" s="340"/>
      <c r="I9" s="340"/>
      <c r="J9" s="340"/>
    </row>
    <row r="10" spans="1:21" s="293" customFormat="1">
      <c r="A10" s="371">
        <v>7</v>
      </c>
      <c r="B10" s="372" t="s">
        <v>105</v>
      </c>
      <c r="C10" s="400">
        <v>0</v>
      </c>
      <c r="D10" s="400">
        <v>114120680</v>
      </c>
      <c r="E10" s="400">
        <v>440151229</v>
      </c>
      <c r="F10" s="400">
        <f t="shared" ref="F10:F12" si="1">SUM(C10:E10)</f>
        <v>554271909</v>
      </c>
      <c r="G10" s="340"/>
      <c r="H10" s="340"/>
      <c r="I10" s="340"/>
      <c r="J10" s="340"/>
    </row>
    <row r="11" spans="1:21" s="293" customFormat="1">
      <c r="A11" s="371">
        <v>10</v>
      </c>
      <c r="B11" s="372" t="s">
        <v>517</v>
      </c>
      <c r="C11" s="400">
        <v>20000000</v>
      </c>
      <c r="D11" s="400">
        <v>64292834</v>
      </c>
      <c r="E11" s="400">
        <v>0</v>
      </c>
      <c r="F11" s="400">
        <f t="shared" si="1"/>
        <v>84292834</v>
      </c>
      <c r="G11" s="340"/>
      <c r="H11" s="340"/>
      <c r="I11" s="340"/>
      <c r="J11" s="340"/>
    </row>
    <row r="12" spans="1:21" s="293" customFormat="1">
      <c r="A12" s="371">
        <v>15</v>
      </c>
      <c r="B12" s="372" t="s">
        <v>210</v>
      </c>
      <c r="C12" s="400">
        <v>9933376</v>
      </c>
      <c r="D12" s="400">
        <v>0</v>
      </c>
      <c r="E12" s="400">
        <v>0</v>
      </c>
      <c r="F12" s="400">
        <f t="shared" si="1"/>
        <v>9933376</v>
      </c>
      <c r="G12" s="340"/>
      <c r="H12" s="340"/>
      <c r="I12" s="340"/>
      <c r="J12" s="340"/>
    </row>
    <row r="13" spans="1:21" s="293" customFormat="1" ht="4.5" customHeight="1" thickBot="1">
      <c r="A13" s="287"/>
      <c r="B13" s="288"/>
      <c r="C13" s="289"/>
      <c r="D13" s="289"/>
      <c r="E13" s="295"/>
      <c r="F13" s="296"/>
      <c r="G13" s="294"/>
      <c r="H13" s="294"/>
      <c r="I13" s="294"/>
      <c r="J13" s="294"/>
      <c r="K13" s="294"/>
    </row>
    <row r="14" spans="1:21" s="297" customFormat="1" ht="279" customHeight="1">
      <c r="A14" s="501" t="s">
        <v>886</v>
      </c>
      <c r="B14" s="501"/>
      <c r="C14" s="501"/>
      <c r="D14" s="501"/>
      <c r="E14" s="501"/>
      <c r="F14" s="501"/>
      <c r="I14" s="500"/>
      <c r="J14" s="500"/>
      <c r="K14" s="500"/>
      <c r="L14" s="500"/>
      <c r="M14" s="500"/>
      <c r="N14" s="500"/>
    </row>
    <row r="15" spans="1:21" ht="90" customHeight="1">
      <c r="A15" s="502"/>
      <c r="B15" s="502"/>
      <c r="C15" s="502"/>
      <c r="D15" s="502"/>
      <c r="E15" s="502"/>
      <c r="F15" s="502"/>
      <c r="I15" s="500"/>
      <c r="J15" s="500"/>
      <c r="K15" s="500"/>
      <c r="L15" s="500"/>
      <c r="M15" s="500"/>
      <c r="N15" s="500"/>
    </row>
    <row r="16" spans="1:21" ht="15.75" customHeight="1">
      <c r="I16" s="500"/>
      <c r="J16" s="500"/>
      <c r="K16" s="500"/>
      <c r="L16" s="500"/>
      <c r="M16" s="500"/>
      <c r="N16" s="500"/>
    </row>
    <row r="17" spans="7:14" ht="15.75" customHeight="1">
      <c r="G17" s="299"/>
      <c r="I17" s="500"/>
      <c r="J17" s="500"/>
      <c r="K17" s="500"/>
      <c r="L17" s="500"/>
      <c r="M17" s="500"/>
      <c r="N17" s="500"/>
    </row>
    <row r="18" spans="7:14">
      <c r="G18" s="299"/>
      <c r="I18" s="500"/>
      <c r="J18" s="500"/>
      <c r="K18" s="500"/>
      <c r="L18" s="500"/>
      <c r="M18" s="500"/>
      <c r="N18" s="500"/>
    </row>
    <row r="19" spans="7:14">
      <c r="G19" s="300"/>
      <c r="H19" s="301"/>
      <c r="I19" s="500"/>
      <c r="J19" s="500"/>
      <c r="K19" s="500"/>
      <c r="L19" s="500"/>
      <c r="M19" s="500"/>
      <c r="N19" s="500"/>
    </row>
    <row r="20" spans="7:14">
      <c r="G20" s="299"/>
      <c r="I20" s="500"/>
      <c r="J20" s="500"/>
      <c r="K20" s="500"/>
      <c r="L20" s="500"/>
      <c r="M20" s="500"/>
      <c r="N20" s="500"/>
    </row>
    <row r="21" spans="7:14">
      <c r="G21" s="299"/>
    </row>
    <row r="22" spans="7:14">
      <c r="G22" s="299"/>
    </row>
    <row r="23" spans="7:14">
      <c r="G23" s="299"/>
    </row>
    <row r="24" spans="7:14">
      <c r="G24" s="299"/>
    </row>
    <row r="25" spans="7:14" ht="15.75" customHeight="1">
      <c r="G25" s="299"/>
    </row>
    <row r="26" spans="7:14" ht="15.75" customHeight="1"/>
    <row r="27" spans="7:14" ht="15.75" customHeight="1"/>
    <row r="28" spans="7:14" ht="15.75" customHeight="1"/>
    <row r="29" spans="7:14" ht="15.75" customHeight="1"/>
    <row r="30" spans="7:14" ht="15.75" customHeight="1"/>
    <row r="31" spans="7:14" ht="15.75" customHeight="1"/>
  </sheetData>
  <mergeCells count="6">
    <mergeCell ref="I14:N20"/>
    <mergeCell ref="A1:D1"/>
    <mergeCell ref="E1:F1"/>
    <mergeCell ref="A2:F2"/>
    <mergeCell ref="A3:F3"/>
    <mergeCell ref="A14:F15"/>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3"/>
  <sheetViews>
    <sheetView showGridLines="0" zoomScaleNormal="100" workbookViewId="0">
      <selection sqref="A1:D1"/>
    </sheetView>
  </sheetViews>
  <sheetFormatPr baseColWidth="10" defaultRowHeight="14.25"/>
  <cols>
    <col min="1" max="1" width="4.28515625" style="20" customWidth="1"/>
    <col min="2" max="2" width="39.28515625" style="20" customWidth="1"/>
    <col min="3" max="6" width="16.140625" style="20" customWidth="1"/>
    <col min="7" max="7" width="11.42578125" style="20"/>
    <col min="8" max="8" width="13.140625" style="20" bestFit="1" customWidth="1"/>
    <col min="9" max="9" width="11.42578125" style="20"/>
    <col min="10" max="10" width="12.5703125" style="20" customWidth="1"/>
    <col min="11" max="11" width="15.5703125" style="226" bestFit="1" customWidth="1"/>
    <col min="12" max="15" width="14.7109375" style="20" customWidth="1"/>
    <col min="16" max="16384" width="11.42578125" style="20"/>
  </cols>
  <sheetData>
    <row r="1" spans="1:21" s="99" customFormat="1" ht="42.75" customHeight="1">
      <c r="A1" s="505" t="s">
        <v>116</v>
      </c>
      <c r="B1" s="505"/>
      <c r="C1" s="505"/>
      <c r="D1" s="505"/>
      <c r="E1" s="506" t="s">
        <v>837</v>
      </c>
      <c r="F1" s="506"/>
      <c r="G1" s="94"/>
      <c r="H1" s="95"/>
      <c r="I1" s="446"/>
      <c r="J1" s="446"/>
      <c r="K1" s="446"/>
      <c r="L1" s="446"/>
      <c r="M1" s="96"/>
      <c r="N1" s="97"/>
      <c r="O1" s="98"/>
      <c r="P1" s="98"/>
      <c r="Q1" s="98"/>
      <c r="R1" s="98"/>
      <c r="S1" s="98"/>
      <c r="T1" s="98"/>
      <c r="U1" s="98"/>
    </row>
    <row r="2" spans="1:21" s="103" customFormat="1" ht="9" customHeight="1">
      <c r="A2" s="507"/>
      <c r="B2" s="507"/>
      <c r="C2" s="507"/>
      <c r="D2" s="507"/>
      <c r="E2" s="507"/>
      <c r="F2" s="507"/>
      <c r="G2" s="100"/>
      <c r="H2" s="100"/>
      <c r="I2" s="101"/>
      <c r="J2" s="101"/>
      <c r="K2" s="225"/>
      <c r="L2" s="102"/>
      <c r="M2" s="102"/>
      <c r="N2" s="101"/>
      <c r="O2" s="98"/>
      <c r="P2" s="98"/>
      <c r="Q2" s="98"/>
      <c r="R2" s="98"/>
      <c r="S2" s="98"/>
      <c r="T2" s="98"/>
      <c r="U2" s="98"/>
    </row>
    <row r="3" spans="1:21" s="104" customFormat="1" ht="93.75" customHeight="1" thickBot="1">
      <c r="A3" s="498" t="s">
        <v>847</v>
      </c>
      <c r="B3" s="498"/>
      <c r="C3" s="498"/>
      <c r="D3" s="498"/>
      <c r="E3" s="498"/>
      <c r="F3" s="498"/>
      <c r="K3" s="226"/>
    </row>
    <row r="4" spans="1:21" s="105" customFormat="1" ht="6" customHeight="1">
      <c r="A4" s="75"/>
      <c r="B4" s="75"/>
      <c r="C4" s="75"/>
      <c r="D4" s="75"/>
      <c r="E4" s="75"/>
      <c r="F4" s="75"/>
      <c r="H4" s="104"/>
      <c r="I4" s="104"/>
      <c r="J4" s="104"/>
      <c r="K4" s="226"/>
      <c r="L4" s="104"/>
      <c r="M4" s="104"/>
      <c r="N4" s="104"/>
      <c r="O4" s="104"/>
    </row>
    <row r="5" spans="1:21" s="106" customFormat="1" ht="30.75" customHeight="1">
      <c r="A5" s="508" t="s">
        <v>109</v>
      </c>
      <c r="B5" s="508"/>
      <c r="C5" s="169" t="s">
        <v>110</v>
      </c>
      <c r="D5" s="169" t="s">
        <v>111</v>
      </c>
      <c r="E5" s="169" t="s">
        <v>112</v>
      </c>
      <c r="F5" s="169" t="s">
        <v>119</v>
      </c>
      <c r="H5" s="104"/>
      <c r="I5" s="104"/>
      <c r="J5" s="104"/>
      <c r="K5" s="226"/>
      <c r="L5" s="104"/>
      <c r="M5" s="104"/>
      <c r="N5" s="104"/>
      <c r="O5" s="104"/>
    </row>
    <row r="6" spans="1:21" s="106" customFormat="1" ht="3" customHeight="1" thickBot="1">
      <c r="A6" s="77"/>
      <c r="B6" s="78"/>
      <c r="C6" s="79"/>
      <c r="D6" s="79"/>
      <c r="E6" s="79"/>
      <c r="F6" s="79"/>
      <c r="H6" s="104"/>
      <c r="I6" s="104"/>
      <c r="J6" s="104"/>
      <c r="K6" s="226"/>
      <c r="L6" s="104"/>
      <c r="M6" s="104"/>
      <c r="N6" s="104"/>
      <c r="O6" s="104"/>
    </row>
    <row r="7" spans="1:21" s="106" customFormat="1" ht="3" customHeight="1" thickBot="1">
      <c r="A7" s="80"/>
      <c r="B7" s="81"/>
      <c r="C7" s="82"/>
      <c r="D7" s="82"/>
      <c r="E7" s="82"/>
      <c r="F7" s="82"/>
      <c r="H7" s="104"/>
      <c r="I7" s="104"/>
      <c r="J7" s="104"/>
      <c r="K7" s="226"/>
      <c r="L7" s="104"/>
      <c r="M7" s="104"/>
      <c r="N7" s="104"/>
      <c r="O7" s="104"/>
    </row>
    <row r="8" spans="1:21" ht="15">
      <c r="A8" s="509" t="s">
        <v>24</v>
      </c>
      <c r="B8" s="509"/>
      <c r="C8" s="199">
        <f>+C9+C13+C17+C18+C19+C20+C21</f>
        <v>1158307130.49</v>
      </c>
      <c r="D8" s="199">
        <f t="shared" ref="D8:F8" si="0">+D9+D13+D17+D18+D19+D20+D21</f>
        <v>376793241.00399989</v>
      </c>
      <c r="E8" s="199">
        <f t="shared" si="0"/>
        <v>22059182.759999998</v>
      </c>
      <c r="F8" s="199">
        <f t="shared" si="0"/>
        <v>1557159554.2539999</v>
      </c>
      <c r="G8" s="226"/>
      <c r="H8" s="104"/>
      <c r="I8" s="104"/>
      <c r="J8" s="104"/>
      <c r="L8" s="104"/>
      <c r="M8" s="104"/>
      <c r="N8" s="104"/>
      <c r="O8" s="104"/>
    </row>
    <row r="9" spans="1:21" ht="15">
      <c r="A9" s="200">
        <v>1</v>
      </c>
      <c r="B9" s="201" t="s">
        <v>85</v>
      </c>
      <c r="C9" s="199">
        <f>+SUM(C10:C12)</f>
        <v>19584998.960000001</v>
      </c>
      <c r="D9" s="199">
        <f>+SUM(D10:D12)</f>
        <v>46256486.230000004</v>
      </c>
      <c r="E9" s="199">
        <f>+SUM(E10:E12)</f>
        <v>10773808.029999999</v>
      </c>
      <c r="F9" s="199">
        <f>+SUM(F10:F12)</f>
        <v>76615293.219999999</v>
      </c>
      <c r="G9" s="226"/>
      <c r="H9" s="104"/>
      <c r="I9" s="104"/>
      <c r="J9" s="104"/>
      <c r="L9" s="104"/>
      <c r="M9" s="104"/>
      <c r="N9" s="104"/>
      <c r="O9" s="104"/>
    </row>
    <row r="10" spans="1:21" ht="15">
      <c r="A10" s="202"/>
      <c r="B10" s="203" t="s">
        <v>86</v>
      </c>
      <c r="C10" s="204">
        <v>3411324.96</v>
      </c>
      <c r="D10" s="204">
        <v>11750940.23</v>
      </c>
      <c r="E10" s="204">
        <v>10593994.029999999</v>
      </c>
      <c r="F10" s="204">
        <f>+SUM(C10:E10)</f>
        <v>25756259.219999999</v>
      </c>
      <c r="G10" s="226"/>
      <c r="H10" s="104"/>
      <c r="I10" s="104"/>
      <c r="J10" s="104"/>
      <c r="L10" s="104"/>
      <c r="M10" s="104"/>
      <c r="N10" s="104"/>
      <c r="O10" s="104"/>
    </row>
    <row r="11" spans="1:21" ht="15">
      <c r="A11" s="202"/>
      <c r="B11" s="203" t="s">
        <v>87</v>
      </c>
      <c r="C11" s="204">
        <v>16094232</v>
      </c>
      <c r="D11" s="204">
        <v>9425851</v>
      </c>
      <c r="E11" s="204"/>
      <c r="F11" s="204">
        <f>+SUM(C11:E11)</f>
        <v>25520083</v>
      </c>
      <c r="G11" s="226"/>
      <c r="H11" s="104"/>
      <c r="I11" s="104"/>
      <c r="J11" s="104"/>
      <c r="L11" s="104"/>
      <c r="M11" s="104"/>
      <c r="N11" s="104"/>
      <c r="O11" s="104"/>
    </row>
    <row r="12" spans="1:21" ht="15">
      <c r="A12" s="202"/>
      <c r="B12" s="203" t="s">
        <v>88</v>
      </c>
      <c r="C12" s="204">
        <v>79442</v>
      </c>
      <c r="D12" s="204">
        <v>25079695</v>
      </c>
      <c r="E12" s="204">
        <v>179814</v>
      </c>
      <c r="F12" s="204">
        <f>+SUM(C12:E12)</f>
        <v>25338951</v>
      </c>
      <c r="G12" s="226"/>
      <c r="H12" s="104"/>
      <c r="I12" s="104"/>
      <c r="J12" s="104"/>
      <c r="L12" s="104"/>
      <c r="M12" s="104"/>
      <c r="N12" s="104"/>
      <c r="O12" s="104"/>
    </row>
    <row r="13" spans="1:21" ht="16.5">
      <c r="A13" s="200">
        <v>3</v>
      </c>
      <c r="B13" s="201" t="s">
        <v>883</v>
      </c>
      <c r="C13" s="199">
        <f>+SUM(C14:C16)</f>
        <v>1079842220.6900001</v>
      </c>
      <c r="D13" s="199">
        <f>+SUM(D14:D16)</f>
        <v>123115775.16999997</v>
      </c>
      <c r="E13" s="199">
        <f>+SUM(E14:E16)</f>
        <v>6230455.6500000004</v>
      </c>
      <c r="F13" s="199">
        <f>+SUM(F14:F16)</f>
        <v>1209188451.51</v>
      </c>
      <c r="G13" s="226"/>
      <c r="H13" s="104"/>
      <c r="I13" s="104"/>
      <c r="J13" s="104"/>
      <c r="L13" s="104"/>
      <c r="M13" s="104"/>
      <c r="N13" s="104"/>
      <c r="O13" s="104"/>
    </row>
    <row r="14" spans="1:21" ht="17.25" customHeight="1">
      <c r="A14" s="202"/>
      <c r="B14" s="203" t="s">
        <v>90</v>
      </c>
      <c r="C14" s="204">
        <v>3197819.14</v>
      </c>
      <c r="D14" s="204">
        <v>38996184.199999973</v>
      </c>
      <c r="E14" s="204">
        <v>2671499.42</v>
      </c>
      <c r="F14" s="204">
        <f t="shared" ref="F14:F21" si="1">+SUM(C14:E14)</f>
        <v>44865502.759999976</v>
      </c>
      <c r="G14" s="226"/>
      <c r="H14" s="104"/>
      <c r="I14" s="104"/>
      <c r="J14" s="104"/>
      <c r="L14" s="104"/>
      <c r="M14" s="104"/>
      <c r="N14" s="104"/>
      <c r="O14" s="104"/>
    </row>
    <row r="15" spans="1:21" ht="15">
      <c r="A15" s="202"/>
      <c r="B15" s="203" t="s">
        <v>113</v>
      </c>
      <c r="C15" s="204">
        <v>1068660537.3</v>
      </c>
      <c r="D15" s="204">
        <v>71465712.700000003</v>
      </c>
      <c r="E15" s="204">
        <v>0</v>
      </c>
      <c r="F15" s="204">
        <f t="shared" si="1"/>
        <v>1140126250</v>
      </c>
      <c r="G15" s="226"/>
      <c r="H15" s="104"/>
      <c r="I15" s="104"/>
      <c r="J15" s="104"/>
      <c r="L15" s="104"/>
      <c r="M15" s="104"/>
      <c r="N15" s="104"/>
      <c r="O15" s="104"/>
    </row>
    <row r="16" spans="1:21" ht="30">
      <c r="A16" s="202"/>
      <c r="B16" s="203" t="s">
        <v>91</v>
      </c>
      <c r="C16" s="204">
        <v>7983864.25</v>
      </c>
      <c r="D16" s="204">
        <v>12653878.27</v>
      </c>
      <c r="E16" s="204">
        <v>3558956.23</v>
      </c>
      <c r="F16" s="204">
        <f t="shared" si="1"/>
        <v>24196698.75</v>
      </c>
      <c r="G16" s="226"/>
      <c r="H16" s="104"/>
      <c r="I16" s="104"/>
      <c r="J16" s="104"/>
      <c r="L16" s="104"/>
      <c r="M16" s="104"/>
      <c r="N16" s="104"/>
      <c r="O16" s="104"/>
    </row>
    <row r="17" spans="1:15" ht="21" customHeight="1">
      <c r="A17" s="200">
        <v>32</v>
      </c>
      <c r="B17" s="201" t="s">
        <v>194</v>
      </c>
      <c r="C17" s="199"/>
      <c r="D17" s="199">
        <v>13257902.52</v>
      </c>
      <c r="E17" s="199"/>
      <c r="F17" s="199">
        <f t="shared" si="1"/>
        <v>13257902.52</v>
      </c>
      <c r="G17" s="226"/>
      <c r="H17" s="104"/>
      <c r="I17" s="104"/>
      <c r="J17" s="104"/>
      <c r="L17" s="104"/>
      <c r="M17" s="104"/>
      <c r="N17" s="104"/>
      <c r="O17" s="104"/>
    </row>
    <row r="18" spans="1:15" ht="30" customHeight="1">
      <c r="A18" s="200">
        <v>35</v>
      </c>
      <c r="B18" s="201" t="s">
        <v>114</v>
      </c>
      <c r="C18" s="199">
        <v>6177.91</v>
      </c>
      <c r="D18" s="199">
        <v>45183668.32</v>
      </c>
      <c r="E18" s="199"/>
      <c r="F18" s="199">
        <f t="shared" si="1"/>
        <v>45189846.229999997</v>
      </c>
      <c r="G18" s="226"/>
      <c r="H18" s="104"/>
      <c r="I18" s="104"/>
      <c r="J18" s="104"/>
      <c r="L18" s="104"/>
      <c r="M18" s="104"/>
      <c r="N18" s="104"/>
      <c r="O18" s="104"/>
    </row>
    <row r="19" spans="1:15" ht="29.25" customHeight="1">
      <c r="A19" s="205">
        <v>43</v>
      </c>
      <c r="B19" s="206" t="s">
        <v>95</v>
      </c>
      <c r="C19" s="207">
        <v>47626597.560000002</v>
      </c>
      <c r="D19" s="207">
        <v>46739000.43</v>
      </c>
      <c r="E19" s="207"/>
      <c r="F19" s="199">
        <f t="shared" si="1"/>
        <v>94365597.99000001</v>
      </c>
      <c r="G19" s="226"/>
      <c r="H19" s="226"/>
      <c r="I19" s="226"/>
      <c r="J19" s="226"/>
      <c r="K19" s="239"/>
      <c r="L19" s="239"/>
      <c r="M19" s="239"/>
    </row>
    <row r="20" spans="1:15" ht="45">
      <c r="A20" s="200">
        <v>44</v>
      </c>
      <c r="B20" s="201" t="s">
        <v>115</v>
      </c>
      <c r="C20" s="199">
        <v>11247135.370000001</v>
      </c>
      <c r="D20" s="199">
        <v>806745.9</v>
      </c>
      <c r="E20" s="199">
        <v>5054919.08</v>
      </c>
      <c r="F20" s="199">
        <f t="shared" si="1"/>
        <v>17108800.350000001</v>
      </c>
      <c r="G20" s="226"/>
      <c r="H20" s="226"/>
      <c r="I20" s="226"/>
      <c r="J20" s="226"/>
      <c r="K20" s="239"/>
      <c r="L20" s="239"/>
      <c r="M20" s="239"/>
    </row>
    <row r="21" spans="1:15" ht="15">
      <c r="A21" s="205">
        <v>49</v>
      </c>
      <c r="B21" s="206" t="s">
        <v>186</v>
      </c>
      <c r="C21" s="207"/>
      <c r="D21" s="207">
        <v>101433662.43399994</v>
      </c>
      <c r="E21" s="207"/>
      <c r="F21" s="199">
        <f t="shared" si="1"/>
        <v>101433662.43399994</v>
      </c>
      <c r="G21" s="226"/>
      <c r="H21" s="226"/>
      <c r="I21" s="226"/>
      <c r="J21" s="226"/>
      <c r="K21" s="239"/>
      <c r="L21" s="239"/>
      <c r="M21" s="239"/>
    </row>
    <row r="22" spans="1:15" ht="4.5" customHeight="1" thickBot="1">
      <c r="A22" s="208"/>
      <c r="B22" s="209"/>
      <c r="C22" s="210"/>
      <c r="D22" s="210"/>
      <c r="E22" s="210"/>
      <c r="F22" s="210"/>
      <c r="G22" s="226"/>
      <c r="H22" s="226"/>
      <c r="I22" s="226"/>
      <c r="J22" s="226"/>
    </row>
    <row r="23" spans="1:15" ht="31.5" customHeight="1">
      <c r="A23" s="503" t="s">
        <v>921</v>
      </c>
      <c r="B23" s="504"/>
      <c r="C23" s="504"/>
      <c r="D23" s="504"/>
      <c r="E23" s="504"/>
      <c r="F23" s="504"/>
    </row>
  </sheetData>
  <mergeCells count="7">
    <mergeCell ref="A23:F23"/>
    <mergeCell ref="A1:D1"/>
    <mergeCell ref="E1:F1"/>
    <mergeCell ref="A2:F2"/>
    <mergeCell ref="A3:F3"/>
    <mergeCell ref="A5:B5"/>
    <mergeCell ref="A8:B8"/>
  </mergeCells>
  <pageMargins left="0.70866141732283472" right="0.70866141732283472" top="0.74803149606299213" bottom="0.74803149606299213" header="0.31496062992125984" footer="0.31496062992125984"/>
  <pageSetup scale="83" fitToHeight="0" orientation="portrait" r:id="rId1"/>
  <ignoredErrors>
    <ignoredError sqref="F13" formula="1"/>
    <ignoredError sqref="D13"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O72"/>
  <sheetViews>
    <sheetView showGridLines="0" zoomScaleNormal="100" workbookViewId="0">
      <selection sqref="A1:E1"/>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1" width="11.42578125" style="2"/>
    <col min="12" max="12" width="16.140625" style="2" customWidth="1"/>
    <col min="13" max="16384" width="11.42578125" style="2"/>
  </cols>
  <sheetData>
    <row r="1" spans="1:15" s="22" customFormat="1" ht="40.5" customHeight="1">
      <c r="A1" s="511" t="s">
        <v>13</v>
      </c>
      <c r="B1" s="511"/>
      <c r="C1" s="511"/>
      <c r="D1" s="511"/>
      <c r="E1" s="511"/>
      <c r="F1" s="510" t="s">
        <v>837</v>
      </c>
      <c r="G1" s="510"/>
    </row>
    <row r="2" spans="1:15" ht="96" customHeight="1" thickBot="1">
      <c r="A2" s="483" t="s">
        <v>846</v>
      </c>
      <c r="B2" s="484"/>
      <c r="C2" s="484"/>
      <c r="D2" s="484"/>
      <c r="E2" s="516"/>
      <c r="F2" s="516"/>
      <c r="G2" s="516"/>
      <c r="H2" s="1"/>
      <c r="I2" s="238"/>
    </row>
    <row r="3" spans="1:15" ht="6" customHeight="1">
      <c r="A3" s="85"/>
      <c r="B3" s="85"/>
      <c r="C3" s="85"/>
      <c r="D3" s="85"/>
      <c r="E3" s="85"/>
      <c r="F3" s="85"/>
      <c r="G3" s="85"/>
      <c r="H3" s="1"/>
    </row>
    <row r="4" spans="1:15" ht="15">
      <c r="A4" s="88"/>
      <c r="B4" s="512" t="s">
        <v>0</v>
      </c>
      <c r="C4" s="512"/>
      <c r="D4" s="88"/>
      <c r="E4" s="513" t="s">
        <v>841</v>
      </c>
      <c r="F4" s="513"/>
      <c r="G4" s="513"/>
    </row>
    <row r="5" spans="1:15" ht="15">
      <c r="A5" s="89"/>
      <c r="B5" s="90" t="s">
        <v>11</v>
      </c>
      <c r="C5" s="90" t="s">
        <v>1</v>
      </c>
      <c r="D5" s="89"/>
      <c r="E5" s="91" t="s">
        <v>11</v>
      </c>
      <c r="F5" s="91" t="s">
        <v>1</v>
      </c>
      <c r="G5" s="91" t="s">
        <v>2</v>
      </c>
    </row>
    <row r="6" spans="1:15" ht="3" customHeight="1" thickBot="1">
      <c r="A6" s="86"/>
      <c r="B6" s="86"/>
      <c r="C6" s="86"/>
      <c r="D6" s="86"/>
      <c r="E6" s="86"/>
      <c r="F6" s="86"/>
      <c r="G6" s="86"/>
    </row>
    <row r="7" spans="1:15" ht="3" customHeight="1" thickBot="1">
      <c r="A7" s="87"/>
      <c r="B7" s="87"/>
      <c r="C7" s="87"/>
      <c r="D7" s="87"/>
      <c r="E7" s="87"/>
      <c r="F7" s="87"/>
      <c r="G7" s="87"/>
    </row>
    <row r="8" spans="1:15" ht="16.5" customHeight="1">
      <c r="A8" s="422" t="s">
        <v>3</v>
      </c>
      <c r="B8" s="422"/>
      <c r="C8" s="422"/>
      <c r="D8" s="422"/>
      <c r="E8" s="423"/>
      <c r="F8" s="423"/>
      <c r="G8" s="423"/>
      <c r="H8" s="3"/>
      <c r="I8" s="3"/>
      <c r="J8" s="3"/>
      <c r="K8" s="3"/>
      <c r="L8" s="3"/>
      <c r="M8" s="3"/>
      <c r="N8" s="3"/>
    </row>
    <row r="9" spans="1:15" ht="16.5" customHeight="1">
      <c r="A9" s="424" t="s">
        <v>4</v>
      </c>
      <c r="B9" s="425">
        <v>148086.03689499991</v>
      </c>
      <c r="C9" s="425">
        <v>275766.65986499994</v>
      </c>
      <c r="D9" s="426">
        <v>0</v>
      </c>
      <c r="E9" s="425">
        <v>148086.03689499991</v>
      </c>
      <c r="F9" s="425">
        <v>275766.65986499994</v>
      </c>
      <c r="G9" s="425">
        <v>160438.61203900003</v>
      </c>
      <c r="H9" s="3"/>
      <c r="I9" s="3"/>
      <c r="J9" s="3"/>
      <c r="K9" s="3"/>
      <c r="L9" s="3"/>
      <c r="M9" s="3"/>
      <c r="N9" s="3"/>
      <c r="O9" s="3"/>
    </row>
    <row r="10" spans="1:15" ht="16.5" customHeight="1">
      <c r="A10" s="424" t="s">
        <v>5</v>
      </c>
      <c r="B10" s="425">
        <v>148086.03689499991</v>
      </c>
      <c r="C10" s="425">
        <v>275766.65986499994</v>
      </c>
      <c r="D10" s="426">
        <v>0</v>
      </c>
      <c r="E10" s="425">
        <v>148086.03689499991</v>
      </c>
      <c r="F10" s="425">
        <v>275766.65986499994</v>
      </c>
      <c r="G10" s="425">
        <v>160438.61203900003</v>
      </c>
      <c r="H10" s="3"/>
      <c r="I10" s="3"/>
      <c r="J10" s="3"/>
      <c r="K10" s="3"/>
      <c r="L10" s="3"/>
      <c r="M10" s="3"/>
      <c r="N10" s="3"/>
      <c r="O10" s="3"/>
    </row>
    <row r="11" spans="1:15" ht="16.5" customHeight="1">
      <c r="A11" s="424" t="s">
        <v>6</v>
      </c>
      <c r="B11" s="425">
        <v>0</v>
      </c>
      <c r="C11" s="425">
        <v>127680.62296999994</v>
      </c>
      <c r="D11" s="426">
        <v>0</v>
      </c>
      <c r="E11" s="425">
        <v>0</v>
      </c>
      <c r="F11" s="425">
        <v>127680.62296999994</v>
      </c>
      <c r="G11" s="425">
        <v>56628.366460000034</v>
      </c>
      <c r="H11" s="3"/>
      <c r="I11" s="3"/>
      <c r="J11" s="3"/>
      <c r="K11" s="3"/>
      <c r="L11" s="3"/>
      <c r="M11" s="3"/>
      <c r="N11" s="3"/>
      <c r="O11" s="3"/>
    </row>
    <row r="12" spans="1:15" ht="16.5" customHeight="1">
      <c r="A12" s="422" t="s">
        <v>7</v>
      </c>
      <c r="B12" s="427"/>
      <c r="C12" s="427"/>
      <c r="D12" s="422"/>
      <c r="E12" s="427"/>
      <c r="F12" s="427"/>
      <c r="G12" s="427"/>
      <c r="H12" s="3"/>
      <c r="I12" s="3"/>
      <c r="J12" s="3"/>
      <c r="K12" s="3"/>
      <c r="L12" s="3"/>
      <c r="M12" s="3"/>
      <c r="N12" s="3"/>
      <c r="O12" s="3"/>
    </row>
    <row r="13" spans="1:15" ht="16.5" customHeight="1">
      <c r="A13" s="424" t="s">
        <v>4</v>
      </c>
      <c r="B13" s="425">
        <v>-40783.632069000043</v>
      </c>
      <c r="C13" s="425">
        <v>-40783.632069000043</v>
      </c>
      <c r="D13" s="426">
        <v>0</v>
      </c>
      <c r="E13" s="425">
        <v>-40783.632069000043</v>
      </c>
      <c r="F13" s="425">
        <v>-40783.632069000043</v>
      </c>
      <c r="G13" s="425">
        <v>243.71046500001103</v>
      </c>
      <c r="H13" s="3"/>
      <c r="I13" s="3"/>
      <c r="J13" s="3"/>
      <c r="K13" s="3"/>
      <c r="L13" s="3"/>
      <c r="M13" s="3"/>
      <c r="N13" s="3"/>
      <c r="O13" s="3"/>
    </row>
    <row r="14" spans="1:15" ht="16.5" customHeight="1">
      <c r="A14" s="424" t="s">
        <v>5</v>
      </c>
      <c r="B14" s="425">
        <v>35841.16793099996</v>
      </c>
      <c r="C14" s="425">
        <v>35841.16793099996</v>
      </c>
      <c r="D14" s="426">
        <v>0</v>
      </c>
      <c r="E14" s="425">
        <v>35841.16793099996</v>
      </c>
      <c r="F14" s="425">
        <v>35841.16793099996</v>
      </c>
      <c r="G14" s="425">
        <v>76868.510465000014</v>
      </c>
      <c r="H14" s="3"/>
      <c r="I14" s="3"/>
      <c r="J14" s="3"/>
      <c r="K14" s="3"/>
      <c r="L14" s="3"/>
      <c r="M14" s="3"/>
      <c r="N14" s="3"/>
      <c r="O14" s="3"/>
    </row>
    <row r="15" spans="1:15" ht="16.5" customHeight="1">
      <c r="A15" s="424" t="s">
        <v>6</v>
      </c>
      <c r="B15" s="425">
        <v>0</v>
      </c>
      <c r="C15" s="425">
        <v>0</v>
      </c>
      <c r="D15" s="426">
        <v>0</v>
      </c>
      <c r="E15" s="425">
        <v>0</v>
      </c>
      <c r="F15" s="425">
        <v>0</v>
      </c>
      <c r="G15" s="425">
        <v>13783.732577000017</v>
      </c>
      <c r="H15" s="3"/>
      <c r="I15" s="3"/>
      <c r="J15" s="3"/>
      <c r="K15" s="3"/>
      <c r="L15" s="3"/>
      <c r="M15" s="3"/>
      <c r="N15" s="3"/>
      <c r="O15" s="3"/>
    </row>
    <row r="16" spans="1:15" ht="16.5" customHeight="1">
      <c r="A16" s="422" t="s">
        <v>8</v>
      </c>
      <c r="B16" s="427"/>
      <c r="C16" s="427"/>
      <c r="D16" s="422"/>
      <c r="E16" s="427"/>
      <c r="F16" s="427"/>
      <c r="G16" s="427"/>
      <c r="H16" s="3"/>
      <c r="I16" s="3"/>
      <c r="J16" s="3"/>
      <c r="K16" s="3"/>
      <c r="L16" s="3"/>
      <c r="M16" s="3"/>
      <c r="N16" s="3"/>
      <c r="O16" s="3"/>
    </row>
    <row r="17" spans="1:15" ht="16.5" customHeight="1">
      <c r="A17" s="424" t="s">
        <v>4</v>
      </c>
      <c r="B17" s="425">
        <v>-666327.42370699998</v>
      </c>
      <c r="C17" s="425">
        <v>-666327.42370699963</v>
      </c>
      <c r="D17" s="426">
        <v>0</v>
      </c>
      <c r="E17" s="425">
        <v>-666327.42370699998</v>
      </c>
      <c r="F17" s="425">
        <v>-666327.42370699963</v>
      </c>
      <c r="G17" s="425">
        <v>-629753.83297257998</v>
      </c>
      <c r="H17" s="3"/>
      <c r="I17" s="3"/>
      <c r="J17" s="3"/>
      <c r="K17" s="3"/>
      <c r="L17" s="3"/>
      <c r="M17" s="3"/>
      <c r="N17" s="3"/>
      <c r="O17" s="3"/>
    </row>
    <row r="18" spans="1:15" ht="16.5" customHeight="1">
      <c r="A18" s="424" t="s">
        <v>5</v>
      </c>
      <c r="B18" s="425">
        <v>25406.687433999963</v>
      </c>
      <c r="C18" s="425">
        <v>25406.687434000312</v>
      </c>
      <c r="D18" s="426">
        <v>0</v>
      </c>
      <c r="E18" s="425">
        <v>25406.687433999963</v>
      </c>
      <c r="F18" s="425">
        <v>25406.687434000312</v>
      </c>
      <c r="G18" s="425">
        <v>58220.038092180039</v>
      </c>
      <c r="H18" s="3"/>
      <c r="I18" s="3"/>
      <c r="J18" s="3"/>
      <c r="K18" s="3"/>
      <c r="L18" s="3"/>
      <c r="M18" s="3"/>
      <c r="N18" s="3"/>
      <c r="O18" s="3"/>
    </row>
    <row r="19" spans="1:15" ht="16.5" customHeight="1">
      <c r="A19" s="424" t="s">
        <v>6</v>
      </c>
      <c r="B19" s="425">
        <v>25406.687433999963</v>
      </c>
      <c r="C19" s="425">
        <v>25406.687434000312</v>
      </c>
      <c r="D19" s="426">
        <v>0</v>
      </c>
      <c r="E19" s="425">
        <v>25406.687433999963</v>
      </c>
      <c r="F19" s="425">
        <v>25406.687434000312</v>
      </c>
      <c r="G19" s="425">
        <v>58220.038092180039</v>
      </c>
      <c r="H19" s="3"/>
      <c r="I19" s="3"/>
      <c r="J19" s="3"/>
      <c r="K19" s="3"/>
      <c r="L19" s="3"/>
      <c r="M19" s="3"/>
      <c r="N19" s="3"/>
      <c r="O19" s="3"/>
    </row>
    <row r="20" spans="1:15" ht="16.5" customHeight="1">
      <c r="A20" s="422" t="s">
        <v>9</v>
      </c>
      <c r="B20" s="427"/>
      <c r="C20" s="427"/>
      <c r="D20" s="422"/>
      <c r="E20" s="427"/>
      <c r="F20" s="427"/>
      <c r="G20" s="427"/>
      <c r="H20" s="3"/>
      <c r="I20" s="3"/>
      <c r="J20" s="3"/>
      <c r="K20" s="3"/>
      <c r="L20" s="3"/>
      <c r="M20" s="3"/>
      <c r="N20" s="3"/>
      <c r="O20" s="3"/>
    </row>
    <row r="21" spans="1:15" ht="16.5" customHeight="1">
      <c r="A21" s="424" t="s">
        <v>4</v>
      </c>
      <c r="B21" s="425">
        <v>-339883.93041999999</v>
      </c>
      <c r="C21" s="425">
        <v>-346624.42352399993</v>
      </c>
      <c r="D21" s="426">
        <v>0</v>
      </c>
      <c r="E21" s="425">
        <v>-339883.93041999999</v>
      </c>
      <c r="F21" s="425">
        <v>-346624.42352399993</v>
      </c>
      <c r="G21" s="425">
        <v>-338174.46163000003</v>
      </c>
      <c r="H21" s="3"/>
      <c r="I21" s="3"/>
      <c r="J21" s="3"/>
      <c r="K21" s="3"/>
      <c r="L21" s="3"/>
      <c r="M21" s="3"/>
      <c r="N21" s="3"/>
      <c r="O21" s="3"/>
    </row>
    <row r="22" spans="1:15" ht="16.5" customHeight="1">
      <c r="A22" s="424" t="s">
        <v>5</v>
      </c>
      <c r="B22" s="425">
        <v>4579.2401160000009</v>
      </c>
      <c r="C22" s="425">
        <v>4579.2401160000591</v>
      </c>
      <c r="D22" s="426">
        <v>0</v>
      </c>
      <c r="E22" s="425">
        <v>4579.2401160000009</v>
      </c>
      <c r="F22" s="425">
        <v>4579.2401160000591</v>
      </c>
      <c r="G22" s="425">
        <v>12595.866865999938</v>
      </c>
      <c r="H22" s="3"/>
      <c r="I22" s="3"/>
      <c r="J22" s="3"/>
      <c r="K22" s="3"/>
      <c r="L22" s="3"/>
      <c r="M22" s="3"/>
      <c r="N22" s="3"/>
      <c r="O22" s="3"/>
    </row>
    <row r="23" spans="1:15" ht="16.5" customHeight="1">
      <c r="A23" s="424" t="s">
        <v>6</v>
      </c>
      <c r="B23" s="425">
        <v>4579.2401160000009</v>
      </c>
      <c r="C23" s="425">
        <v>4579.2401160000591</v>
      </c>
      <c r="D23" s="426">
        <v>0</v>
      </c>
      <c r="E23" s="425">
        <v>4579.2401160000009</v>
      </c>
      <c r="F23" s="425">
        <v>4579.2401160000591</v>
      </c>
      <c r="G23" s="425">
        <v>12595.866865999938</v>
      </c>
      <c r="H23" s="3"/>
      <c r="I23" s="3"/>
      <c r="J23" s="3"/>
      <c r="K23" s="3"/>
      <c r="L23" s="3"/>
      <c r="M23" s="3"/>
      <c r="N23" s="3"/>
      <c r="O23" s="3"/>
    </row>
    <row r="24" spans="1:15" ht="16.5" customHeight="1">
      <c r="A24" s="422" t="s">
        <v>10</v>
      </c>
      <c r="B24" s="423"/>
      <c r="C24" s="423"/>
      <c r="D24" s="422"/>
      <c r="E24" s="423"/>
      <c r="F24" s="423"/>
      <c r="G24" s="423"/>
      <c r="H24" s="3"/>
      <c r="I24" s="3"/>
      <c r="J24" s="3"/>
      <c r="K24" s="3"/>
      <c r="L24" s="3"/>
      <c r="M24" s="3"/>
      <c r="N24" s="3"/>
      <c r="O24" s="3"/>
    </row>
    <row r="25" spans="1:15" ht="16.5" customHeight="1">
      <c r="A25" s="424" t="s">
        <v>4</v>
      </c>
      <c r="B25" s="428">
        <f>+B9+B13+B17+B21</f>
        <v>-898908.9493010001</v>
      </c>
      <c r="C25" s="428">
        <f t="shared" ref="C25:G27" si="0">+C9+C13+C17+C21</f>
        <v>-777968.81943499972</v>
      </c>
      <c r="D25" s="428"/>
      <c r="E25" s="428">
        <f t="shared" si="0"/>
        <v>-898908.9493010001</v>
      </c>
      <c r="F25" s="428">
        <f t="shared" si="0"/>
        <v>-777968.81943499972</v>
      </c>
      <c r="G25" s="428">
        <f t="shared" si="0"/>
        <v>-807245.97209857998</v>
      </c>
      <c r="H25" s="3"/>
      <c r="I25" s="3"/>
      <c r="J25" s="3"/>
      <c r="K25" s="3"/>
      <c r="L25" s="3"/>
      <c r="M25" s="3"/>
      <c r="N25" s="3"/>
      <c r="O25" s="3"/>
    </row>
    <row r="26" spans="1:15" ht="16.5" customHeight="1">
      <c r="A26" s="424" t="s">
        <v>5</v>
      </c>
      <c r="B26" s="428">
        <f>+B10+B14+B18+B22</f>
        <v>213913.13237599982</v>
      </c>
      <c r="C26" s="428">
        <f t="shared" si="0"/>
        <v>341593.75534600025</v>
      </c>
      <c r="D26" s="428"/>
      <c r="E26" s="428">
        <f t="shared" si="0"/>
        <v>213913.13237599982</v>
      </c>
      <c r="F26" s="428">
        <f t="shared" si="0"/>
        <v>341593.75534600025</v>
      </c>
      <c r="G26" s="428">
        <f t="shared" si="0"/>
        <v>308123.02746218001</v>
      </c>
      <c r="H26" s="3"/>
      <c r="I26" s="3"/>
      <c r="J26" s="3"/>
      <c r="K26" s="3"/>
      <c r="L26" s="3"/>
      <c r="M26" s="3"/>
      <c r="N26" s="3"/>
      <c r="O26" s="3"/>
    </row>
    <row r="27" spans="1:15" ht="16.5" customHeight="1">
      <c r="A27" s="424" t="s">
        <v>6</v>
      </c>
      <c r="B27" s="428">
        <f>+B11+B15+B19+B23</f>
        <v>29985.927549999964</v>
      </c>
      <c r="C27" s="428">
        <f t="shared" si="0"/>
        <v>157666.55052000031</v>
      </c>
      <c r="D27" s="428"/>
      <c r="E27" s="428">
        <f t="shared" si="0"/>
        <v>29985.927549999964</v>
      </c>
      <c r="F27" s="428">
        <f t="shared" si="0"/>
        <v>157666.55052000031</v>
      </c>
      <c r="G27" s="428">
        <f t="shared" si="0"/>
        <v>141228.00399518001</v>
      </c>
      <c r="H27" s="3"/>
      <c r="I27" s="3"/>
      <c r="J27" s="3"/>
      <c r="K27" s="3"/>
      <c r="L27" s="3"/>
      <c r="M27" s="3"/>
      <c r="N27" s="3"/>
      <c r="O27" s="3"/>
    </row>
    <row r="28" spans="1:15" ht="4.5" customHeight="1" thickBot="1">
      <c r="A28" s="92"/>
      <c r="B28" s="93"/>
      <c r="C28" s="93"/>
      <c r="D28" s="93"/>
      <c r="E28" s="93"/>
      <c r="F28" s="93"/>
      <c r="G28" s="93"/>
      <c r="H28" s="3"/>
      <c r="I28" s="3"/>
      <c r="J28" s="3"/>
      <c r="K28" s="3"/>
      <c r="L28" s="3"/>
      <c r="M28" s="3"/>
      <c r="N28" s="3"/>
      <c r="O28" s="3"/>
    </row>
    <row r="29" spans="1:15" ht="15">
      <c r="A29" s="514" t="s">
        <v>12</v>
      </c>
      <c r="B29" s="515"/>
      <c r="C29" s="515"/>
      <c r="D29" s="515"/>
      <c r="E29" s="514"/>
      <c r="F29" s="514"/>
      <c r="G29" s="514"/>
    </row>
    <row r="30" spans="1:15">
      <c r="B30" s="3"/>
      <c r="C30" s="3"/>
      <c r="E30" s="3"/>
      <c r="F30" s="3"/>
    </row>
    <row r="31" spans="1:15">
      <c r="B31" s="4"/>
      <c r="C31" s="4"/>
      <c r="D31" s="4"/>
      <c r="E31" s="4"/>
      <c r="F31" s="4"/>
    </row>
    <row r="32" spans="1:15">
      <c r="B32" s="4"/>
      <c r="C32" s="4"/>
      <c r="D32" s="4"/>
      <c r="E32" s="4"/>
      <c r="F32" s="4"/>
      <c r="G32" s="4"/>
    </row>
    <row r="33" spans="2:7">
      <c r="B33" s="4"/>
      <c r="C33" s="4"/>
      <c r="D33" s="4"/>
      <c r="E33" s="4"/>
      <c r="F33" s="4"/>
      <c r="G33" s="4"/>
    </row>
    <row r="34" spans="2:7">
      <c r="B34" s="4"/>
      <c r="C34" s="4"/>
      <c r="D34" s="4"/>
      <c r="E34" s="4"/>
      <c r="F34" s="4"/>
      <c r="G34" s="4"/>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5"/>
      <c r="C54" s="5"/>
      <c r="D54" s="5"/>
      <c r="E54" s="5"/>
      <c r="F54" s="5"/>
      <c r="G54" s="5"/>
    </row>
    <row r="55" spans="2:7">
      <c r="B55" s="5"/>
      <c r="C55" s="5"/>
      <c r="D55" s="5"/>
      <c r="E55" s="5"/>
      <c r="F55" s="5"/>
      <c r="G55" s="5"/>
    </row>
    <row r="56" spans="2:7">
      <c r="B56" s="5"/>
      <c r="C56" s="5"/>
      <c r="D56" s="5"/>
      <c r="E56" s="5"/>
      <c r="F56" s="5"/>
      <c r="G56" s="5"/>
    </row>
    <row r="57" spans="2:7">
      <c r="B57" s="5"/>
      <c r="C57" s="5"/>
      <c r="D57" s="5"/>
      <c r="E57" s="5"/>
      <c r="F57" s="5"/>
      <c r="G57" s="5"/>
    </row>
    <row r="58" spans="2:7">
      <c r="B58" s="5"/>
      <c r="C58" s="5"/>
      <c r="D58" s="5"/>
      <c r="E58" s="5"/>
      <c r="F58" s="5"/>
      <c r="G58" s="5"/>
    </row>
    <row r="59" spans="2:7">
      <c r="B59" s="5"/>
      <c r="C59" s="5"/>
      <c r="D59" s="5"/>
      <c r="E59" s="5"/>
      <c r="F59" s="5"/>
      <c r="G59" s="5"/>
    </row>
    <row r="60" spans="2:7">
      <c r="B60" s="5"/>
      <c r="C60" s="5"/>
      <c r="D60" s="5"/>
      <c r="E60" s="5"/>
      <c r="F60" s="5"/>
      <c r="G60" s="5"/>
    </row>
    <row r="61" spans="2:7">
      <c r="B61" s="5"/>
      <c r="C61" s="5"/>
      <c r="D61" s="5"/>
      <c r="E61" s="5"/>
      <c r="F61" s="5"/>
      <c r="G61" s="5"/>
    </row>
    <row r="62" spans="2:7">
      <c r="B62" s="5"/>
      <c r="C62" s="5"/>
      <c r="D62" s="5"/>
      <c r="E62" s="5"/>
      <c r="F62" s="5"/>
      <c r="G62" s="5"/>
    </row>
    <row r="63" spans="2:7">
      <c r="B63" s="5"/>
      <c r="C63" s="5"/>
      <c r="D63" s="5"/>
      <c r="E63" s="5"/>
      <c r="F63" s="5"/>
      <c r="G63" s="5"/>
    </row>
    <row r="64" spans="2:7">
      <c r="B64" s="5"/>
      <c r="C64" s="5"/>
      <c r="D64" s="5"/>
      <c r="E64" s="5"/>
      <c r="F64" s="5"/>
      <c r="G64" s="5"/>
    </row>
    <row r="65" spans="2:7">
      <c r="B65" s="5"/>
      <c r="C65" s="5"/>
      <c r="D65" s="5"/>
      <c r="E65" s="5"/>
      <c r="F65" s="5"/>
      <c r="G65" s="5"/>
    </row>
    <row r="66" spans="2:7">
      <c r="B66" s="5"/>
      <c r="C66" s="5"/>
      <c r="D66" s="5"/>
      <c r="E66" s="5"/>
      <c r="F66" s="5"/>
      <c r="G66" s="5"/>
    </row>
    <row r="67" spans="2:7">
      <c r="B67" s="5"/>
      <c r="C67" s="5"/>
      <c r="D67" s="5"/>
      <c r="E67" s="5"/>
      <c r="F67" s="5"/>
      <c r="G67" s="5"/>
    </row>
    <row r="68" spans="2:7">
      <c r="B68" s="5"/>
      <c r="C68" s="5"/>
      <c r="D68" s="5"/>
      <c r="E68" s="5"/>
      <c r="F68" s="5"/>
      <c r="G68" s="5"/>
    </row>
    <row r="69" spans="2:7">
      <c r="B69" s="5"/>
      <c r="C69" s="5"/>
      <c r="D69" s="5"/>
      <c r="E69" s="5"/>
      <c r="F69" s="5"/>
      <c r="G69" s="5"/>
    </row>
    <row r="70" spans="2:7">
      <c r="B70" s="5"/>
      <c r="C70" s="5"/>
      <c r="D70" s="5"/>
      <c r="E70" s="5"/>
      <c r="F70" s="5"/>
      <c r="G70" s="5"/>
    </row>
    <row r="71" spans="2:7">
      <c r="B71" s="5"/>
      <c r="C71" s="5"/>
      <c r="D71" s="5"/>
      <c r="E71" s="5"/>
      <c r="F71" s="5"/>
      <c r="G71" s="5"/>
    </row>
    <row r="72" spans="2:7">
      <c r="B72" s="5"/>
      <c r="C72" s="5"/>
      <c r="D72" s="5"/>
      <c r="E72" s="5"/>
      <c r="F72" s="5"/>
      <c r="G72" s="5"/>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0"/>
  <sheetViews>
    <sheetView showGridLines="0" zoomScaleNormal="100" workbookViewId="0">
      <selection sqref="A1:D1"/>
    </sheetView>
  </sheetViews>
  <sheetFormatPr baseColWidth="10" defaultColWidth="12.28515625" defaultRowHeight="8.25"/>
  <cols>
    <col min="1" max="1" width="2.28515625" style="124" customWidth="1"/>
    <col min="2" max="3" width="4.42578125" style="124" customWidth="1"/>
    <col min="4" max="4" width="50.42578125" style="124" customWidth="1"/>
    <col min="5" max="5" width="32.140625" style="124" customWidth="1"/>
    <col min="6" max="16384" width="12.28515625" style="124"/>
  </cols>
  <sheetData>
    <row r="1" spans="1:20" s="14" customFormat="1" ht="42.75" customHeight="1">
      <c r="A1" s="495" t="s">
        <v>116</v>
      </c>
      <c r="B1" s="495"/>
      <c r="C1" s="495"/>
      <c r="D1" s="495"/>
      <c r="E1" s="132" t="s">
        <v>837</v>
      </c>
      <c r="F1" s="18"/>
      <c r="G1" s="70"/>
      <c r="H1" s="313"/>
      <c r="I1" s="313"/>
      <c r="J1" s="313"/>
      <c r="K1" s="313"/>
      <c r="L1" s="71"/>
      <c r="M1" s="72"/>
      <c r="N1" s="36"/>
      <c r="O1" s="36"/>
      <c r="P1" s="36"/>
      <c r="Q1" s="36"/>
      <c r="R1" s="36"/>
      <c r="S1" s="36"/>
      <c r="T1" s="36"/>
    </row>
    <row r="2" spans="1:20" s="118" customFormat="1" ht="16.5" customHeight="1">
      <c r="A2" s="121"/>
      <c r="B2" s="121"/>
      <c r="C2" s="121"/>
      <c r="D2" s="121"/>
      <c r="E2" s="121"/>
      <c r="F2" s="122"/>
      <c r="G2" s="122"/>
      <c r="H2" s="122"/>
      <c r="I2" s="119"/>
      <c r="J2" s="120"/>
      <c r="K2" s="120"/>
      <c r="L2" s="120"/>
      <c r="M2" s="120"/>
    </row>
    <row r="3" spans="1:20" ht="57" customHeight="1" thickBot="1">
      <c r="A3" s="517" t="s">
        <v>845</v>
      </c>
      <c r="B3" s="518"/>
      <c r="C3" s="518"/>
      <c r="D3" s="518"/>
      <c r="E3" s="518"/>
      <c r="F3" s="123"/>
      <c r="G3" s="123"/>
      <c r="H3" s="123"/>
    </row>
    <row r="4" spans="1:20" s="125" customFormat="1" ht="6" customHeight="1">
      <c r="A4" s="135"/>
      <c r="B4" s="135"/>
      <c r="C4" s="135"/>
      <c r="D4" s="135"/>
      <c r="E4" s="136"/>
      <c r="G4" s="126"/>
      <c r="H4" s="126"/>
      <c r="I4" s="126"/>
      <c r="J4" s="126"/>
      <c r="K4" s="126"/>
      <c r="L4" s="126"/>
    </row>
    <row r="5" spans="1:20" s="125" customFormat="1" ht="26.25" customHeight="1">
      <c r="A5" s="127"/>
      <c r="B5" s="133" t="s">
        <v>100</v>
      </c>
      <c r="C5" s="133"/>
      <c r="D5" s="133"/>
      <c r="E5" s="134" t="s">
        <v>184</v>
      </c>
      <c r="G5" s="126"/>
      <c r="H5" s="126"/>
      <c r="I5" s="128"/>
      <c r="J5" s="128"/>
      <c r="K5" s="128"/>
      <c r="L5" s="126"/>
    </row>
    <row r="6" spans="1:20" s="125" customFormat="1" ht="3" customHeight="1" thickBot="1">
      <c r="A6" s="137"/>
      <c r="B6" s="137"/>
      <c r="C6" s="137"/>
      <c r="D6" s="137"/>
      <c r="E6" s="137"/>
      <c r="G6" s="126"/>
      <c r="H6" s="126"/>
      <c r="I6" s="126"/>
      <c r="J6" s="126"/>
      <c r="K6" s="126"/>
      <c r="L6" s="126"/>
    </row>
    <row r="7" spans="1:20" s="125" customFormat="1" ht="3" customHeight="1" thickBot="1">
      <c r="A7" s="138"/>
      <c r="B7" s="138"/>
      <c r="C7" s="138"/>
      <c r="D7" s="138"/>
      <c r="E7" s="138"/>
      <c r="G7" s="126"/>
      <c r="H7" s="126"/>
      <c r="I7" s="126"/>
      <c r="J7" s="126"/>
      <c r="K7" s="126"/>
      <c r="L7" s="126"/>
    </row>
    <row r="8" spans="1:20" ht="18.75" customHeight="1">
      <c r="A8" s="241" t="s">
        <v>24</v>
      </c>
      <c r="B8" s="129"/>
      <c r="C8" s="129"/>
      <c r="D8" s="129"/>
      <c r="E8" s="233">
        <f>+E9+E11</f>
        <v>1969.9856841999999</v>
      </c>
    </row>
    <row r="9" spans="1:20" s="249" customFormat="1" ht="18.75" customHeight="1">
      <c r="A9" s="241"/>
      <c r="B9" s="241" t="s">
        <v>180</v>
      </c>
      <c r="C9" s="246"/>
      <c r="D9" s="247"/>
      <c r="E9" s="248">
        <f>+E10</f>
        <v>727.13199763</v>
      </c>
      <c r="H9" s="250"/>
    </row>
    <row r="10" spans="1:20" ht="18.75" customHeight="1">
      <c r="A10" s="129"/>
      <c r="B10" s="234"/>
      <c r="C10" s="261">
        <v>49</v>
      </c>
      <c r="D10" s="244" t="s">
        <v>186</v>
      </c>
      <c r="E10" s="245">
        <v>727.13199763</v>
      </c>
      <c r="H10" s="130"/>
    </row>
    <row r="11" spans="1:20" s="249" customFormat="1" ht="18.75" customHeight="1">
      <c r="A11" s="241"/>
      <c r="B11" s="241" t="s">
        <v>141</v>
      </c>
      <c r="C11" s="246"/>
      <c r="D11" s="247"/>
      <c r="E11" s="248">
        <f>SUM(E12:E16)</f>
        <v>1242.85368657</v>
      </c>
      <c r="H11" s="250"/>
    </row>
    <row r="12" spans="1:20" ht="18.75" customHeight="1">
      <c r="A12" s="129"/>
      <c r="B12" s="129"/>
      <c r="C12" s="235">
        <v>2</v>
      </c>
      <c r="D12" s="236" t="s">
        <v>27</v>
      </c>
      <c r="E12" s="237">
        <v>28.672066679999993</v>
      </c>
      <c r="H12" s="130"/>
    </row>
    <row r="13" spans="1:20" ht="18.75" customHeight="1">
      <c r="A13" s="129"/>
      <c r="B13" s="129"/>
      <c r="C13" s="235">
        <v>6</v>
      </c>
      <c r="D13" s="236" t="s">
        <v>104</v>
      </c>
      <c r="E13" s="237">
        <v>1.0801499999999999</v>
      </c>
      <c r="H13" s="130"/>
    </row>
    <row r="14" spans="1:20" ht="18.75" customHeight="1">
      <c r="A14" s="129"/>
      <c r="B14" s="129"/>
      <c r="C14" s="235">
        <v>7</v>
      </c>
      <c r="D14" s="236" t="s">
        <v>105</v>
      </c>
      <c r="E14" s="237">
        <v>175.59015354000002</v>
      </c>
      <c r="H14" s="130"/>
    </row>
    <row r="15" spans="1:20" ht="18.75" customHeight="1">
      <c r="A15" s="129"/>
      <c r="B15" s="129"/>
      <c r="C15" s="235">
        <v>13</v>
      </c>
      <c r="D15" s="236" t="s">
        <v>108</v>
      </c>
      <c r="E15" s="237">
        <v>679.43480648000002</v>
      </c>
      <c r="H15" s="130"/>
    </row>
    <row r="16" spans="1:20" ht="18.75" customHeight="1">
      <c r="A16" s="129"/>
      <c r="B16" s="129"/>
      <c r="C16" s="235">
        <v>36</v>
      </c>
      <c r="D16" s="236" t="s">
        <v>179</v>
      </c>
      <c r="E16" s="237">
        <v>358.07650987</v>
      </c>
      <c r="H16" s="130"/>
    </row>
    <row r="17" spans="1:5" ht="4.5" customHeight="1" thickBot="1">
      <c r="A17" s="139"/>
      <c r="B17" s="139"/>
      <c r="C17" s="139"/>
      <c r="D17" s="139"/>
      <c r="E17" s="140"/>
    </row>
    <row r="18" spans="1:5" ht="27.75" customHeight="1">
      <c r="A18" s="519" t="s">
        <v>176</v>
      </c>
      <c r="B18" s="519"/>
      <c r="C18" s="519"/>
      <c r="D18" s="519"/>
      <c r="E18" s="519"/>
    </row>
    <row r="19" spans="1:5" ht="13.5">
      <c r="A19" s="129"/>
      <c r="B19" s="129"/>
      <c r="C19" s="129"/>
      <c r="D19" s="129"/>
      <c r="E19" s="131"/>
    </row>
    <row r="20" spans="1:5" ht="13.5">
      <c r="A20" s="129"/>
      <c r="B20" s="129"/>
      <c r="C20" s="129"/>
      <c r="D20" s="129"/>
      <c r="E20" s="131"/>
    </row>
  </sheetData>
  <mergeCells count="3">
    <mergeCell ref="A3:E3"/>
    <mergeCell ref="A1:D1"/>
    <mergeCell ref="A18:E18"/>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S271"/>
  <sheetViews>
    <sheetView showGridLines="0" zoomScaleNormal="100" workbookViewId="0">
      <selection sqref="A1:D1"/>
    </sheetView>
  </sheetViews>
  <sheetFormatPr baseColWidth="10" defaultColWidth="11.5703125" defaultRowHeight="15"/>
  <cols>
    <col min="1" max="1" width="6.28515625" style="255" customWidth="1"/>
    <col min="2" max="2" width="54.42578125" style="255" customWidth="1"/>
    <col min="3" max="3" width="15.85546875" style="255" customWidth="1"/>
    <col min="4" max="4" width="13.5703125" style="255" customWidth="1"/>
    <col min="5" max="5" width="16" style="255" customWidth="1"/>
    <col min="6" max="6" width="14" style="255" customWidth="1"/>
    <col min="7" max="7" width="17.42578125" style="255" customWidth="1"/>
    <col min="8" max="8" width="11.5703125" style="255"/>
    <col min="9" max="9" width="11.5703125" style="255" customWidth="1"/>
    <col min="10" max="16384" width="11.5703125" style="255"/>
  </cols>
  <sheetData>
    <row r="1" spans="1:19" s="348" customFormat="1" ht="40.5" customHeight="1">
      <c r="A1" s="521" t="s">
        <v>13</v>
      </c>
      <c r="B1" s="521"/>
      <c r="C1" s="521"/>
      <c r="D1" s="521" t="s">
        <v>185</v>
      </c>
      <c r="E1" s="522" t="s">
        <v>837</v>
      </c>
      <c r="F1" s="522"/>
      <c r="G1" s="522"/>
      <c r="K1" s="447"/>
      <c r="L1" s="447"/>
      <c r="M1" s="447"/>
      <c r="N1" s="447"/>
      <c r="P1" s="349"/>
      <c r="S1" s="350"/>
    </row>
    <row r="2" spans="1:19" s="351" customFormat="1">
      <c r="A2" s="255"/>
      <c r="B2" s="255"/>
      <c r="C2" s="255"/>
      <c r="D2" s="255"/>
      <c r="E2" s="255"/>
      <c r="F2" s="255"/>
      <c r="G2" s="255"/>
    </row>
    <row r="3" spans="1:19" s="352" customFormat="1" ht="18.75">
      <c r="A3" s="523" t="s">
        <v>503</v>
      </c>
      <c r="B3" s="523"/>
      <c r="C3" s="523"/>
      <c r="D3" s="523"/>
      <c r="E3" s="523"/>
      <c r="F3" s="523"/>
      <c r="G3" s="523"/>
    </row>
    <row r="4" spans="1:19" s="351" customFormat="1" ht="68.25" customHeight="1" thickBot="1">
      <c r="A4" s="524" t="s">
        <v>844</v>
      </c>
      <c r="B4" s="524"/>
      <c r="C4" s="524"/>
      <c r="D4" s="524"/>
      <c r="E4" s="524"/>
      <c r="F4" s="524"/>
      <c r="G4" s="524"/>
    </row>
    <row r="5" spans="1:19" s="351" customFormat="1" ht="7.5" customHeight="1" thickTop="1">
      <c r="A5" s="256"/>
      <c r="B5" s="256"/>
      <c r="C5" s="256"/>
      <c r="D5" s="256"/>
      <c r="E5" s="256"/>
      <c r="F5" s="256"/>
      <c r="G5" s="256"/>
    </row>
    <row r="6" spans="1:19" s="351" customFormat="1" ht="33.75" customHeight="1">
      <c r="A6" s="525" t="s">
        <v>14</v>
      </c>
      <c r="B6" s="525"/>
      <c r="C6" s="353"/>
      <c r="D6" s="353"/>
      <c r="E6" s="353"/>
      <c r="F6" s="353"/>
      <c r="G6" s="526" t="s">
        <v>518</v>
      </c>
    </row>
    <row r="7" spans="1:19" s="351" customFormat="1" ht="21.75" customHeight="1">
      <c r="A7" s="525"/>
      <c r="B7" s="525"/>
      <c r="C7" s="526" t="s">
        <v>504</v>
      </c>
      <c r="D7" s="529" t="s">
        <v>15</v>
      </c>
      <c r="E7" s="530"/>
      <c r="F7" s="530"/>
      <c r="G7" s="526"/>
    </row>
    <row r="8" spans="1:19" s="351" customFormat="1" ht="30.75" customHeight="1">
      <c r="A8" s="525"/>
      <c r="B8" s="525"/>
      <c r="C8" s="528"/>
      <c r="D8" s="353" t="s">
        <v>16</v>
      </c>
      <c r="E8" s="353" t="s">
        <v>17</v>
      </c>
      <c r="F8" s="353" t="s">
        <v>18</v>
      </c>
      <c r="G8" s="526"/>
    </row>
    <row r="9" spans="1:19" s="351" customFormat="1" ht="17.25" customHeight="1">
      <c r="A9" s="525"/>
      <c r="B9" s="525"/>
      <c r="C9" s="353"/>
      <c r="D9" s="353"/>
      <c r="E9" s="353"/>
      <c r="F9" s="353"/>
      <c r="G9" s="527"/>
    </row>
    <row r="10" spans="1:19" s="351" customFormat="1">
      <c r="A10" s="257"/>
      <c r="B10" s="257"/>
      <c r="C10" s="354" t="s">
        <v>19</v>
      </c>
      <c r="D10" s="354" t="s">
        <v>20</v>
      </c>
      <c r="E10" s="354" t="s">
        <v>21</v>
      </c>
      <c r="F10" s="354" t="s">
        <v>22</v>
      </c>
      <c r="G10" s="354" t="s">
        <v>23</v>
      </c>
    </row>
    <row r="11" spans="1:19" s="351" customFormat="1" ht="7.5" customHeight="1" thickBot="1">
      <c r="A11" s="258"/>
      <c r="B11" s="258"/>
      <c r="C11" s="258"/>
      <c r="D11" s="258"/>
      <c r="E11" s="258"/>
      <c r="F11" s="258"/>
      <c r="G11" s="258"/>
    </row>
    <row r="12" spans="1:19" s="351" customFormat="1" ht="7.5" customHeight="1" thickTop="1" thickBot="1">
      <c r="A12" s="259"/>
      <c r="B12" s="259"/>
      <c r="C12" s="259"/>
      <c r="D12" s="259"/>
      <c r="E12" s="259"/>
      <c r="F12" s="259"/>
      <c r="G12" s="259"/>
    </row>
    <row r="13" spans="1:19" s="356" customFormat="1" ht="25.5" customHeight="1" thickTop="1">
      <c r="A13" s="383" t="s">
        <v>193</v>
      </c>
      <c r="B13" s="383"/>
      <c r="C13" s="401">
        <f>SUM(C14,C16,C29,C34,C44,C47,C62,C73,C79,C108,C149,C155,C161,C167,C176,C182,C188,C191,C193,C195,C197,C201,C210,C212,C238,C240,C242,C254)</f>
        <v>1013477233261</v>
      </c>
      <c r="D13" s="401">
        <f>SUM(D14,D16,D29,D34,D44,D47,D62,D73,D79,D108,D149,D155,D161,D167,D176,D182,D188,D191,D193,D195,D197,D201,D210,D212,D238,D240,D242,D254)</f>
        <v>59139892111.519699</v>
      </c>
      <c r="E13" s="401">
        <f>SUM(E14,E16,E29,E34,E44,E47,E62,E73,E79,E108,E149,E155,E161,E167,E176,E182,E188,E191,E193,E195,E197,E201,E210,E212,E238,E240,E242,E254)</f>
        <v>1401640931.9970069</v>
      </c>
      <c r="F13" s="401">
        <f t="shared" ref="F13:F73" si="0">SUM(D13:E13)</f>
        <v>60541533043.516708</v>
      </c>
      <c r="G13" s="402">
        <f t="shared" ref="G13:G76" si="1">IFERROR(F13/C13,"n.a.")</f>
        <v>5.9736450959747896E-2</v>
      </c>
      <c r="H13" s="355"/>
      <c r="I13" s="355"/>
      <c r="J13" s="355"/>
      <c r="K13" s="355"/>
      <c r="L13" s="355"/>
      <c r="M13" s="355"/>
      <c r="N13" s="355"/>
    </row>
    <row r="14" spans="1:19" s="356" customFormat="1">
      <c r="A14" s="403" t="s">
        <v>25</v>
      </c>
      <c r="B14" s="435" t="s">
        <v>26</v>
      </c>
      <c r="C14" s="404">
        <f>SUM(C15)</f>
        <v>528177795</v>
      </c>
      <c r="D14" s="404">
        <f>SUM(D15)</f>
        <v>34389541.320000008</v>
      </c>
      <c r="E14" s="404">
        <f>SUM(E15)</f>
        <v>0</v>
      </c>
      <c r="F14" s="405">
        <f t="shared" si="0"/>
        <v>34389541.320000008</v>
      </c>
      <c r="G14" s="402">
        <f t="shared" si="1"/>
        <v>6.5109782436045052E-2</v>
      </c>
      <c r="H14" s="355"/>
      <c r="I14" s="355"/>
      <c r="J14" s="355"/>
      <c r="K14" s="355"/>
      <c r="L14" s="355"/>
      <c r="M14" s="355"/>
      <c r="N14" s="355"/>
    </row>
    <row r="15" spans="1:19" s="351" customFormat="1">
      <c r="A15" s="406"/>
      <c r="B15" s="386" t="s">
        <v>279</v>
      </c>
      <c r="C15" s="407">
        <v>528177795</v>
      </c>
      <c r="D15" s="407">
        <v>34389541.320000008</v>
      </c>
      <c r="E15" s="407">
        <v>0</v>
      </c>
      <c r="F15" s="384">
        <v>34389541.320000008</v>
      </c>
      <c r="G15" s="408">
        <f t="shared" si="1"/>
        <v>6.5109782436045052E-2</v>
      </c>
      <c r="H15" s="381"/>
      <c r="I15" s="355"/>
      <c r="J15" s="355"/>
      <c r="K15" s="355"/>
      <c r="L15" s="355"/>
      <c r="M15" s="355"/>
      <c r="N15" s="355"/>
    </row>
    <row r="16" spans="1:19" s="356" customFormat="1">
      <c r="A16" s="403" t="s">
        <v>28</v>
      </c>
      <c r="B16" s="385" t="s">
        <v>29</v>
      </c>
      <c r="C16" s="404">
        <f>SUM(C17:C28)</f>
        <v>4170099167</v>
      </c>
      <c r="D16" s="404">
        <f>SUM(D17:D28)</f>
        <v>257527420.03</v>
      </c>
      <c r="E16" s="404">
        <f>SUM(E17:E28)</f>
        <v>0</v>
      </c>
      <c r="F16" s="405">
        <f t="shared" si="0"/>
        <v>257527420.03</v>
      </c>
      <c r="G16" s="402">
        <f t="shared" si="1"/>
        <v>6.1755706451284975E-2</v>
      </c>
      <c r="H16" s="355"/>
      <c r="I16" s="355"/>
      <c r="J16" s="355"/>
      <c r="K16" s="355"/>
      <c r="L16" s="355"/>
      <c r="M16" s="355"/>
      <c r="N16" s="355"/>
    </row>
    <row r="17" spans="1:14" s="351" customFormat="1">
      <c r="A17" s="406"/>
      <c r="B17" s="386" t="s">
        <v>280</v>
      </c>
      <c r="C17" s="407">
        <v>1636839557</v>
      </c>
      <c r="D17" s="407">
        <v>96081962.930000007</v>
      </c>
      <c r="E17" s="407">
        <v>0</v>
      </c>
      <c r="F17" s="384">
        <v>96081962.930000007</v>
      </c>
      <c r="G17" s="408">
        <f t="shared" si="1"/>
        <v>5.8699682885290878E-2</v>
      </c>
      <c r="H17" s="381"/>
      <c r="I17" s="355"/>
      <c r="J17" s="355"/>
      <c r="K17" s="355"/>
      <c r="L17" s="355"/>
      <c r="M17" s="355"/>
      <c r="N17" s="355"/>
    </row>
    <row r="18" spans="1:14" s="351" customFormat="1" ht="30">
      <c r="A18" s="406"/>
      <c r="B18" s="386" t="s">
        <v>281</v>
      </c>
      <c r="C18" s="407">
        <v>29705835</v>
      </c>
      <c r="D18" s="407">
        <v>1815285.9200000002</v>
      </c>
      <c r="E18" s="407">
        <v>0</v>
      </c>
      <c r="F18" s="384">
        <v>1815285.9200000002</v>
      </c>
      <c r="G18" s="408">
        <f t="shared" si="1"/>
        <v>6.1108732341642651E-2</v>
      </c>
      <c r="H18" s="381"/>
      <c r="I18" s="355"/>
      <c r="J18" s="355"/>
      <c r="K18" s="355"/>
      <c r="L18" s="355"/>
      <c r="M18" s="355"/>
      <c r="N18" s="355"/>
    </row>
    <row r="19" spans="1:14" s="351" customFormat="1">
      <c r="A19" s="406"/>
      <c r="B19" s="386" t="s">
        <v>282</v>
      </c>
      <c r="C19" s="407">
        <v>68148606</v>
      </c>
      <c r="D19" s="407">
        <v>3290610.5799999996</v>
      </c>
      <c r="E19" s="407">
        <v>0</v>
      </c>
      <c r="F19" s="384">
        <v>3290610.5799999996</v>
      </c>
      <c r="G19" s="408">
        <f t="shared" si="1"/>
        <v>4.8285809103710789E-2</v>
      </c>
      <c r="H19" s="381"/>
      <c r="I19" s="355"/>
      <c r="J19" s="355"/>
      <c r="K19" s="355"/>
      <c r="L19" s="355"/>
      <c r="M19" s="355"/>
      <c r="N19" s="355"/>
    </row>
    <row r="20" spans="1:14" s="351" customFormat="1">
      <c r="A20" s="406"/>
      <c r="B20" s="386" t="s">
        <v>283</v>
      </c>
      <c r="C20" s="407">
        <v>370722949</v>
      </c>
      <c r="D20" s="407">
        <v>23247243.299999997</v>
      </c>
      <c r="E20" s="407">
        <v>0</v>
      </c>
      <c r="F20" s="384">
        <v>23247243.299999997</v>
      </c>
      <c r="G20" s="408">
        <f t="shared" si="1"/>
        <v>6.2707861390043043E-2</v>
      </c>
      <c r="H20" s="381"/>
      <c r="I20" s="355"/>
      <c r="J20" s="355"/>
      <c r="K20" s="355"/>
      <c r="L20" s="355"/>
      <c r="M20" s="355"/>
      <c r="N20" s="355"/>
    </row>
    <row r="21" spans="1:14" s="351" customFormat="1" ht="30">
      <c r="A21" s="406"/>
      <c r="B21" s="386" t="s">
        <v>284</v>
      </c>
      <c r="C21" s="407">
        <v>50725312</v>
      </c>
      <c r="D21" s="407">
        <v>3189611.86</v>
      </c>
      <c r="E21" s="407">
        <v>0</v>
      </c>
      <c r="F21" s="384">
        <v>3189611.86</v>
      </c>
      <c r="G21" s="408">
        <f t="shared" si="1"/>
        <v>6.2880083615848431E-2</v>
      </c>
      <c r="H21" s="381"/>
      <c r="I21" s="355"/>
      <c r="J21" s="355"/>
      <c r="K21" s="355"/>
      <c r="L21" s="355"/>
      <c r="M21" s="355"/>
      <c r="N21" s="355"/>
    </row>
    <row r="22" spans="1:14" s="351" customFormat="1">
      <c r="A22" s="406"/>
      <c r="B22" s="386" t="s">
        <v>285</v>
      </c>
      <c r="C22" s="407">
        <v>1769159002</v>
      </c>
      <c r="D22" s="407">
        <v>119002041.45999999</v>
      </c>
      <c r="E22" s="407">
        <v>0</v>
      </c>
      <c r="F22" s="384">
        <v>119002041.45999999</v>
      </c>
      <c r="G22" s="408">
        <f t="shared" si="1"/>
        <v>6.7264751967160946E-2</v>
      </c>
      <c r="H22" s="381"/>
      <c r="I22" s="355"/>
      <c r="J22" s="355"/>
      <c r="K22" s="355"/>
      <c r="L22" s="355"/>
      <c r="M22" s="355"/>
      <c r="N22" s="355"/>
    </row>
    <row r="23" spans="1:14" s="351" customFormat="1" ht="30">
      <c r="A23" s="406"/>
      <c r="B23" s="386" t="s">
        <v>286</v>
      </c>
      <c r="C23" s="407">
        <v>29724384</v>
      </c>
      <c r="D23" s="407">
        <v>1192559.8299999998</v>
      </c>
      <c r="E23" s="407">
        <v>0</v>
      </c>
      <c r="F23" s="384">
        <v>1192559.8299999998</v>
      </c>
      <c r="G23" s="408">
        <f t="shared" si="1"/>
        <v>4.0120590219800682E-2</v>
      </c>
      <c r="H23" s="381"/>
      <c r="I23" s="355"/>
      <c r="J23" s="355"/>
      <c r="K23" s="355"/>
      <c r="L23" s="355"/>
      <c r="M23" s="355"/>
      <c r="N23" s="355"/>
    </row>
    <row r="24" spans="1:14" s="351" customFormat="1" ht="30">
      <c r="A24" s="406"/>
      <c r="B24" s="386" t="s">
        <v>287</v>
      </c>
      <c r="C24" s="407">
        <v>37183141</v>
      </c>
      <c r="D24" s="407">
        <v>0</v>
      </c>
      <c r="E24" s="407">
        <v>0</v>
      </c>
      <c r="F24" s="384">
        <v>0</v>
      </c>
      <c r="G24" s="408">
        <f t="shared" si="1"/>
        <v>0</v>
      </c>
      <c r="H24" s="381"/>
      <c r="I24" s="355"/>
      <c r="J24" s="355"/>
      <c r="K24" s="355"/>
      <c r="L24" s="355"/>
      <c r="M24" s="355"/>
      <c r="N24" s="355"/>
    </row>
    <row r="25" spans="1:14" s="351" customFormat="1" ht="30">
      <c r="A25" s="406"/>
      <c r="B25" s="386" t="s">
        <v>288</v>
      </c>
      <c r="C25" s="407">
        <v>27364205</v>
      </c>
      <c r="D25" s="407">
        <v>1803019.7099999997</v>
      </c>
      <c r="E25" s="407">
        <v>0</v>
      </c>
      <c r="F25" s="384">
        <v>1803019.7099999997</v>
      </c>
      <c r="G25" s="408">
        <f t="shared" si="1"/>
        <v>6.58897165110406E-2</v>
      </c>
      <c r="H25" s="381"/>
      <c r="I25" s="355"/>
      <c r="J25" s="355"/>
      <c r="K25" s="355"/>
      <c r="L25" s="355"/>
      <c r="M25" s="355"/>
      <c r="N25" s="355"/>
    </row>
    <row r="26" spans="1:14" s="351" customFormat="1" ht="30">
      <c r="A26" s="406"/>
      <c r="B26" s="386" t="s">
        <v>289</v>
      </c>
      <c r="C26" s="407">
        <v>61342076</v>
      </c>
      <c r="D26" s="407">
        <v>3855407.2</v>
      </c>
      <c r="E26" s="407">
        <v>0</v>
      </c>
      <c r="F26" s="384">
        <v>3855407.2</v>
      </c>
      <c r="G26" s="408">
        <f t="shared" si="1"/>
        <v>6.2850941008256722E-2</v>
      </c>
      <c r="H26" s="381"/>
      <c r="I26" s="355"/>
      <c r="J26" s="355"/>
      <c r="K26" s="355"/>
      <c r="L26" s="355"/>
      <c r="M26" s="355"/>
      <c r="N26" s="355"/>
    </row>
    <row r="27" spans="1:14" s="351" customFormat="1" ht="30">
      <c r="A27" s="406"/>
      <c r="B27" s="386" t="s">
        <v>290</v>
      </c>
      <c r="C27" s="407">
        <v>33870685</v>
      </c>
      <c r="D27" s="407">
        <v>2332506.67</v>
      </c>
      <c r="E27" s="407">
        <v>0</v>
      </c>
      <c r="F27" s="384">
        <v>2332506.67</v>
      </c>
      <c r="G27" s="408">
        <f t="shared" si="1"/>
        <v>6.886505749736091E-2</v>
      </c>
      <c r="H27" s="381"/>
      <c r="I27" s="355"/>
      <c r="J27" s="355"/>
      <c r="K27" s="355"/>
      <c r="L27" s="355"/>
      <c r="M27" s="355"/>
      <c r="N27" s="355"/>
    </row>
    <row r="28" spans="1:14" s="351" customFormat="1">
      <c r="A28" s="406"/>
      <c r="B28" s="386" t="s">
        <v>291</v>
      </c>
      <c r="C28" s="407">
        <v>55313415</v>
      </c>
      <c r="D28" s="407">
        <v>1717170.57</v>
      </c>
      <c r="E28" s="407">
        <v>0</v>
      </c>
      <c r="F28" s="384">
        <v>1717170.57</v>
      </c>
      <c r="G28" s="408">
        <f t="shared" si="1"/>
        <v>3.1044378113338329E-2</v>
      </c>
      <c r="H28" s="381"/>
      <c r="I28" s="355"/>
      <c r="J28" s="355"/>
      <c r="K28" s="355"/>
      <c r="L28" s="355"/>
      <c r="M28" s="355"/>
      <c r="N28" s="355"/>
    </row>
    <row r="29" spans="1:14" s="356" customFormat="1">
      <c r="A29" s="403" t="s">
        <v>33</v>
      </c>
      <c r="B29" s="385" t="s">
        <v>34</v>
      </c>
      <c r="C29" s="404">
        <f>SUM(C30:C33)</f>
        <v>5344021836</v>
      </c>
      <c r="D29" s="404">
        <f>SUM(D30:D33)</f>
        <v>82802996.299999997</v>
      </c>
      <c r="E29" s="404">
        <f>SUM(E30:E33)</f>
        <v>0</v>
      </c>
      <c r="F29" s="405">
        <f t="shared" si="0"/>
        <v>82802996.299999997</v>
      </c>
      <c r="G29" s="402">
        <f t="shared" si="1"/>
        <v>1.5494509349156783E-2</v>
      </c>
      <c r="H29" s="355"/>
      <c r="I29" s="355"/>
      <c r="J29" s="355"/>
      <c r="K29" s="355"/>
      <c r="L29" s="355"/>
      <c r="M29" s="355"/>
      <c r="N29" s="355"/>
    </row>
    <row r="30" spans="1:14" s="351" customFormat="1">
      <c r="A30" s="406"/>
      <c r="B30" s="386" t="s">
        <v>292</v>
      </c>
      <c r="C30" s="407">
        <v>5237535233</v>
      </c>
      <c r="D30" s="407">
        <v>75936586.560000002</v>
      </c>
      <c r="E30" s="407">
        <v>0</v>
      </c>
      <c r="F30" s="384">
        <v>75936586.560000002</v>
      </c>
      <c r="G30" s="408">
        <f t="shared" si="1"/>
        <v>1.449853474618144E-2</v>
      </c>
      <c r="H30" s="381"/>
      <c r="I30" s="355"/>
      <c r="J30" s="355"/>
      <c r="K30" s="355"/>
      <c r="L30" s="355"/>
      <c r="M30" s="355"/>
      <c r="N30" s="355"/>
    </row>
    <row r="31" spans="1:14" s="351" customFormat="1">
      <c r="A31" s="406"/>
      <c r="B31" s="386" t="s">
        <v>293</v>
      </c>
      <c r="C31" s="407">
        <v>13094008</v>
      </c>
      <c r="D31" s="407">
        <v>848901.29999999993</v>
      </c>
      <c r="E31" s="407">
        <v>0</v>
      </c>
      <c r="F31" s="384">
        <v>848901.29999999993</v>
      </c>
      <c r="G31" s="408">
        <f t="shared" si="1"/>
        <v>6.4831280078643597E-2</v>
      </c>
      <c r="H31" s="381"/>
      <c r="I31" s="355"/>
      <c r="J31" s="355"/>
      <c r="K31" s="355"/>
      <c r="L31" s="355"/>
      <c r="M31" s="355"/>
      <c r="N31" s="355"/>
    </row>
    <row r="32" spans="1:14" s="351" customFormat="1">
      <c r="A32" s="406"/>
      <c r="B32" s="386" t="s">
        <v>294</v>
      </c>
      <c r="C32" s="407">
        <v>17487120</v>
      </c>
      <c r="D32" s="407">
        <v>1120221.94</v>
      </c>
      <c r="E32" s="407">
        <v>0</v>
      </c>
      <c r="F32" s="384">
        <v>1120221.94</v>
      </c>
      <c r="G32" s="408">
        <f t="shared" si="1"/>
        <v>6.4059830320830416E-2</v>
      </c>
      <c r="H32" s="381"/>
      <c r="I32" s="355"/>
      <c r="J32" s="355"/>
      <c r="K32" s="355"/>
      <c r="L32" s="355"/>
      <c r="M32" s="355"/>
      <c r="N32" s="355"/>
    </row>
    <row r="33" spans="1:14" s="351" customFormat="1" ht="30">
      <c r="A33" s="406"/>
      <c r="B33" s="386" t="s">
        <v>295</v>
      </c>
      <c r="C33" s="407">
        <v>75905475</v>
      </c>
      <c r="D33" s="407">
        <v>4897286.5</v>
      </c>
      <c r="E33" s="407">
        <v>0</v>
      </c>
      <c r="F33" s="384">
        <v>4897286.5</v>
      </c>
      <c r="G33" s="408">
        <f t="shared" si="1"/>
        <v>6.4518224805259441E-2</v>
      </c>
      <c r="H33" s="381"/>
      <c r="I33" s="355"/>
      <c r="J33" s="355"/>
      <c r="K33" s="355"/>
      <c r="L33" s="355"/>
      <c r="M33" s="355"/>
      <c r="N33" s="355"/>
    </row>
    <row r="34" spans="1:14" s="356" customFormat="1">
      <c r="A34" s="403" t="s">
        <v>36</v>
      </c>
      <c r="B34" s="385" t="s">
        <v>37</v>
      </c>
      <c r="C34" s="404">
        <f>SUM(C35:C43)</f>
        <v>18497832359</v>
      </c>
      <c r="D34" s="404">
        <f>SUM(D35:D43)</f>
        <v>1011633698.8569334</v>
      </c>
      <c r="E34" s="404">
        <f>SUM(E35:E43)</f>
        <v>0</v>
      </c>
      <c r="F34" s="405">
        <f t="shared" si="0"/>
        <v>1011633698.8569334</v>
      </c>
      <c r="G34" s="402">
        <f t="shared" si="1"/>
        <v>5.4689310575610744E-2</v>
      </c>
      <c r="H34" s="355"/>
      <c r="I34" s="355"/>
      <c r="J34" s="355"/>
      <c r="K34" s="355"/>
      <c r="L34" s="355"/>
      <c r="M34" s="355"/>
      <c r="N34" s="355"/>
    </row>
    <row r="35" spans="1:14" s="351" customFormat="1">
      <c r="A35" s="406"/>
      <c r="B35" s="386" t="s">
        <v>296</v>
      </c>
      <c r="C35" s="407">
        <v>2705410811</v>
      </c>
      <c r="D35" s="407">
        <v>150733657.56000003</v>
      </c>
      <c r="E35" s="407">
        <v>0</v>
      </c>
      <c r="F35" s="384">
        <v>150733657.56000003</v>
      </c>
      <c r="G35" s="408">
        <f t="shared" si="1"/>
        <v>5.5715626235811631E-2</v>
      </c>
      <c r="H35" s="381"/>
      <c r="I35" s="355"/>
      <c r="J35" s="355"/>
      <c r="K35" s="355"/>
      <c r="L35" s="355"/>
      <c r="M35" s="355"/>
      <c r="N35" s="355"/>
    </row>
    <row r="36" spans="1:14" s="351" customFormat="1" ht="30">
      <c r="A36" s="406"/>
      <c r="B36" s="386" t="s">
        <v>297</v>
      </c>
      <c r="C36" s="407">
        <v>118503945</v>
      </c>
      <c r="D36" s="407">
        <v>7021264.75</v>
      </c>
      <c r="E36" s="407">
        <v>0</v>
      </c>
      <c r="F36" s="384">
        <v>7021264.75</v>
      </c>
      <c r="G36" s="408">
        <f t="shared" si="1"/>
        <v>5.9249206851299335E-2</v>
      </c>
      <c r="H36" s="381"/>
      <c r="I36" s="355"/>
      <c r="J36" s="355"/>
      <c r="K36" s="355"/>
      <c r="L36" s="355"/>
      <c r="M36" s="355"/>
      <c r="N36" s="355"/>
    </row>
    <row r="37" spans="1:14" s="351" customFormat="1">
      <c r="A37" s="406"/>
      <c r="B37" s="386" t="s">
        <v>298</v>
      </c>
      <c r="C37" s="407">
        <v>1508153531</v>
      </c>
      <c r="D37" s="407">
        <v>70816213.879999995</v>
      </c>
      <c r="E37" s="407">
        <v>0</v>
      </c>
      <c r="F37" s="384">
        <v>70816213.879999995</v>
      </c>
      <c r="G37" s="408">
        <f t="shared" si="1"/>
        <v>4.6955573437569328E-2</v>
      </c>
      <c r="H37" s="381"/>
      <c r="I37" s="355"/>
      <c r="J37" s="355"/>
      <c r="K37" s="355"/>
      <c r="L37" s="355"/>
      <c r="M37" s="355"/>
      <c r="N37" s="355"/>
    </row>
    <row r="38" spans="1:14" s="351" customFormat="1">
      <c r="A38" s="406"/>
      <c r="B38" s="386" t="s">
        <v>299</v>
      </c>
      <c r="C38" s="407">
        <v>221804666</v>
      </c>
      <c r="D38" s="407">
        <v>11846316.82</v>
      </c>
      <c r="E38" s="407">
        <v>0</v>
      </c>
      <c r="F38" s="384">
        <v>11846316.82</v>
      </c>
      <c r="G38" s="408">
        <f t="shared" si="1"/>
        <v>5.3408780949630703E-2</v>
      </c>
      <c r="H38" s="381"/>
      <c r="I38" s="355"/>
      <c r="J38" s="355"/>
      <c r="K38" s="355"/>
      <c r="L38" s="355"/>
      <c r="M38" s="355"/>
      <c r="N38" s="355"/>
    </row>
    <row r="39" spans="1:14" s="351" customFormat="1" ht="30">
      <c r="A39" s="406"/>
      <c r="B39" s="386" t="s">
        <v>300</v>
      </c>
      <c r="C39" s="407">
        <v>183482964</v>
      </c>
      <c r="D39" s="407">
        <v>9794187.1099999975</v>
      </c>
      <c r="E39" s="407">
        <v>0</v>
      </c>
      <c r="F39" s="384">
        <v>9794187.1099999975</v>
      </c>
      <c r="G39" s="408">
        <f t="shared" si="1"/>
        <v>5.3379272366670498E-2</v>
      </c>
      <c r="H39" s="381"/>
      <c r="I39" s="355"/>
      <c r="J39" s="355"/>
      <c r="K39" s="355"/>
      <c r="L39" s="355"/>
      <c r="M39" s="355"/>
      <c r="N39" s="355"/>
    </row>
    <row r="40" spans="1:14" s="351" customFormat="1">
      <c r="A40" s="406"/>
      <c r="B40" s="386" t="s">
        <v>301</v>
      </c>
      <c r="C40" s="407">
        <v>10408265574</v>
      </c>
      <c r="D40" s="407">
        <v>625355199.11119998</v>
      </c>
      <c r="E40" s="407">
        <v>0</v>
      </c>
      <c r="F40" s="384">
        <v>625355199.11119998</v>
      </c>
      <c r="G40" s="408">
        <f t="shared" si="1"/>
        <v>6.0082555990245527E-2</v>
      </c>
      <c r="H40" s="381"/>
      <c r="I40" s="355"/>
      <c r="J40" s="355"/>
      <c r="K40" s="355"/>
      <c r="L40" s="355"/>
      <c r="M40" s="355"/>
      <c r="N40" s="355"/>
    </row>
    <row r="41" spans="1:14" s="351" customFormat="1">
      <c r="A41" s="406"/>
      <c r="B41" s="386" t="s">
        <v>302</v>
      </c>
      <c r="C41" s="407">
        <v>2266896825</v>
      </c>
      <c r="D41" s="407">
        <v>114765084.00573333</v>
      </c>
      <c r="E41" s="407">
        <v>0</v>
      </c>
      <c r="F41" s="384">
        <v>114765084.00573333</v>
      </c>
      <c r="G41" s="408">
        <f t="shared" si="1"/>
        <v>5.0626514069837883E-2</v>
      </c>
      <c r="H41" s="381"/>
      <c r="I41" s="355"/>
      <c r="J41" s="355"/>
      <c r="K41" s="355"/>
      <c r="L41" s="355"/>
      <c r="M41" s="355"/>
      <c r="N41" s="355"/>
    </row>
    <row r="42" spans="1:14" s="351" customFormat="1" ht="30">
      <c r="A42" s="406"/>
      <c r="B42" s="386" t="s">
        <v>303</v>
      </c>
      <c r="C42" s="407">
        <v>496763308</v>
      </c>
      <c r="D42" s="407">
        <v>20799455.620000001</v>
      </c>
      <c r="E42" s="407">
        <v>0</v>
      </c>
      <c r="F42" s="384">
        <v>20799455.620000001</v>
      </c>
      <c r="G42" s="408">
        <f t="shared" si="1"/>
        <v>4.1869951514212883E-2</v>
      </c>
      <c r="H42" s="381"/>
      <c r="I42" s="355"/>
      <c r="J42" s="355"/>
      <c r="K42" s="355"/>
      <c r="L42" s="355"/>
      <c r="M42" s="355"/>
      <c r="N42" s="355"/>
    </row>
    <row r="43" spans="1:14" s="351" customFormat="1">
      <c r="A43" s="406"/>
      <c r="B43" s="386" t="s">
        <v>304</v>
      </c>
      <c r="C43" s="407">
        <v>588550735</v>
      </c>
      <c r="D43" s="407">
        <v>502320</v>
      </c>
      <c r="E43" s="407">
        <v>0</v>
      </c>
      <c r="F43" s="384">
        <v>502320</v>
      </c>
      <c r="G43" s="408">
        <f t="shared" si="1"/>
        <v>8.5348631838850727E-4</v>
      </c>
      <c r="H43" s="381"/>
      <c r="I43" s="355"/>
      <c r="J43" s="355"/>
      <c r="K43" s="355"/>
      <c r="L43" s="355"/>
      <c r="M43" s="355"/>
      <c r="N43" s="355"/>
    </row>
    <row r="44" spans="1:14" s="356" customFormat="1">
      <c r="A44" s="403" t="s">
        <v>42</v>
      </c>
      <c r="B44" s="385" t="s">
        <v>43</v>
      </c>
      <c r="C44" s="404">
        <f>SUM(C45:C46)</f>
        <v>78536733088</v>
      </c>
      <c r="D44" s="404">
        <f>SUM(D45:D46)</f>
        <v>3303392351.9300003</v>
      </c>
      <c r="E44" s="404">
        <f>SUM(E45:E46)</f>
        <v>0</v>
      </c>
      <c r="F44" s="405">
        <f t="shared" si="0"/>
        <v>3303392351.9300003</v>
      </c>
      <c r="G44" s="402">
        <f t="shared" si="1"/>
        <v>4.2061748968200224E-2</v>
      </c>
      <c r="H44" s="355"/>
      <c r="I44" s="355"/>
      <c r="J44" s="355"/>
      <c r="K44" s="355"/>
      <c r="L44" s="355"/>
      <c r="M44" s="355"/>
      <c r="N44" s="355"/>
    </row>
    <row r="45" spans="1:14" s="351" customFormat="1">
      <c r="A45" s="406"/>
      <c r="B45" s="386" t="s">
        <v>305</v>
      </c>
      <c r="C45" s="407">
        <v>78100502733</v>
      </c>
      <c r="D45" s="407">
        <v>3279341610.8000002</v>
      </c>
      <c r="E45" s="407">
        <v>0</v>
      </c>
      <c r="F45" s="384">
        <v>3279341610.8000002</v>
      </c>
      <c r="G45" s="408">
        <f t="shared" si="1"/>
        <v>4.1988738817866432E-2</v>
      </c>
      <c r="H45" s="381"/>
      <c r="I45" s="355"/>
      <c r="J45" s="355"/>
      <c r="K45" s="355"/>
      <c r="L45" s="355"/>
      <c r="M45" s="355"/>
      <c r="N45" s="355"/>
    </row>
    <row r="46" spans="1:14" s="351" customFormat="1" ht="30">
      <c r="A46" s="406"/>
      <c r="B46" s="386" t="s">
        <v>306</v>
      </c>
      <c r="C46" s="407">
        <v>436230355</v>
      </c>
      <c r="D46" s="407">
        <v>24050741.129999999</v>
      </c>
      <c r="E46" s="407">
        <v>0</v>
      </c>
      <c r="F46" s="384">
        <v>24050741.129999999</v>
      </c>
      <c r="G46" s="408">
        <f t="shared" si="1"/>
        <v>5.5133121421593871E-2</v>
      </c>
      <c r="H46" s="381"/>
      <c r="I46" s="355"/>
      <c r="J46" s="355"/>
      <c r="K46" s="355"/>
      <c r="L46" s="355"/>
      <c r="M46" s="355"/>
      <c r="N46" s="355"/>
    </row>
    <row r="47" spans="1:14" s="356" customFormat="1">
      <c r="A47" s="403" t="s">
        <v>44</v>
      </c>
      <c r="B47" s="385" t="s">
        <v>160</v>
      </c>
      <c r="C47" s="404">
        <f>SUM(C48:C61)</f>
        <v>8846077423</v>
      </c>
      <c r="D47" s="404">
        <f>SUM(D48:D61)</f>
        <v>498659109.99000001</v>
      </c>
      <c r="E47" s="404">
        <f>SUM(E48:E61)</f>
        <v>12049865.746363636</v>
      </c>
      <c r="F47" s="405">
        <f t="shared" si="0"/>
        <v>510708975.73636365</v>
      </c>
      <c r="G47" s="402">
        <f t="shared" si="1"/>
        <v>5.7732817758129593E-2</v>
      </c>
      <c r="H47" s="355"/>
      <c r="I47" s="355"/>
      <c r="J47" s="355"/>
      <c r="K47" s="355"/>
      <c r="L47" s="355"/>
      <c r="M47" s="355"/>
      <c r="N47" s="355"/>
    </row>
    <row r="48" spans="1:14" s="351" customFormat="1">
      <c r="A48" s="406"/>
      <c r="B48" s="386" t="s">
        <v>307</v>
      </c>
      <c r="C48" s="407">
        <v>3485370964</v>
      </c>
      <c r="D48" s="407">
        <v>207861844.59000003</v>
      </c>
      <c r="E48" s="407">
        <v>0</v>
      </c>
      <c r="F48" s="384">
        <v>207861844.59000003</v>
      </c>
      <c r="G48" s="408">
        <f t="shared" si="1"/>
        <v>5.9638370416515596E-2</v>
      </c>
      <c r="H48" s="381"/>
      <c r="I48" s="355"/>
      <c r="J48" s="355"/>
      <c r="K48" s="355"/>
      <c r="L48" s="355"/>
      <c r="M48" s="355"/>
      <c r="N48" s="355"/>
    </row>
    <row r="49" spans="1:14" s="351" customFormat="1">
      <c r="A49" s="406"/>
      <c r="B49" s="386" t="s">
        <v>308</v>
      </c>
      <c r="C49" s="407">
        <v>1840449812</v>
      </c>
      <c r="D49" s="407">
        <v>94459696.560000002</v>
      </c>
      <c r="E49" s="407">
        <v>4515487.4527272731</v>
      </c>
      <c r="F49" s="384">
        <v>98975184.012727275</v>
      </c>
      <c r="G49" s="408">
        <f t="shared" si="1"/>
        <v>5.3777714212794453E-2</v>
      </c>
      <c r="H49" s="381"/>
      <c r="I49" s="355"/>
      <c r="J49" s="355"/>
      <c r="K49" s="355"/>
      <c r="L49" s="355"/>
      <c r="M49" s="355"/>
      <c r="N49" s="355"/>
    </row>
    <row r="50" spans="1:14" s="351" customFormat="1" ht="30">
      <c r="A50" s="406"/>
      <c r="B50" s="386" t="s">
        <v>309</v>
      </c>
      <c r="C50" s="407">
        <v>8483816</v>
      </c>
      <c r="D50" s="407">
        <v>428803.77</v>
      </c>
      <c r="E50" s="407">
        <v>0</v>
      </c>
      <c r="F50" s="384">
        <v>428803.77</v>
      </c>
      <c r="G50" s="408">
        <f t="shared" si="1"/>
        <v>5.0543737629387533E-2</v>
      </c>
      <c r="H50" s="381"/>
      <c r="I50" s="355"/>
      <c r="J50" s="355"/>
      <c r="K50" s="355"/>
      <c r="L50" s="355"/>
      <c r="M50" s="355"/>
      <c r="N50" s="355"/>
    </row>
    <row r="51" spans="1:14" s="351" customFormat="1" ht="30">
      <c r="A51" s="406"/>
      <c r="B51" s="386" t="s">
        <v>310</v>
      </c>
      <c r="C51" s="407">
        <v>665115167</v>
      </c>
      <c r="D51" s="407">
        <v>43343622.420000002</v>
      </c>
      <c r="E51" s="407">
        <v>0</v>
      </c>
      <c r="F51" s="384">
        <v>43343622.420000002</v>
      </c>
      <c r="G51" s="408">
        <f t="shared" si="1"/>
        <v>6.5167093716267638E-2</v>
      </c>
      <c r="H51" s="381"/>
      <c r="I51" s="355"/>
      <c r="J51" s="355"/>
      <c r="K51" s="355"/>
      <c r="L51" s="355"/>
      <c r="M51" s="355"/>
      <c r="N51" s="355"/>
    </row>
    <row r="52" spans="1:14" s="351" customFormat="1" ht="30">
      <c r="A52" s="406"/>
      <c r="B52" s="386" t="s">
        <v>311</v>
      </c>
      <c r="C52" s="407">
        <v>24516584</v>
      </c>
      <c r="D52" s="407">
        <v>2015076.8299999998</v>
      </c>
      <c r="E52" s="407">
        <v>0</v>
      </c>
      <c r="F52" s="384">
        <v>2015076.8299999998</v>
      </c>
      <c r="G52" s="408">
        <f t="shared" si="1"/>
        <v>8.2192398011076903E-2</v>
      </c>
      <c r="H52" s="381"/>
      <c r="I52" s="355"/>
      <c r="J52" s="355"/>
      <c r="K52" s="355"/>
      <c r="L52" s="355"/>
      <c r="M52" s="355"/>
      <c r="N52" s="355"/>
    </row>
    <row r="53" spans="1:14" s="351" customFormat="1" ht="30">
      <c r="A53" s="406"/>
      <c r="B53" s="386" t="s">
        <v>312</v>
      </c>
      <c r="C53" s="407">
        <v>71735943</v>
      </c>
      <c r="D53" s="407">
        <v>3982153.34</v>
      </c>
      <c r="E53" s="407">
        <v>206104.32454545455</v>
      </c>
      <c r="F53" s="384">
        <v>4188257.6645454546</v>
      </c>
      <c r="G53" s="408">
        <f t="shared" si="1"/>
        <v>5.838436757631324E-2</v>
      </c>
      <c r="H53" s="381"/>
      <c r="I53" s="355"/>
      <c r="J53" s="355"/>
      <c r="K53" s="355"/>
      <c r="L53" s="355"/>
      <c r="M53" s="355"/>
      <c r="N53" s="355"/>
    </row>
    <row r="54" spans="1:14" s="351" customFormat="1" ht="30">
      <c r="A54" s="406"/>
      <c r="B54" s="386" t="s">
        <v>313</v>
      </c>
      <c r="C54" s="407">
        <v>37869129</v>
      </c>
      <c r="D54" s="407">
        <v>2813823.2600000007</v>
      </c>
      <c r="E54" s="407">
        <v>0</v>
      </c>
      <c r="F54" s="384">
        <v>2813823.2600000007</v>
      </c>
      <c r="G54" s="408">
        <f t="shared" si="1"/>
        <v>7.4303881137588373E-2</v>
      </c>
      <c r="H54" s="381"/>
      <c r="I54" s="355"/>
      <c r="J54" s="355"/>
      <c r="K54" s="355"/>
      <c r="L54" s="355"/>
      <c r="M54" s="355"/>
      <c r="N54" s="355"/>
    </row>
    <row r="55" spans="1:14" s="351" customFormat="1">
      <c r="A55" s="406"/>
      <c r="B55" s="386" t="s">
        <v>314</v>
      </c>
      <c r="C55" s="407">
        <v>268117444</v>
      </c>
      <c r="D55" s="407">
        <v>17159333.289999999</v>
      </c>
      <c r="E55" s="407">
        <v>0</v>
      </c>
      <c r="F55" s="384">
        <v>17159333.289999999</v>
      </c>
      <c r="G55" s="408">
        <f t="shared" si="1"/>
        <v>6.3999316993339675E-2</v>
      </c>
      <c r="H55" s="381"/>
      <c r="I55" s="355"/>
      <c r="J55" s="355"/>
      <c r="K55" s="355"/>
      <c r="L55" s="355"/>
      <c r="M55" s="355"/>
      <c r="N55" s="355"/>
    </row>
    <row r="56" spans="1:14" s="351" customFormat="1">
      <c r="A56" s="406"/>
      <c r="B56" s="386" t="s">
        <v>315</v>
      </c>
      <c r="C56" s="407">
        <v>243136675</v>
      </c>
      <c r="D56" s="407">
        <v>14547485.359999999</v>
      </c>
      <c r="E56" s="407">
        <v>0</v>
      </c>
      <c r="F56" s="384">
        <v>14547485.359999999</v>
      </c>
      <c r="G56" s="408">
        <f t="shared" si="1"/>
        <v>5.9832542169954407E-2</v>
      </c>
      <c r="H56" s="381"/>
      <c r="I56" s="355"/>
      <c r="J56" s="355"/>
      <c r="K56" s="355"/>
      <c r="L56" s="355"/>
      <c r="M56" s="355"/>
      <c r="N56" s="355"/>
    </row>
    <row r="57" spans="1:14" s="351" customFormat="1" ht="30">
      <c r="A57" s="406"/>
      <c r="B57" s="386" t="s">
        <v>316</v>
      </c>
      <c r="C57" s="407">
        <v>24012487</v>
      </c>
      <c r="D57" s="407">
        <v>1287731.0899999999</v>
      </c>
      <c r="E57" s="407">
        <v>0</v>
      </c>
      <c r="F57" s="384">
        <v>1287731.0899999999</v>
      </c>
      <c r="G57" s="408">
        <f t="shared" si="1"/>
        <v>5.3627560110704062E-2</v>
      </c>
      <c r="H57" s="381"/>
      <c r="I57" s="355"/>
      <c r="J57" s="355"/>
      <c r="K57" s="355"/>
      <c r="L57" s="355"/>
      <c r="M57" s="355"/>
      <c r="N57" s="355"/>
    </row>
    <row r="58" spans="1:14" s="351" customFormat="1">
      <c r="A58" s="406"/>
      <c r="B58" s="386" t="s">
        <v>317</v>
      </c>
      <c r="C58" s="407">
        <v>863641559</v>
      </c>
      <c r="D58" s="407">
        <v>41581234.660000011</v>
      </c>
      <c r="E58" s="407">
        <v>3670397.8799999985</v>
      </c>
      <c r="F58" s="384">
        <v>45251632.540000007</v>
      </c>
      <c r="G58" s="408">
        <f t="shared" si="1"/>
        <v>5.2396311951912453E-2</v>
      </c>
      <c r="H58" s="381"/>
      <c r="I58" s="355"/>
      <c r="J58" s="355"/>
      <c r="K58" s="355"/>
      <c r="L58" s="355"/>
      <c r="M58" s="355"/>
      <c r="N58" s="355"/>
    </row>
    <row r="59" spans="1:14" s="351" customFormat="1">
      <c r="A59" s="406"/>
      <c r="B59" s="386" t="s">
        <v>318</v>
      </c>
      <c r="C59" s="407">
        <v>48766795</v>
      </c>
      <c r="D59" s="407">
        <v>2997578.21</v>
      </c>
      <c r="E59" s="407">
        <v>0</v>
      </c>
      <c r="F59" s="384">
        <v>2997578.21</v>
      </c>
      <c r="G59" s="408">
        <f t="shared" si="1"/>
        <v>6.1467607416070706E-2</v>
      </c>
      <c r="H59" s="381"/>
      <c r="I59" s="355"/>
      <c r="J59" s="355"/>
      <c r="K59" s="355"/>
      <c r="L59" s="355"/>
      <c r="M59" s="355"/>
      <c r="N59" s="355"/>
    </row>
    <row r="60" spans="1:14" s="351" customFormat="1" ht="30">
      <c r="A60" s="406"/>
      <c r="B60" s="386" t="s">
        <v>319</v>
      </c>
      <c r="C60" s="407">
        <v>1099629552</v>
      </c>
      <c r="D60" s="407">
        <v>57365264.25</v>
      </c>
      <c r="E60" s="407">
        <v>3240123.1518181823</v>
      </c>
      <c r="F60" s="384">
        <v>60605387.401818186</v>
      </c>
      <c r="G60" s="408">
        <f t="shared" si="1"/>
        <v>5.511436764462127E-2</v>
      </c>
      <c r="H60" s="381"/>
      <c r="I60" s="355"/>
      <c r="J60" s="355"/>
      <c r="K60" s="355"/>
      <c r="L60" s="355"/>
      <c r="M60" s="355"/>
      <c r="N60" s="355"/>
    </row>
    <row r="61" spans="1:14" s="351" customFormat="1">
      <c r="A61" s="406"/>
      <c r="B61" s="386" t="s">
        <v>320</v>
      </c>
      <c r="C61" s="407">
        <v>165231496</v>
      </c>
      <c r="D61" s="407">
        <v>8815462.3600000031</v>
      </c>
      <c r="E61" s="407">
        <v>417752.93727272731</v>
      </c>
      <c r="F61" s="384">
        <v>9233215.2972727306</v>
      </c>
      <c r="G61" s="408">
        <f t="shared" si="1"/>
        <v>5.5880479937509796E-2</v>
      </c>
      <c r="H61" s="381"/>
      <c r="I61" s="355"/>
      <c r="J61" s="355"/>
      <c r="K61" s="355"/>
      <c r="L61" s="355"/>
      <c r="M61" s="355"/>
      <c r="N61" s="355"/>
    </row>
    <row r="62" spans="1:14" s="356" customFormat="1" ht="30">
      <c r="A62" s="403" t="s">
        <v>47</v>
      </c>
      <c r="B62" s="385" t="s">
        <v>221</v>
      </c>
      <c r="C62" s="404">
        <f>SUM(C63:C72)</f>
        <v>11259143461</v>
      </c>
      <c r="D62" s="404">
        <f>SUM(D63:D72)</f>
        <v>463856314.81999999</v>
      </c>
      <c r="E62" s="404">
        <f>SUM(E63:E72)</f>
        <v>1828824.8</v>
      </c>
      <c r="F62" s="405">
        <f t="shared" si="0"/>
        <v>465685139.62</v>
      </c>
      <c r="G62" s="402">
        <f t="shared" si="1"/>
        <v>4.1360618703639766E-2</v>
      </c>
      <c r="H62" s="355"/>
      <c r="I62" s="355"/>
      <c r="J62" s="355"/>
      <c r="K62" s="355"/>
      <c r="L62" s="355"/>
      <c r="M62" s="355"/>
      <c r="N62" s="355"/>
    </row>
    <row r="63" spans="1:14" s="351" customFormat="1" ht="30">
      <c r="A63" s="406"/>
      <c r="B63" s="386" t="s">
        <v>321</v>
      </c>
      <c r="C63" s="407">
        <v>4521617947</v>
      </c>
      <c r="D63" s="407">
        <v>266803558.63000008</v>
      </c>
      <c r="E63" s="407">
        <v>1828824.8</v>
      </c>
      <c r="F63" s="384">
        <v>268632383.43000007</v>
      </c>
      <c r="G63" s="408">
        <f t="shared" si="1"/>
        <v>5.9410677014017095E-2</v>
      </c>
      <c r="H63" s="381"/>
      <c r="I63" s="355"/>
      <c r="J63" s="355"/>
      <c r="K63" s="355"/>
      <c r="L63" s="355"/>
      <c r="M63" s="355"/>
      <c r="N63" s="355"/>
    </row>
    <row r="64" spans="1:14" s="351" customFormat="1">
      <c r="A64" s="406"/>
      <c r="B64" s="386" t="s">
        <v>322</v>
      </c>
      <c r="C64" s="407">
        <v>102172246</v>
      </c>
      <c r="D64" s="407">
        <v>4764358.4000000004</v>
      </c>
      <c r="E64" s="407">
        <v>0</v>
      </c>
      <c r="F64" s="384">
        <v>4764358.4000000004</v>
      </c>
      <c r="G64" s="408">
        <f t="shared" si="1"/>
        <v>4.6630651537209043E-2</v>
      </c>
      <c r="H64" s="381"/>
      <c r="I64" s="355"/>
      <c r="J64" s="355"/>
      <c r="K64" s="355"/>
      <c r="L64" s="355"/>
      <c r="M64" s="355"/>
      <c r="N64" s="355"/>
    </row>
    <row r="65" spans="1:14" s="351" customFormat="1" ht="30">
      <c r="A65" s="406"/>
      <c r="B65" s="386" t="s">
        <v>323</v>
      </c>
      <c r="C65" s="407">
        <v>3006360555</v>
      </c>
      <c r="D65" s="407">
        <v>144851530.16</v>
      </c>
      <c r="E65" s="407">
        <v>0</v>
      </c>
      <c r="F65" s="384">
        <v>144851530.16</v>
      </c>
      <c r="G65" s="408">
        <f t="shared" si="1"/>
        <v>4.8181689291755626E-2</v>
      </c>
      <c r="H65" s="381"/>
      <c r="I65" s="355"/>
      <c r="J65" s="355"/>
      <c r="K65" s="355"/>
      <c r="L65" s="355"/>
      <c r="M65" s="355"/>
      <c r="N65" s="355"/>
    </row>
    <row r="66" spans="1:14" s="351" customFormat="1">
      <c r="A66" s="406"/>
      <c r="B66" s="386" t="s">
        <v>324</v>
      </c>
      <c r="C66" s="407">
        <v>39259713</v>
      </c>
      <c r="D66" s="407">
        <v>2428013.959999999</v>
      </c>
      <c r="E66" s="407">
        <v>0</v>
      </c>
      <c r="F66" s="384">
        <v>2428013.959999999</v>
      </c>
      <c r="G66" s="408">
        <f t="shared" si="1"/>
        <v>6.1844923828149205E-2</v>
      </c>
      <c r="H66" s="381"/>
      <c r="I66" s="355"/>
      <c r="J66" s="355"/>
      <c r="K66" s="355"/>
      <c r="L66" s="355"/>
      <c r="M66" s="355"/>
      <c r="N66" s="355"/>
    </row>
    <row r="67" spans="1:14" s="351" customFormat="1">
      <c r="A67" s="406"/>
      <c r="B67" s="386" t="s">
        <v>325</v>
      </c>
      <c r="C67" s="407">
        <v>632762857</v>
      </c>
      <c r="D67" s="407">
        <v>36823083.140000008</v>
      </c>
      <c r="E67" s="407">
        <v>0</v>
      </c>
      <c r="F67" s="384">
        <v>36823083.140000008</v>
      </c>
      <c r="G67" s="408">
        <f t="shared" si="1"/>
        <v>5.8194128704997627E-2</v>
      </c>
      <c r="H67" s="381"/>
      <c r="I67" s="355"/>
      <c r="J67" s="355"/>
      <c r="K67" s="355"/>
      <c r="L67" s="355"/>
      <c r="M67" s="355"/>
      <c r="N67" s="355"/>
    </row>
    <row r="68" spans="1:14" s="351" customFormat="1" ht="30">
      <c r="A68" s="406"/>
      <c r="B68" s="386" t="s">
        <v>326</v>
      </c>
      <c r="C68" s="407">
        <v>60084001</v>
      </c>
      <c r="D68" s="407">
        <v>3300901.12</v>
      </c>
      <c r="E68" s="407">
        <v>0</v>
      </c>
      <c r="F68" s="384">
        <v>3300901.12</v>
      </c>
      <c r="G68" s="408">
        <f t="shared" si="1"/>
        <v>5.4938104404864782E-2</v>
      </c>
      <c r="H68" s="381"/>
      <c r="I68" s="355"/>
      <c r="J68" s="355"/>
      <c r="K68" s="355"/>
      <c r="L68" s="355"/>
      <c r="M68" s="355"/>
      <c r="N68" s="355"/>
    </row>
    <row r="69" spans="1:14" s="351" customFormat="1">
      <c r="A69" s="406"/>
      <c r="B69" s="386" t="s">
        <v>327</v>
      </c>
      <c r="C69" s="407">
        <v>1841410438</v>
      </c>
      <c r="D69" s="407">
        <v>0</v>
      </c>
      <c r="E69" s="407">
        <v>0</v>
      </c>
      <c r="F69" s="384">
        <v>0</v>
      </c>
      <c r="G69" s="408">
        <f t="shared" si="1"/>
        <v>0</v>
      </c>
      <c r="H69" s="381"/>
      <c r="I69" s="355"/>
      <c r="J69" s="355"/>
      <c r="K69" s="355"/>
      <c r="L69" s="355"/>
      <c r="M69" s="355"/>
      <c r="N69" s="355"/>
    </row>
    <row r="70" spans="1:14" s="351" customFormat="1">
      <c r="A70" s="406"/>
      <c r="B70" s="386" t="s">
        <v>328</v>
      </c>
      <c r="C70" s="407">
        <v>37591441</v>
      </c>
      <c r="D70" s="407">
        <v>2186987.52</v>
      </c>
      <c r="E70" s="407">
        <v>0</v>
      </c>
      <c r="F70" s="384">
        <v>2186987.52</v>
      </c>
      <c r="G70" s="408">
        <f t="shared" si="1"/>
        <v>5.817780488915017E-2</v>
      </c>
      <c r="H70" s="381"/>
      <c r="I70" s="355"/>
      <c r="J70" s="355"/>
      <c r="K70" s="355"/>
      <c r="L70" s="355"/>
      <c r="M70" s="355"/>
      <c r="N70" s="355"/>
    </row>
    <row r="71" spans="1:14" s="351" customFormat="1">
      <c r="A71" s="406"/>
      <c r="B71" s="386" t="s">
        <v>329</v>
      </c>
      <c r="C71" s="407">
        <v>845590188</v>
      </c>
      <c r="D71" s="407">
        <v>0</v>
      </c>
      <c r="E71" s="407">
        <v>0</v>
      </c>
      <c r="F71" s="384">
        <v>0</v>
      </c>
      <c r="G71" s="408">
        <f t="shared" si="1"/>
        <v>0</v>
      </c>
      <c r="H71" s="381"/>
      <c r="I71" s="355"/>
      <c r="J71" s="355"/>
      <c r="K71" s="355"/>
      <c r="L71" s="355"/>
      <c r="M71" s="355"/>
      <c r="N71" s="355"/>
    </row>
    <row r="72" spans="1:14" s="351" customFormat="1" ht="30">
      <c r="A72" s="406"/>
      <c r="B72" s="386" t="s">
        <v>330</v>
      </c>
      <c r="C72" s="407">
        <v>172294075</v>
      </c>
      <c r="D72" s="407">
        <v>2697881.89</v>
      </c>
      <c r="E72" s="407">
        <v>0</v>
      </c>
      <c r="F72" s="384">
        <v>2697881.89</v>
      </c>
      <c r="G72" s="408">
        <f t="shared" si="1"/>
        <v>1.5658587737274195E-2</v>
      </c>
      <c r="H72" s="381"/>
      <c r="I72" s="355"/>
      <c r="J72" s="355"/>
      <c r="K72" s="355"/>
      <c r="L72" s="355"/>
      <c r="M72" s="355"/>
      <c r="N72" s="355"/>
    </row>
    <row r="73" spans="1:14" s="356" customFormat="1">
      <c r="A73" s="403" t="s">
        <v>49</v>
      </c>
      <c r="B73" s="385" t="s">
        <v>50</v>
      </c>
      <c r="C73" s="404">
        <f>SUM(C74:C78)</f>
        <v>2774181527</v>
      </c>
      <c r="D73" s="404">
        <f>SUM(D74:D78)</f>
        <v>151832491.45999998</v>
      </c>
      <c r="E73" s="404">
        <f>SUM(E74:E78)</f>
        <v>0</v>
      </c>
      <c r="F73" s="405">
        <f t="shared" si="0"/>
        <v>151832491.45999998</v>
      </c>
      <c r="G73" s="402">
        <f t="shared" si="1"/>
        <v>5.4730553852469645E-2</v>
      </c>
      <c r="H73" s="355"/>
      <c r="I73" s="355"/>
      <c r="J73" s="355"/>
      <c r="K73" s="355"/>
      <c r="L73" s="355"/>
      <c r="M73" s="355"/>
      <c r="N73" s="355"/>
    </row>
    <row r="74" spans="1:14" s="351" customFormat="1">
      <c r="A74" s="406"/>
      <c r="B74" s="386" t="s">
        <v>331</v>
      </c>
      <c r="C74" s="407">
        <v>1334054158</v>
      </c>
      <c r="D74" s="407">
        <v>69123038.560000002</v>
      </c>
      <c r="E74" s="407">
        <v>0</v>
      </c>
      <c r="F74" s="384">
        <v>69123038.560000002</v>
      </c>
      <c r="G74" s="408">
        <f t="shared" si="1"/>
        <v>5.1814267168604711E-2</v>
      </c>
      <c r="H74" s="381"/>
      <c r="I74" s="355"/>
      <c r="J74" s="355"/>
      <c r="K74" s="355"/>
      <c r="L74" s="355"/>
      <c r="M74" s="355"/>
      <c r="N74" s="355"/>
    </row>
    <row r="75" spans="1:14" s="351" customFormat="1">
      <c r="A75" s="406"/>
      <c r="B75" s="386" t="s">
        <v>332</v>
      </c>
      <c r="C75" s="407">
        <v>55860952</v>
      </c>
      <c r="D75" s="407">
        <v>3140250.21</v>
      </c>
      <c r="E75" s="407">
        <v>0</v>
      </c>
      <c r="F75" s="384">
        <v>3140250.21</v>
      </c>
      <c r="G75" s="408">
        <f t="shared" si="1"/>
        <v>5.6215479643096665E-2</v>
      </c>
      <c r="H75" s="381"/>
      <c r="I75" s="355"/>
      <c r="J75" s="355"/>
      <c r="K75" s="355"/>
      <c r="L75" s="355"/>
      <c r="M75" s="355"/>
      <c r="N75" s="355"/>
    </row>
    <row r="76" spans="1:14" s="351" customFormat="1">
      <c r="A76" s="406"/>
      <c r="B76" s="386" t="s">
        <v>333</v>
      </c>
      <c r="C76" s="407">
        <v>146782560</v>
      </c>
      <c r="D76" s="407">
        <v>9023355.4299999978</v>
      </c>
      <c r="E76" s="407">
        <v>0</v>
      </c>
      <c r="F76" s="384">
        <v>9023355.4299999978</v>
      </c>
      <c r="G76" s="408">
        <f t="shared" si="1"/>
        <v>6.1474302056048064E-2</v>
      </c>
      <c r="H76" s="381"/>
      <c r="I76" s="355"/>
      <c r="J76" s="355"/>
      <c r="K76" s="355"/>
      <c r="L76" s="355"/>
      <c r="M76" s="355"/>
      <c r="N76" s="355"/>
    </row>
    <row r="77" spans="1:14" s="351" customFormat="1">
      <c r="A77" s="406"/>
      <c r="B77" s="386" t="s">
        <v>334</v>
      </c>
      <c r="C77" s="407">
        <v>997092593</v>
      </c>
      <c r="D77" s="407">
        <v>55265315.079999998</v>
      </c>
      <c r="E77" s="407">
        <v>0</v>
      </c>
      <c r="F77" s="384">
        <v>55265315.079999998</v>
      </c>
      <c r="G77" s="408">
        <f t="shared" ref="G77:G140" si="2">IFERROR(F77/C77,"n.a.")</f>
        <v>5.542646236466426E-2</v>
      </c>
      <c r="H77" s="381"/>
      <c r="I77" s="355"/>
      <c r="J77" s="355"/>
      <c r="K77" s="355"/>
      <c r="L77" s="355"/>
      <c r="M77" s="355"/>
      <c r="N77" s="355"/>
    </row>
    <row r="78" spans="1:14" s="351" customFormat="1">
      <c r="A78" s="406"/>
      <c r="B78" s="386" t="s">
        <v>335</v>
      </c>
      <c r="C78" s="407">
        <v>240391264</v>
      </c>
      <c r="D78" s="407">
        <v>15280532.18</v>
      </c>
      <c r="E78" s="407">
        <v>0</v>
      </c>
      <c r="F78" s="384">
        <v>15280532.18</v>
      </c>
      <c r="G78" s="408">
        <f t="shared" si="2"/>
        <v>6.3565255765700365E-2</v>
      </c>
      <c r="H78" s="381"/>
      <c r="I78" s="355"/>
      <c r="J78" s="355"/>
      <c r="K78" s="355"/>
      <c r="L78" s="355"/>
      <c r="M78" s="355"/>
      <c r="N78" s="355"/>
    </row>
    <row r="79" spans="1:14" s="356" customFormat="1">
      <c r="A79" s="403" t="s">
        <v>51</v>
      </c>
      <c r="B79" s="385" t="s">
        <v>52</v>
      </c>
      <c r="C79" s="404">
        <f>SUM(C80:C107)</f>
        <v>128470194358</v>
      </c>
      <c r="D79" s="404">
        <f>SUM(D80:D107)</f>
        <v>6035958452.4719028</v>
      </c>
      <c r="E79" s="404">
        <f>SUM(E80:E107)</f>
        <v>777162283.9150821</v>
      </c>
      <c r="F79" s="405">
        <f t="shared" ref="F79" si="3">SUM(D79:E79)</f>
        <v>6813120736.3869848</v>
      </c>
      <c r="G79" s="402">
        <f t="shared" si="2"/>
        <v>5.3032695797137812E-2</v>
      </c>
      <c r="H79" s="355"/>
      <c r="I79" s="355"/>
      <c r="J79" s="355"/>
      <c r="K79" s="355"/>
      <c r="L79" s="355"/>
      <c r="M79" s="355"/>
      <c r="N79" s="355"/>
    </row>
    <row r="80" spans="1:14" s="351" customFormat="1">
      <c r="A80" s="406"/>
      <c r="B80" s="386" t="s">
        <v>336</v>
      </c>
      <c r="C80" s="407">
        <v>97519214</v>
      </c>
      <c r="D80" s="407">
        <v>6320898.5700000003</v>
      </c>
      <c r="E80" s="407">
        <v>591243.15399999998</v>
      </c>
      <c r="F80" s="384">
        <v>6912141.7240000004</v>
      </c>
      <c r="G80" s="408">
        <f t="shared" si="2"/>
        <v>7.0879793227209567E-2</v>
      </c>
      <c r="H80" s="381"/>
      <c r="I80" s="355"/>
      <c r="J80" s="355"/>
      <c r="K80" s="355"/>
      <c r="L80" s="355"/>
      <c r="M80" s="355"/>
      <c r="N80" s="355"/>
    </row>
    <row r="81" spans="1:14" s="351" customFormat="1">
      <c r="A81" s="406"/>
      <c r="B81" s="386" t="s">
        <v>337</v>
      </c>
      <c r="C81" s="407">
        <v>44556553514</v>
      </c>
      <c r="D81" s="407">
        <v>2428159890.8266678</v>
      </c>
      <c r="E81" s="407">
        <v>176323829.40545475</v>
      </c>
      <c r="F81" s="384">
        <v>2604483720.2321224</v>
      </c>
      <c r="G81" s="408">
        <f t="shared" si="2"/>
        <v>5.845343759395067E-2</v>
      </c>
      <c r="H81" s="381"/>
      <c r="I81" s="355"/>
      <c r="J81" s="355"/>
      <c r="K81" s="355"/>
      <c r="L81" s="355"/>
      <c r="M81" s="355"/>
      <c r="N81" s="355"/>
    </row>
    <row r="82" spans="1:14" s="351" customFormat="1">
      <c r="A82" s="406"/>
      <c r="B82" s="386" t="s">
        <v>338</v>
      </c>
      <c r="C82" s="407">
        <v>817380134</v>
      </c>
      <c r="D82" s="407">
        <v>35914079.250000015</v>
      </c>
      <c r="E82" s="407">
        <v>3111673.994545456</v>
      </c>
      <c r="F82" s="384">
        <v>39025753.244545475</v>
      </c>
      <c r="G82" s="408">
        <f t="shared" si="2"/>
        <v>4.7744925061446959E-2</v>
      </c>
      <c r="H82" s="381"/>
      <c r="I82" s="355"/>
      <c r="J82" s="355"/>
      <c r="K82" s="355"/>
      <c r="L82" s="355"/>
      <c r="M82" s="355"/>
      <c r="N82" s="355"/>
    </row>
    <row r="83" spans="1:14" s="351" customFormat="1">
      <c r="A83" s="406"/>
      <c r="B83" s="386" t="s">
        <v>339</v>
      </c>
      <c r="C83" s="407">
        <v>5989769114</v>
      </c>
      <c r="D83" s="407">
        <v>184802169.18000001</v>
      </c>
      <c r="E83" s="407">
        <v>18387831.300000001</v>
      </c>
      <c r="F83" s="384">
        <v>203190000.48000002</v>
      </c>
      <c r="G83" s="408">
        <f t="shared" si="2"/>
        <v>3.3922843537504681E-2</v>
      </c>
      <c r="H83" s="381"/>
      <c r="I83" s="355"/>
      <c r="J83" s="355"/>
      <c r="K83" s="355"/>
      <c r="L83" s="355"/>
      <c r="M83" s="355"/>
      <c r="N83" s="355"/>
    </row>
    <row r="84" spans="1:14" s="351" customFormat="1">
      <c r="A84" s="406"/>
      <c r="B84" s="386" t="s">
        <v>340</v>
      </c>
      <c r="C84" s="407">
        <v>35858750962</v>
      </c>
      <c r="D84" s="407">
        <v>1262859084.758568</v>
      </c>
      <c r="E84" s="407">
        <v>393130208.06077892</v>
      </c>
      <c r="F84" s="384">
        <v>1655989292.8193469</v>
      </c>
      <c r="G84" s="408">
        <f t="shared" si="2"/>
        <v>4.6180897225734971E-2</v>
      </c>
      <c r="H84" s="381"/>
      <c r="I84" s="355"/>
      <c r="J84" s="355"/>
      <c r="K84" s="355"/>
      <c r="L84" s="355"/>
      <c r="M84" s="355"/>
      <c r="N84" s="355"/>
    </row>
    <row r="85" spans="1:14" s="351" customFormat="1">
      <c r="A85" s="406"/>
      <c r="B85" s="386" t="s">
        <v>341</v>
      </c>
      <c r="C85" s="407">
        <v>15339562086</v>
      </c>
      <c r="D85" s="407">
        <v>651190256.42666662</v>
      </c>
      <c r="E85" s="407">
        <v>61684210.906969681</v>
      </c>
      <c r="F85" s="384">
        <v>712874467.33363628</v>
      </c>
      <c r="G85" s="408">
        <f t="shared" si="2"/>
        <v>4.6472934712018757E-2</v>
      </c>
      <c r="H85" s="381"/>
      <c r="I85" s="355"/>
      <c r="J85" s="355"/>
      <c r="K85" s="355"/>
      <c r="L85" s="355"/>
      <c r="M85" s="355"/>
      <c r="N85" s="355"/>
    </row>
    <row r="86" spans="1:14" s="351" customFormat="1">
      <c r="A86" s="406"/>
      <c r="B86" s="386" t="s">
        <v>342</v>
      </c>
      <c r="C86" s="407">
        <v>259286592</v>
      </c>
      <c r="D86" s="407">
        <v>0</v>
      </c>
      <c r="E86" s="407">
        <v>0</v>
      </c>
      <c r="F86" s="384">
        <v>0</v>
      </c>
      <c r="G86" s="408">
        <f t="shared" si="2"/>
        <v>0</v>
      </c>
      <c r="H86" s="381"/>
      <c r="I86" s="355"/>
      <c r="J86" s="355"/>
      <c r="K86" s="355"/>
      <c r="L86" s="355"/>
      <c r="M86" s="355"/>
      <c r="N86" s="355"/>
    </row>
    <row r="87" spans="1:14" s="351" customFormat="1">
      <c r="A87" s="406"/>
      <c r="B87" s="386" t="s">
        <v>343</v>
      </c>
      <c r="C87" s="407">
        <v>7865447</v>
      </c>
      <c r="D87" s="407">
        <v>490123.41000000003</v>
      </c>
      <c r="E87" s="407">
        <v>0</v>
      </c>
      <c r="F87" s="384">
        <v>490123.41000000003</v>
      </c>
      <c r="G87" s="408">
        <f t="shared" si="2"/>
        <v>6.2313484535589651E-2</v>
      </c>
      <c r="H87" s="381"/>
      <c r="I87" s="355"/>
      <c r="J87" s="355"/>
      <c r="K87" s="355"/>
      <c r="L87" s="355"/>
      <c r="M87" s="355"/>
      <c r="N87" s="355"/>
    </row>
    <row r="88" spans="1:14" s="351" customFormat="1">
      <c r="A88" s="406"/>
      <c r="B88" s="386" t="s">
        <v>344</v>
      </c>
      <c r="C88" s="407">
        <v>263263655</v>
      </c>
      <c r="D88" s="407">
        <v>779941.09999999986</v>
      </c>
      <c r="E88" s="407">
        <v>0</v>
      </c>
      <c r="F88" s="384">
        <v>779941.09999999986</v>
      </c>
      <c r="G88" s="408">
        <f t="shared" si="2"/>
        <v>2.9625855494561141E-3</v>
      </c>
      <c r="H88" s="381"/>
      <c r="I88" s="355"/>
      <c r="J88" s="355"/>
      <c r="K88" s="355"/>
      <c r="L88" s="355"/>
      <c r="M88" s="355"/>
      <c r="N88" s="355"/>
    </row>
    <row r="89" spans="1:14" s="351" customFormat="1" ht="30">
      <c r="A89" s="406"/>
      <c r="B89" s="386" t="s">
        <v>345</v>
      </c>
      <c r="C89" s="407">
        <v>104668900</v>
      </c>
      <c r="D89" s="407">
        <v>6796720.2899999972</v>
      </c>
      <c r="E89" s="407">
        <v>0</v>
      </c>
      <c r="F89" s="384">
        <v>6796720.2899999972</v>
      </c>
      <c r="G89" s="408">
        <f t="shared" si="2"/>
        <v>6.4935432492363984E-2</v>
      </c>
      <c r="H89" s="381"/>
      <c r="I89" s="355"/>
      <c r="J89" s="355"/>
      <c r="K89" s="355"/>
      <c r="L89" s="355"/>
      <c r="M89" s="355"/>
      <c r="N89" s="355"/>
    </row>
    <row r="90" spans="1:14" s="351" customFormat="1">
      <c r="A90" s="406"/>
      <c r="B90" s="386" t="s">
        <v>346</v>
      </c>
      <c r="C90" s="407">
        <v>320892098</v>
      </c>
      <c r="D90" s="407">
        <v>16744749.879999993</v>
      </c>
      <c r="E90" s="407">
        <v>1433802.054545454</v>
      </c>
      <c r="F90" s="384">
        <v>18178551.934545446</v>
      </c>
      <c r="G90" s="408">
        <f t="shared" si="2"/>
        <v>5.6650045444701001E-2</v>
      </c>
      <c r="H90" s="381"/>
      <c r="I90" s="355"/>
      <c r="J90" s="355"/>
      <c r="K90" s="355"/>
      <c r="L90" s="355"/>
      <c r="M90" s="355"/>
      <c r="N90" s="355"/>
    </row>
    <row r="91" spans="1:14" s="351" customFormat="1" ht="30">
      <c r="A91" s="406"/>
      <c r="B91" s="386" t="s">
        <v>347</v>
      </c>
      <c r="C91" s="407">
        <v>2035033029</v>
      </c>
      <c r="D91" s="407">
        <v>93607070.959999979</v>
      </c>
      <c r="E91" s="407">
        <v>12170753.409999996</v>
      </c>
      <c r="F91" s="384">
        <v>105777824.36999997</v>
      </c>
      <c r="G91" s="408">
        <f t="shared" si="2"/>
        <v>5.1978431240488711E-2</v>
      </c>
      <c r="H91" s="381"/>
      <c r="I91" s="355"/>
      <c r="J91" s="355"/>
      <c r="K91" s="355"/>
      <c r="L91" s="355"/>
      <c r="M91" s="355"/>
      <c r="N91" s="355"/>
    </row>
    <row r="92" spans="1:14" s="351" customFormat="1">
      <c r="A92" s="406"/>
      <c r="B92" s="386" t="s">
        <v>348</v>
      </c>
      <c r="C92" s="407">
        <v>2155708435</v>
      </c>
      <c r="D92" s="407">
        <v>104916811.21000004</v>
      </c>
      <c r="E92" s="407">
        <v>7084827.3069697013</v>
      </c>
      <c r="F92" s="384">
        <v>112001638.51696974</v>
      </c>
      <c r="G92" s="408">
        <f t="shared" si="2"/>
        <v>5.1955838135860771E-2</v>
      </c>
      <c r="H92" s="381"/>
      <c r="I92" s="355"/>
      <c r="J92" s="355"/>
      <c r="K92" s="355"/>
      <c r="L92" s="355"/>
      <c r="M92" s="355"/>
      <c r="N92" s="355"/>
    </row>
    <row r="93" spans="1:14" s="351" customFormat="1">
      <c r="A93" s="406"/>
      <c r="B93" s="386" t="s">
        <v>349</v>
      </c>
      <c r="C93" s="407">
        <v>1360785544</v>
      </c>
      <c r="D93" s="407">
        <v>51899384.38000001</v>
      </c>
      <c r="E93" s="407">
        <v>3873669.0072727278</v>
      </c>
      <c r="F93" s="384">
        <v>55773053.387272738</v>
      </c>
      <c r="G93" s="408">
        <f t="shared" si="2"/>
        <v>4.0985924367868458E-2</v>
      </c>
      <c r="H93" s="381"/>
      <c r="I93" s="355"/>
      <c r="J93" s="355"/>
      <c r="K93" s="355"/>
      <c r="L93" s="355"/>
      <c r="M93" s="355"/>
      <c r="N93" s="355"/>
    </row>
    <row r="94" spans="1:14" s="351" customFormat="1" ht="30">
      <c r="A94" s="406"/>
      <c r="B94" s="386" t="s">
        <v>350</v>
      </c>
      <c r="C94" s="407">
        <v>159305714</v>
      </c>
      <c r="D94" s="407">
        <v>7878892.209999999</v>
      </c>
      <c r="E94" s="407">
        <v>658383.85090909083</v>
      </c>
      <c r="F94" s="384">
        <v>8537276.0609090906</v>
      </c>
      <c r="G94" s="408">
        <f t="shared" si="2"/>
        <v>5.3590520054472686E-2</v>
      </c>
      <c r="H94" s="381"/>
      <c r="I94" s="355"/>
      <c r="J94" s="355"/>
      <c r="K94" s="355"/>
      <c r="L94" s="355"/>
      <c r="M94" s="355"/>
      <c r="N94" s="355"/>
    </row>
    <row r="95" spans="1:14" s="351" customFormat="1">
      <c r="A95" s="406"/>
      <c r="B95" s="386" t="s">
        <v>351</v>
      </c>
      <c r="C95" s="407">
        <v>241900035</v>
      </c>
      <c r="D95" s="407">
        <v>13046213.789999999</v>
      </c>
      <c r="E95" s="407">
        <v>0</v>
      </c>
      <c r="F95" s="384">
        <v>13046213.789999999</v>
      </c>
      <c r="G95" s="408">
        <f t="shared" si="2"/>
        <v>5.3932252593514501E-2</v>
      </c>
      <c r="H95" s="381"/>
      <c r="I95" s="355"/>
      <c r="J95" s="355"/>
      <c r="K95" s="355"/>
      <c r="L95" s="355"/>
      <c r="M95" s="355"/>
      <c r="N95" s="355"/>
    </row>
    <row r="96" spans="1:14" s="351" customFormat="1">
      <c r="A96" s="406"/>
      <c r="B96" s="386" t="s">
        <v>352</v>
      </c>
      <c r="C96" s="407">
        <v>144980700</v>
      </c>
      <c r="D96" s="407">
        <v>8290193.6799999997</v>
      </c>
      <c r="E96" s="407">
        <v>0</v>
      </c>
      <c r="F96" s="384">
        <v>8290193.6799999997</v>
      </c>
      <c r="G96" s="408">
        <f t="shared" si="2"/>
        <v>5.7181360553508156E-2</v>
      </c>
      <c r="H96" s="381"/>
      <c r="I96" s="355"/>
      <c r="J96" s="355"/>
      <c r="K96" s="355"/>
      <c r="L96" s="355"/>
      <c r="M96" s="355"/>
      <c r="N96" s="355"/>
    </row>
    <row r="97" spans="1:14" s="351" customFormat="1">
      <c r="A97" s="406"/>
      <c r="B97" s="386" t="s">
        <v>353</v>
      </c>
      <c r="C97" s="407">
        <v>561872934</v>
      </c>
      <c r="D97" s="407">
        <v>24805741.890000004</v>
      </c>
      <c r="E97" s="407">
        <v>0</v>
      </c>
      <c r="F97" s="384">
        <v>24805741.890000004</v>
      </c>
      <c r="G97" s="408">
        <f t="shared" si="2"/>
        <v>4.4148312525764059E-2</v>
      </c>
      <c r="H97" s="381"/>
      <c r="I97" s="355"/>
      <c r="J97" s="355"/>
      <c r="K97" s="355"/>
      <c r="L97" s="355"/>
      <c r="M97" s="355"/>
      <c r="N97" s="355"/>
    </row>
    <row r="98" spans="1:14" s="351" customFormat="1">
      <c r="A98" s="406"/>
      <c r="B98" s="386" t="s">
        <v>354</v>
      </c>
      <c r="C98" s="407">
        <v>516683343</v>
      </c>
      <c r="D98" s="407">
        <v>18031872.93999999</v>
      </c>
      <c r="E98" s="407">
        <v>1530608.2090909088</v>
      </c>
      <c r="F98" s="384">
        <v>19562481.149090897</v>
      </c>
      <c r="G98" s="408">
        <f t="shared" si="2"/>
        <v>3.7861644688419724E-2</v>
      </c>
      <c r="H98" s="381"/>
      <c r="I98" s="355"/>
      <c r="J98" s="355"/>
      <c r="K98" s="355"/>
      <c r="L98" s="355"/>
      <c r="M98" s="355"/>
      <c r="N98" s="355"/>
    </row>
    <row r="99" spans="1:14" s="351" customFormat="1" ht="45">
      <c r="A99" s="406"/>
      <c r="B99" s="386" t="s">
        <v>355</v>
      </c>
      <c r="C99" s="407">
        <v>52068117</v>
      </c>
      <c r="D99" s="407">
        <v>3073784.8200000003</v>
      </c>
      <c r="E99" s="407">
        <v>0</v>
      </c>
      <c r="F99" s="384">
        <v>3073784.8200000003</v>
      </c>
      <c r="G99" s="408">
        <f t="shared" si="2"/>
        <v>5.9033915514939792E-2</v>
      </c>
      <c r="H99" s="381"/>
      <c r="I99" s="355"/>
      <c r="J99" s="355"/>
      <c r="K99" s="355"/>
      <c r="L99" s="355"/>
      <c r="M99" s="355"/>
      <c r="N99" s="355"/>
    </row>
    <row r="100" spans="1:14" s="351" customFormat="1">
      <c r="A100" s="406"/>
      <c r="B100" s="386" t="s">
        <v>356</v>
      </c>
      <c r="C100" s="407">
        <v>15630468053</v>
      </c>
      <c r="D100" s="407">
        <v>1028947016.23</v>
      </c>
      <c r="E100" s="407">
        <v>93431764.993636355</v>
      </c>
      <c r="F100" s="384">
        <v>1122378781.2236364</v>
      </c>
      <c r="G100" s="408">
        <f t="shared" si="2"/>
        <v>7.1807112712035201E-2</v>
      </c>
      <c r="H100" s="381"/>
      <c r="I100" s="355"/>
      <c r="J100" s="355"/>
      <c r="K100" s="355"/>
      <c r="L100" s="355"/>
      <c r="M100" s="355"/>
      <c r="N100" s="355"/>
    </row>
    <row r="101" spans="1:14" s="351" customFormat="1" ht="30">
      <c r="A101" s="406"/>
      <c r="B101" s="386" t="s">
        <v>357</v>
      </c>
      <c r="C101" s="407">
        <v>399800154</v>
      </c>
      <c r="D101" s="407">
        <v>20228513.789999992</v>
      </c>
      <c r="E101" s="407">
        <v>0</v>
      </c>
      <c r="F101" s="384">
        <v>20228513.789999992</v>
      </c>
      <c r="G101" s="408">
        <f t="shared" si="2"/>
        <v>5.0596563276961597E-2</v>
      </c>
      <c r="H101" s="381"/>
      <c r="I101" s="355"/>
      <c r="J101" s="355"/>
      <c r="K101" s="355"/>
      <c r="L101" s="355"/>
      <c r="M101" s="355"/>
      <c r="N101" s="355"/>
    </row>
    <row r="102" spans="1:14" s="351" customFormat="1" ht="30">
      <c r="A102" s="406"/>
      <c r="B102" s="386" t="s">
        <v>358</v>
      </c>
      <c r="C102" s="407">
        <v>146377440</v>
      </c>
      <c r="D102" s="407">
        <v>8379003.0800000038</v>
      </c>
      <c r="E102" s="407">
        <v>0</v>
      </c>
      <c r="F102" s="384">
        <v>8379003.0800000038</v>
      </c>
      <c r="G102" s="408">
        <f t="shared" si="2"/>
        <v>5.724244856311194E-2</v>
      </c>
      <c r="H102" s="381"/>
      <c r="I102" s="355"/>
      <c r="J102" s="355"/>
      <c r="K102" s="355"/>
      <c r="L102" s="355"/>
      <c r="M102" s="355"/>
      <c r="N102" s="355"/>
    </row>
    <row r="103" spans="1:14" s="351" customFormat="1" ht="30">
      <c r="A103" s="406"/>
      <c r="B103" s="386" t="s">
        <v>359</v>
      </c>
      <c r="C103" s="407">
        <v>13935381</v>
      </c>
      <c r="D103" s="407">
        <v>860871.35</v>
      </c>
      <c r="E103" s="407">
        <v>0</v>
      </c>
      <c r="F103" s="384">
        <v>860871.35</v>
      </c>
      <c r="G103" s="408">
        <f t="shared" si="2"/>
        <v>6.177594642012299E-2</v>
      </c>
      <c r="H103" s="381"/>
      <c r="I103" s="355"/>
      <c r="J103" s="355"/>
      <c r="K103" s="355"/>
      <c r="L103" s="355"/>
      <c r="M103" s="355"/>
      <c r="N103" s="355"/>
    </row>
    <row r="104" spans="1:14" s="351" customFormat="1" ht="30">
      <c r="A104" s="406"/>
      <c r="B104" s="386" t="s">
        <v>360</v>
      </c>
      <c r="C104" s="407">
        <v>37327933</v>
      </c>
      <c r="D104" s="407">
        <v>1864033.9000000006</v>
      </c>
      <c r="E104" s="407">
        <v>116959.50181818185</v>
      </c>
      <c r="F104" s="384">
        <v>1980993.4018181826</v>
      </c>
      <c r="G104" s="408">
        <f t="shared" si="2"/>
        <v>5.3069999933245231E-2</v>
      </c>
      <c r="H104" s="381"/>
      <c r="I104" s="355"/>
      <c r="J104" s="355"/>
      <c r="K104" s="355"/>
      <c r="L104" s="355"/>
      <c r="M104" s="355"/>
      <c r="N104" s="355"/>
    </row>
    <row r="105" spans="1:14" s="351" customFormat="1">
      <c r="A105" s="406"/>
      <c r="B105" s="386" t="s">
        <v>361</v>
      </c>
      <c r="C105" s="407">
        <v>823303810</v>
      </c>
      <c r="D105" s="407">
        <v>39957706.349999987</v>
      </c>
      <c r="E105" s="407">
        <v>3632518.7590909079</v>
      </c>
      <c r="F105" s="384">
        <v>43590225.109090894</v>
      </c>
      <c r="G105" s="408">
        <f t="shared" si="2"/>
        <v>5.2945491785214613E-2</v>
      </c>
      <c r="H105" s="381"/>
      <c r="I105" s="355"/>
      <c r="J105" s="355"/>
      <c r="K105" s="355"/>
      <c r="L105" s="355"/>
      <c r="M105" s="355"/>
      <c r="N105" s="355"/>
    </row>
    <row r="106" spans="1:14" s="351" customFormat="1">
      <c r="A106" s="406"/>
      <c r="B106" s="386" t="s">
        <v>362</v>
      </c>
      <c r="C106" s="407">
        <v>98090947</v>
      </c>
      <c r="D106" s="407">
        <v>0</v>
      </c>
      <c r="E106" s="407">
        <v>0</v>
      </c>
      <c r="F106" s="384">
        <v>0</v>
      </c>
      <c r="G106" s="408">
        <f t="shared" si="2"/>
        <v>0</v>
      </c>
      <c r="H106" s="381"/>
      <c r="I106" s="355"/>
      <c r="J106" s="355"/>
      <c r="K106" s="355"/>
      <c r="L106" s="355"/>
      <c r="M106" s="355"/>
      <c r="N106" s="355"/>
    </row>
    <row r="107" spans="1:14" s="351" customFormat="1" ht="30">
      <c r="A107" s="406"/>
      <c r="B107" s="386" t="s">
        <v>363</v>
      </c>
      <c r="C107" s="407">
        <v>477041073</v>
      </c>
      <c r="D107" s="407">
        <v>16113428.199999999</v>
      </c>
      <c r="E107" s="407">
        <v>0</v>
      </c>
      <c r="F107" s="384">
        <v>16113428.199999999</v>
      </c>
      <c r="G107" s="408">
        <f t="shared" si="2"/>
        <v>3.377786340003474E-2</v>
      </c>
      <c r="H107" s="381"/>
      <c r="I107" s="355"/>
      <c r="J107" s="355"/>
      <c r="K107" s="355"/>
      <c r="L107" s="355"/>
      <c r="M107" s="355"/>
      <c r="N107" s="355"/>
    </row>
    <row r="108" spans="1:14" s="356" customFormat="1">
      <c r="A108" s="403" t="s">
        <v>56</v>
      </c>
      <c r="B108" s="385" t="s">
        <v>57</v>
      </c>
      <c r="C108" s="404">
        <f>SUM(C109:C148)</f>
        <v>50374129192</v>
      </c>
      <c r="D108" s="404">
        <f>SUM(D109:D148)</f>
        <v>1230754312.6100004</v>
      </c>
      <c r="E108" s="404">
        <f>SUM(E109:E148)</f>
        <v>130487347.32725</v>
      </c>
      <c r="F108" s="405">
        <f>SUM(F109:F148)</f>
        <v>1361241659.9372501</v>
      </c>
      <c r="G108" s="402">
        <f t="shared" si="2"/>
        <v>2.7022634073710822E-2</v>
      </c>
      <c r="H108" s="355"/>
      <c r="I108" s="355"/>
      <c r="J108" s="355"/>
      <c r="K108" s="355"/>
      <c r="L108" s="355"/>
      <c r="M108" s="355"/>
      <c r="N108" s="355"/>
    </row>
    <row r="109" spans="1:14" s="351" customFormat="1">
      <c r="A109" s="406"/>
      <c r="B109" s="386" t="s">
        <v>364</v>
      </c>
      <c r="C109" s="407">
        <v>9893940187</v>
      </c>
      <c r="D109" s="407">
        <v>161870342.96000001</v>
      </c>
      <c r="E109" s="407">
        <v>23268971.457250003</v>
      </c>
      <c r="F109" s="384">
        <v>185139314.41725001</v>
      </c>
      <c r="G109" s="408">
        <f t="shared" si="2"/>
        <v>1.8712394750527311E-2</v>
      </c>
      <c r="H109" s="381"/>
      <c r="I109" s="355"/>
      <c r="J109" s="355"/>
      <c r="K109" s="355"/>
      <c r="L109" s="355"/>
      <c r="M109" s="355"/>
      <c r="N109" s="355"/>
    </row>
    <row r="110" spans="1:14" s="351" customFormat="1" ht="30">
      <c r="A110" s="406"/>
      <c r="B110" s="386" t="s">
        <v>365</v>
      </c>
      <c r="C110" s="407">
        <v>55695026</v>
      </c>
      <c r="D110" s="407">
        <v>2661488.0799999996</v>
      </c>
      <c r="E110" s="407">
        <v>202602.91124999998</v>
      </c>
      <c r="F110" s="384">
        <v>2864090.9912499995</v>
      </c>
      <c r="G110" s="408">
        <f t="shared" si="2"/>
        <v>5.1424538184971842E-2</v>
      </c>
      <c r="H110" s="381"/>
      <c r="I110" s="355"/>
      <c r="J110" s="355"/>
      <c r="K110" s="355"/>
      <c r="L110" s="355"/>
      <c r="M110" s="355"/>
      <c r="N110" s="355"/>
    </row>
    <row r="111" spans="1:14" s="351" customFormat="1">
      <c r="A111" s="406"/>
      <c r="B111" s="386" t="s">
        <v>366</v>
      </c>
      <c r="C111" s="407">
        <v>72520141</v>
      </c>
      <c r="D111" s="407">
        <v>3173706.4299999992</v>
      </c>
      <c r="E111" s="407">
        <v>282795.8662499999</v>
      </c>
      <c r="F111" s="384">
        <v>3456502.2962499992</v>
      </c>
      <c r="G111" s="408">
        <f t="shared" si="2"/>
        <v>4.766265272774358E-2</v>
      </c>
      <c r="H111" s="381"/>
      <c r="I111" s="355"/>
      <c r="J111" s="355"/>
      <c r="K111" s="355"/>
      <c r="L111" s="355"/>
      <c r="M111" s="355"/>
      <c r="N111" s="355"/>
    </row>
    <row r="112" spans="1:14" s="351" customFormat="1" ht="30">
      <c r="A112" s="406"/>
      <c r="B112" s="386" t="s">
        <v>367</v>
      </c>
      <c r="C112" s="407">
        <v>38688898</v>
      </c>
      <c r="D112" s="407">
        <v>1823175.36</v>
      </c>
      <c r="E112" s="407">
        <v>135076.33499999999</v>
      </c>
      <c r="F112" s="384">
        <v>1958251.6950000001</v>
      </c>
      <c r="G112" s="408">
        <f t="shared" si="2"/>
        <v>5.0615339185933909E-2</v>
      </c>
      <c r="H112" s="381"/>
      <c r="I112" s="355"/>
      <c r="J112" s="355"/>
      <c r="K112" s="355"/>
      <c r="L112" s="355"/>
      <c r="M112" s="355"/>
      <c r="N112" s="355"/>
    </row>
    <row r="113" spans="1:14" s="351" customFormat="1" ht="30">
      <c r="A113" s="406"/>
      <c r="B113" s="386" t="s">
        <v>368</v>
      </c>
      <c r="C113" s="407">
        <v>101655663</v>
      </c>
      <c r="D113" s="407">
        <v>4531767.1199999992</v>
      </c>
      <c r="E113" s="407">
        <v>385173.59999999992</v>
      </c>
      <c r="F113" s="384">
        <v>4916940.7199999988</v>
      </c>
      <c r="G113" s="408">
        <f t="shared" si="2"/>
        <v>4.8368586411167265E-2</v>
      </c>
      <c r="H113" s="381"/>
      <c r="I113" s="355"/>
      <c r="J113" s="355"/>
      <c r="K113" s="355"/>
      <c r="L113" s="355"/>
      <c r="M113" s="355"/>
      <c r="N113" s="355"/>
    </row>
    <row r="114" spans="1:14" s="351" customFormat="1">
      <c r="A114" s="406"/>
      <c r="B114" s="386" t="s">
        <v>369</v>
      </c>
      <c r="C114" s="407">
        <v>84966812</v>
      </c>
      <c r="D114" s="407">
        <v>4158789.38</v>
      </c>
      <c r="E114" s="407">
        <v>132360.41874999998</v>
      </c>
      <c r="F114" s="384">
        <v>4291149.7987500001</v>
      </c>
      <c r="G114" s="408">
        <f t="shared" si="2"/>
        <v>5.0503834352994201E-2</v>
      </c>
      <c r="H114" s="381"/>
      <c r="I114" s="355"/>
      <c r="J114" s="355"/>
      <c r="K114" s="355"/>
      <c r="L114" s="355"/>
      <c r="M114" s="355"/>
      <c r="N114" s="355"/>
    </row>
    <row r="115" spans="1:14" s="351" customFormat="1">
      <c r="A115" s="406"/>
      <c r="B115" s="386" t="s">
        <v>370</v>
      </c>
      <c r="C115" s="407">
        <v>1092540337</v>
      </c>
      <c r="D115" s="407">
        <v>44860135.379999988</v>
      </c>
      <c r="E115" s="407">
        <v>4649688.2374999989</v>
      </c>
      <c r="F115" s="384">
        <v>49509823.617499985</v>
      </c>
      <c r="G115" s="408">
        <f t="shared" si="2"/>
        <v>4.5316243200181253E-2</v>
      </c>
      <c r="H115" s="381"/>
      <c r="I115" s="355"/>
      <c r="J115" s="355"/>
      <c r="K115" s="355"/>
      <c r="L115" s="355"/>
      <c r="M115" s="355"/>
      <c r="N115" s="355"/>
    </row>
    <row r="116" spans="1:14" s="351" customFormat="1">
      <c r="A116" s="406"/>
      <c r="B116" s="386" t="s">
        <v>371</v>
      </c>
      <c r="C116" s="407">
        <v>15324652520</v>
      </c>
      <c r="D116" s="407">
        <v>6943877.0600000005</v>
      </c>
      <c r="E116" s="407">
        <v>41278.1</v>
      </c>
      <c r="F116" s="384">
        <v>6985155.1600000001</v>
      </c>
      <c r="G116" s="408">
        <f t="shared" si="2"/>
        <v>4.5581165059917455E-4</v>
      </c>
      <c r="H116" s="381"/>
      <c r="I116" s="355"/>
      <c r="J116" s="355"/>
      <c r="K116" s="355"/>
      <c r="L116" s="355"/>
      <c r="M116" s="355"/>
      <c r="N116" s="355"/>
    </row>
    <row r="117" spans="1:14" s="351" customFormat="1" ht="30">
      <c r="A117" s="406"/>
      <c r="B117" s="386" t="s">
        <v>372</v>
      </c>
      <c r="C117" s="407">
        <v>343081354</v>
      </c>
      <c r="D117" s="407">
        <v>13620937.239999998</v>
      </c>
      <c r="E117" s="407">
        <v>1405153.3712499999</v>
      </c>
      <c r="F117" s="384">
        <v>15026090.611249998</v>
      </c>
      <c r="G117" s="408">
        <f t="shared" si="2"/>
        <v>4.3797456306092337E-2</v>
      </c>
      <c r="H117" s="381"/>
      <c r="I117" s="355"/>
      <c r="J117" s="355"/>
      <c r="K117" s="355"/>
      <c r="L117" s="355"/>
      <c r="M117" s="355"/>
      <c r="N117" s="355"/>
    </row>
    <row r="118" spans="1:14" s="351" customFormat="1">
      <c r="A118" s="406"/>
      <c r="B118" s="386" t="s">
        <v>373</v>
      </c>
      <c r="C118" s="407">
        <v>810345185</v>
      </c>
      <c r="D118" s="407">
        <v>32690889.25</v>
      </c>
      <c r="E118" s="407">
        <v>3352377.0525000002</v>
      </c>
      <c r="F118" s="384">
        <v>36043266.302500002</v>
      </c>
      <c r="G118" s="408">
        <f t="shared" si="2"/>
        <v>4.4478904755261797E-2</v>
      </c>
      <c r="H118" s="381"/>
      <c r="I118" s="355"/>
      <c r="J118" s="355"/>
      <c r="K118" s="355"/>
      <c r="L118" s="355"/>
      <c r="M118" s="355"/>
      <c r="N118" s="355"/>
    </row>
    <row r="119" spans="1:14" s="351" customFormat="1">
      <c r="A119" s="406"/>
      <c r="B119" s="386" t="s">
        <v>374</v>
      </c>
      <c r="C119" s="407">
        <v>988614818</v>
      </c>
      <c r="D119" s="407">
        <v>653200.50000000012</v>
      </c>
      <c r="E119" s="407">
        <v>0</v>
      </c>
      <c r="F119" s="384">
        <v>653200.50000000012</v>
      </c>
      <c r="G119" s="408">
        <f t="shared" si="2"/>
        <v>6.6072295104927317E-4</v>
      </c>
      <c r="H119" s="381"/>
      <c r="I119" s="355"/>
      <c r="J119" s="355"/>
      <c r="K119" s="355"/>
      <c r="L119" s="355"/>
      <c r="M119" s="355"/>
      <c r="N119" s="355"/>
    </row>
    <row r="120" spans="1:14" s="351" customFormat="1">
      <c r="A120" s="406"/>
      <c r="B120" s="386" t="s">
        <v>375</v>
      </c>
      <c r="C120" s="407">
        <v>1302126800</v>
      </c>
      <c r="D120" s="407">
        <v>55708127.260000005</v>
      </c>
      <c r="E120" s="407">
        <v>5777256.2600000007</v>
      </c>
      <c r="F120" s="384">
        <v>61485383.520000003</v>
      </c>
      <c r="G120" s="408">
        <f t="shared" si="2"/>
        <v>4.7219198253196232E-2</v>
      </c>
      <c r="H120" s="381"/>
      <c r="I120" s="355"/>
      <c r="J120" s="355"/>
      <c r="K120" s="355"/>
      <c r="L120" s="355"/>
      <c r="M120" s="355"/>
      <c r="N120" s="355"/>
    </row>
    <row r="121" spans="1:14" s="351" customFormat="1">
      <c r="A121" s="406"/>
      <c r="B121" s="386" t="s">
        <v>376</v>
      </c>
      <c r="C121" s="407">
        <v>955422225</v>
      </c>
      <c r="D121" s="407">
        <v>38942558.32</v>
      </c>
      <c r="E121" s="407">
        <v>4040575.9635000005</v>
      </c>
      <c r="F121" s="384">
        <v>42983134.283500001</v>
      </c>
      <c r="G121" s="408">
        <f t="shared" si="2"/>
        <v>4.4988627183651708E-2</v>
      </c>
      <c r="H121" s="381"/>
      <c r="I121" s="355"/>
      <c r="J121" s="355"/>
      <c r="K121" s="355"/>
      <c r="L121" s="355"/>
      <c r="M121" s="355"/>
      <c r="N121" s="355"/>
    </row>
    <row r="122" spans="1:14" s="351" customFormat="1">
      <c r="A122" s="406"/>
      <c r="B122" s="386" t="s">
        <v>377</v>
      </c>
      <c r="C122" s="407">
        <v>2925485206</v>
      </c>
      <c r="D122" s="407">
        <v>121056038.96000001</v>
      </c>
      <c r="E122" s="407">
        <v>12766227.544750001</v>
      </c>
      <c r="F122" s="384">
        <v>133822266.50475001</v>
      </c>
      <c r="G122" s="408">
        <f t="shared" si="2"/>
        <v>4.5743614163656791E-2</v>
      </c>
      <c r="H122" s="381"/>
      <c r="I122" s="355"/>
      <c r="J122" s="355"/>
      <c r="K122" s="355"/>
      <c r="L122" s="355"/>
      <c r="M122" s="355"/>
      <c r="N122" s="355"/>
    </row>
    <row r="123" spans="1:14" s="351" customFormat="1">
      <c r="A123" s="406"/>
      <c r="B123" s="386" t="s">
        <v>378</v>
      </c>
      <c r="C123" s="407">
        <v>1328530389</v>
      </c>
      <c r="D123" s="407">
        <v>54199734.289999999</v>
      </c>
      <c r="E123" s="407">
        <v>5688318.6107499991</v>
      </c>
      <c r="F123" s="384">
        <v>59888052.900749996</v>
      </c>
      <c r="G123" s="408">
        <f t="shared" si="2"/>
        <v>4.5078421537521937E-2</v>
      </c>
      <c r="H123" s="381"/>
      <c r="I123" s="355"/>
      <c r="J123" s="355"/>
      <c r="K123" s="355"/>
      <c r="L123" s="355"/>
      <c r="M123" s="355"/>
      <c r="N123" s="355"/>
    </row>
    <row r="124" spans="1:14" s="351" customFormat="1">
      <c r="A124" s="406"/>
      <c r="B124" s="386" t="s">
        <v>379</v>
      </c>
      <c r="C124" s="407">
        <v>661890655</v>
      </c>
      <c r="D124" s="407">
        <v>28588538.699999999</v>
      </c>
      <c r="E124" s="407">
        <v>2979803.8912499999</v>
      </c>
      <c r="F124" s="384">
        <v>31568342.591249999</v>
      </c>
      <c r="G124" s="408">
        <f t="shared" si="2"/>
        <v>4.769419594124652E-2</v>
      </c>
      <c r="H124" s="381"/>
      <c r="I124" s="355"/>
      <c r="J124" s="355"/>
      <c r="K124" s="355"/>
      <c r="L124" s="355"/>
      <c r="M124" s="355"/>
      <c r="N124" s="355"/>
    </row>
    <row r="125" spans="1:14" s="351" customFormat="1">
      <c r="A125" s="406"/>
      <c r="B125" s="386" t="s">
        <v>380</v>
      </c>
      <c r="C125" s="407">
        <v>465123570</v>
      </c>
      <c r="D125" s="407">
        <v>21638579.27</v>
      </c>
      <c r="E125" s="407">
        <v>2222219.5825</v>
      </c>
      <c r="F125" s="384">
        <v>23860798.852499999</v>
      </c>
      <c r="G125" s="408">
        <f t="shared" si="2"/>
        <v>5.1299913381082793E-2</v>
      </c>
      <c r="H125" s="381"/>
      <c r="I125" s="355"/>
      <c r="J125" s="355"/>
      <c r="K125" s="355"/>
      <c r="L125" s="355"/>
      <c r="M125" s="355"/>
      <c r="N125" s="355"/>
    </row>
    <row r="126" spans="1:14" s="351" customFormat="1" ht="30">
      <c r="A126" s="406"/>
      <c r="B126" s="386" t="s">
        <v>381</v>
      </c>
      <c r="C126" s="407">
        <v>717027901</v>
      </c>
      <c r="D126" s="407">
        <v>29987458.310000002</v>
      </c>
      <c r="E126" s="407">
        <v>3142144.6225000001</v>
      </c>
      <c r="F126" s="384">
        <v>33129602.932500001</v>
      </c>
      <c r="G126" s="408">
        <f t="shared" si="2"/>
        <v>4.6204063867383592E-2</v>
      </c>
      <c r="H126" s="381"/>
      <c r="I126" s="355"/>
      <c r="J126" s="355"/>
      <c r="K126" s="355"/>
      <c r="L126" s="355"/>
      <c r="M126" s="355"/>
      <c r="N126" s="355"/>
    </row>
    <row r="127" spans="1:14" s="351" customFormat="1" ht="30">
      <c r="A127" s="406"/>
      <c r="B127" s="386" t="s">
        <v>382</v>
      </c>
      <c r="C127" s="407">
        <v>331163864</v>
      </c>
      <c r="D127" s="407">
        <v>14030710.000000002</v>
      </c>
      <c r="E127" s="407">
        <v>1409024.8862500002</v>
      </c>
      <c r="F127" s="384">
        <v>15439734.886250002</v>
      </c>
      <c r="G127" s="408">
        <f t="shared" si="2"/>
        <v>4.662264384694461E-2</v>
      </c>
      <c r="H127" s="381"/>
      <c r="I127" s="355"/>
      <c r="J127" s="355"/>
      <c r="K127" s="355"/>
      <c r="L127" s="355"/>
      <c r="M127" s="355"/>
      <c r="N127" s="355"/>
    </row>
    <row r="128" spans="1:14" s="351" customFormat="1" ht="30">
      <c r="A128" s="406"/>
      <c r="B128" s="386" t="s">
        <v>383</v>
      </c>
      <c r="C128" s="407">
        <v>592954073</v>
      </c>
      <c r="D128" s="407">
        <v>25423593.709999997</v>
      </c>
      <c r="E128" s="407">
        <v>2640352.6624999996</v>
      </c>
      <c r="F128" s="384">
        <v>28063946.372499995</v>
      </c>
      <c r="G128" s="408">
        <f t="shared" si="2"/>
        <v>4.7329038875663469E-2</v>
      </c>
      <c r="H128" s="381"/>
      <c r="I128" s="355"/>
      <c r="J128" s="355"/>
      <c r="K128" s="355"/>
      <c r="L128" s="355"/>
      <c r="M128" s="355"/>
      <c r="N128" s="355"/>
    </row>
    <row r="129" spans="1:14" s="351" customFormat="1">
      <c r="A129" s="406"/>
      <c r="B129" s="386" t="s">
        <v>384</v>
      </c>
      <c r="C129" s="407">
        <v>889627197</v>
      </c>
      <c r="D129" s="407">
        <v>37315240.899999999</v>
      </c>
      <c r="E129" s="407">
        <v>3866185.9979999997</v>
      </c>
      <c r="F129" s="384">
        <v>41181426.898000002</v>
      </c>
      <c r="G129" s="408">
        <f t="shared" si="2"/>
        <v>4.6290656397277391E-2</v>
      </c>
      <c r="H129" s="381"/>
      <c r="I129" s="355"/>
      <c r="J129" s="355"/>
      <c r="K129" s="355"/>
      <c r="L129" s="355"/>
      <c r="M129" s="355"/>
      <c r="N129" s="355"/>
    </row>
    <row r="130" spans="1:14" s="351" customFormat="1">
      <c r="A130" s="406"/>
      <c r="B130" s="386" t="s">
        <v>385</v>
      </c>
      <c r="C130" s="407">
        <v>986862201</v>
      </c>
      <c r="D130" s="407">
        <v>40239983.689999998</v>
      </c>
      <c r="E130" s="407">
        <v>4207853.1284999996</v>
      </c>
      <c r="F130" s="384">
        <v>44447836.818499997</v>
      </c>
      <c r="G130" s="408">
        <f t="shared" si="2"/>
        <v>4.5039557471610973E-2</v>
      </c>
      <c r="H130" s="381"/>
      <c r="I130" s="355"/>
      <c r="J130" s="355"/>
      <c r="K130" s="355"/>
      <c r="L130" s="355"/>
      <c r="M130" s="355"/>
      <c r="N130" s="355"/>
    </row>
    <row r="131" spans="1:14" s="351" customFormat="1" ht="30">
      <c r="A131" s="406"/>
      <c r="B131" s="386" t="s">
        <v>386</v>
      </c>
      <c r="C131" s="407">
        <v>1022077279</v>
      </c>
      <c r="D131" s="407">
        <v>41835783.429999992</v>
      </c>
      <c r="E131" s="407">
        <v>4370991.3049999997</v>
      </c>
      <c r="F131" s="384">
        <v>46206774.734999992</v>
      </c>
      <c r="G131" s="408">
        <f t="shared" si="2"/>
        <v>4.5208689875396391E-2</v>
      </c>
      <c r="H131" s="381"/>
      <c r="I131" s="355"/>
      <c r="J131" s="355"/>
      <c r="K131" s="355"/>
      <c r="L131" s="355"/>
      <c r="M131" s="355"/>
      <c r="N131" s="355"/>
    </row>
    <row r="132" spans="1:14" s="351" customFormat="1">
      <c r="A132" s="406"/>
      <c r="B132" s="386" t="s">
        <v>387</v>
      </c>
      <c r="C132" s="407">
        <v>46999112</v>
      </c>
      <c r="D132" s="407">
        <v>2149839.3200000003</v>
      </c>
      <c r="E132" s="407">
        <v>167119.12125000003</v>
      </c>
      <c r="F132" s="384">
        <v>2316958.4412500001</v>
      </c>
      <c r="G132" s="408">
        <f t="shared" si="2"/>
        <v>4.9297919527713632E-2</v>
      </c>
      <c r="H132" s="381"/>
      <c r="I132" s="355"/>
      <c r="J132" s="355"/>
      <c r="K132" s="355"/>
      <c r="L132" s="355"/>
      <c r="M132" s="355"/>
      <c r="N132" s="355"/>
    </row>
    <row r="133" spans="1:14" s="351" customFormat="1" ht="30">
      <c r="A133" s="406"/>
      <c r="B133" s="386" t="s">
        <v>388</v>
      </c>
      <c r="C133" s="407">
        <v>1318648156</v>
      </c>
      <c r="D133" s="407">
        <v>53377675.789999999</v>
      </c>
      <c r="E133" s="407">
        <v>5593577.8032500008</v>
      </c>
      <c r="F133" s="384">
        <v>58971253.593249999</v>
      </c>
      <c r="G133" s="408">
        <f t="shared" si="2"/>
        <v>4.4720991968118295E-2</v>
      </c>
      <c r="H133" s="381"/>
      <c r="I133" s="355"/>
      <c r="J133" s="355"/>
      <c r="K133" s="355"/>
      <c r="L133" s="355"/>
      <c r="M133" s="355"/>
      <c r="N133" s="355"/>
    </row>
    <row r="134" spans="1:14" s="351" customFormat="1">
      <c r="A134" s="406"/>
      <c r="B134" s="386" t="s">
        <v>389</v>
      </c>
      <c r="C134" s="407">
        <v>131082918</v>
      </c>
      <c r="D134" s="407">
        <v>5817751.2199999997</v>
      </c>
      <c r="E134" s="407">
        <v>470853.26374999993</v>
      </c>
      <c r="F134" s="384">
        <v>6288604.4837499997</v>
      </c>
      <c r="G134" s="408">
        <f t="shared" si="2"/>
        <v>4.7974248511541369E-2</v>
      </c>
      <c r="H134" s="381"/>
      <c r="I134" s="355"/>
      <c r="J134" s="355"/>
      <c r="K134" s="355"/>
      <c r="L134" s="355"/>
      <c r="M134" s="355"/>
      <c r="N134" s="355"/>
    </row>
    <row r="135" spans="1:14" s="351" customFormat="1" ht="30">
      <c r="A135" s="406"/>
      <c r="B135" s="386" t="s">
        <v>390</v>
      </c>
      <c r="C135" s="407">
        <v>682842897</v>
      </c>
      <c r="D135" s="407">
        <v>27905149.559999999</v>
      </c>
      <c r="E135" s="407">
        <v>2897104.0832500006</v>
      </c>
      <c r="F135" s="384">
        <v>30802253.64325</v>
      </c>
      <c r="G135" s="408">
        <f t="shared" si="2"/>
        <v>4.5108843891584038E-2</v>
      </c>
      <c r="H135" s="381"/>
      <c r="I135" s="355"/>
      <c r="J135" s="355"/>
      <c r="K135" s="355"/>
      <c r="L135" s="355"/>
      <c r="M135" s="355"/>
      <c r="N135" s="355"/>
    </row>
    <row r="136" spans="1:14" s="351" customFormat="1">
      <c r="A136" s="406"/>
      <c r="B136" s="386" t="s">
        <v>391</v>
      </c>
      <c r="C136" s="407">
        <v>1245294654</v>
      </c>
      <c r="D136" s="407">
        <v>51663301.249999993</v>
      </c>
      <c r="E136" s="407">
        <v>5436331.8157499982</v>
      </c>
      <c r="F136" s="384">
        <v>57099633.065749988</v>
      </c>
      <c r="G136" s="408">
        <f t="shared" si="2"/>
        <v>4.5852307228928316E-2</v>
      </c>
      <c r="H136" s="381"/>
      <c r="I136" s="355"/>
      <c r="J136" s="355"/>
      <c r="K136" s="355"/>
      <c r="L136" s="355"/>
      <c r="M136" s="355"/>
      <c r="N136" s="355"/>
    </row>
    <row r="137" spans="1:14" s="351" customFormat="1" ht="30">
      <c r="A137" s="406"/>
      <c r="B137" s="386" t="s">
        <v>392</v>
      </c>
      <c r="C137" s="407">
        <v>793283582</v>
      </c>
      <c r="D137" s="407">
        <v>32115335.349999998</v>
      </c>
      <c r="E137" s="407">
        <v>3359322.7342499997</v>
      </c>
      <c r="F137" s="384">
        <v>35474658.084249996</v>
      </c>
      <c r="G137" s="408">
        <f t="shared" si="2"/>
        <v>4.4718759960734947E-2</v>
      </c>
      <c r="H137" s="381"/>
      <c r="I137" s="355"/>
      <c r="J137" s="355"/>
      <c r="K137" s="355"/>
      <c r="L137" s="355"/>
      <c r="M137" s="355"/>
      <c r="N137" s="355"/>
    </row>
    <row r="138" spans="1:14" s="351" customFormat="1" ht="30">
      <c r="A138" s="406"/>
      <c r="B138" s="386" t="s">
        <v>393</v>
      </c>
      <c r="C138" s="407">
        <v>1294462288</v>
      </c>
      <c r="D138" s="407">
        <v>56315912.130000003</v>
      </c>
      <c r="E138" s="407">
        <v>5772552.9199999999</v>
      </c>
      <c r="F138" s="384">
        <v>62088465.050000004</v>
      </c>
      <c r="G138" s="408">
        <f t="shared" si="2"/>
        <v>4.7964676627180354E-2</v>
      </c>
      <c r="H138" s="381"/>
      <c r="I138" s="355"/>
      <c r="J138" s="355"/>
      <c r="K138" s="355"/>
      <c r="L138" s="355"/>
      <c r="M138" s="355"/>
      <c r="N138" s="355"/>
    </row>
    <row r="139" spans="1:14" s="351" customFormat="1">
      <c r="A139" s="406"/>
      <c r="B139" s="386" t="s">
        <v>394</v>
      </c>
      <c r="C139" s="407">
        <v>416105499</v>
      </c>
      <c r="D139" s="407">
        <v>17130860.5</v>
      </c>
      <c r="E139" s="407">
        <v>1592438.3050000002</v>
      </c>
      <c r="F139" s="384">
        <v>18723298.805</v>
      </c>
      <c r="G139" s="408">
        <f t="shared" si="2"/>
        <v>4.4996518551176368E-2</v>
      </c>
      <c r="H139" s="381"/>
      <c r="I139" s="355"/>
      <c r="J139" s="355"/>
      <c r="K139" s="355"/>
      <c r="L139" s="355"/>
      <c r="M139" s="355"/>
      <c r="N139" s="355"/>
    </row>
    <row r="140" spans="1:14" s="351" customFormat="1" ht="30">
      <c r="A140" s="406"/>
      <c r="B140" s="386" t="s">
        <v>395</v>
      </c>
      <c r="C140" s="407">
        <v>1789036394</v>
      </c>
      <c r="D140" s="407">
        <v>77630015.120000005</v>
      </c>
      <c r="E140" s="407">
        <v>6517186.4180000015</v>
      </c>
      <c r="F140" s="384">
        <v>84147201.538000003</v>
      </c>
      <c r="G140" s="408">
        <f t="shared" si="2"/>
        <v>4.7034929988126334E-2</v>
      </c>
      <c r="H140" s="381"/>
      <c r="I140" s="355"/>
      <c r="J140" s="355"/>
      <c r="K140" s="355"/>
      <c r="L140" s="355"/>
      <c r="M140" s="355"/>
      <c r="N140" s="355"/>
    </row>
    <row r="141" spans="1:14" s="351" customFormat="1" ht="30">
      <c r="A141" s="406"/>
      <c r="B141" s="386" t="s">
        <v>396</v>
      </c>
      <c r="C141" s="407">
        <v>183023644</v>
      </c>
      <c r="D141" s="407">
        <v>8057844.629999999</v>
      </c>
      <c r="E141" s="407">
        <v>749409.75374999992</v>
      </c>
      <c r="F141" s="384">
        <v>8807254.3837499991</v>
      </c>
      <c r="G141" s="408">
        <f t="shared" ref="G141:G207" si="4">IFERROR(F141/C141,"n.a.")</f>
        <v>4.8120855815492337E-2</v>
      </c>
      <c r="H141" s="381"/>
      <c r="I141" s="355"/>
      <c r="J141" s="355"/>
      <c r="K141" s="355"/>
      <c r="L141" s="355"/>
      <c r="M141" s="355"/>
      <c r="N141" s="355"/>
    </row>
    <row r="142" spans="1:14" s="351" customFormat="1">
      <c r="A142" s="406"/>
      <c r="B142" s="386" t="s">
        <v>397</v>
      </c>
      <c r="C142" s="407">
        <v>22102803</v>
      </c>
      <c r="D142" s="407">
        <v>1089746.5800000003</v>
      </c>
      <c r="E142" s="407">
        <v>67038.052500000005</v>
      </c>
      <c r="F142" s="384">
        <v>1156784.6325000003</v>
      </c>
      <c r="G142" s="408">
        <f t="shared" si="4"/>
        <v>5.2336558060079544E-2</v>
      </c>
      <c r="H142" s="381"/>
      <c r="I142" s="355"/>
      <c r="J142" s="355"/>
      <c r="K142" s="355"/>
      <c r="L142" s="355"/>
      <c r="M142" s="355"/>
      <c r="N142" s="355"/>
    </row>
    <row r="143" spans="1:14" s="351" customFormat="1" ht="30">
      <c r="A143" s="406"/>
      <c r="B143" s="386" t="s">
        <v>398</v>
      </c>
      <c r="C143" s="407">
        <v>51698047</v>
      </c>
      <c r="D143" s="407">
        <v>2128827.17</v>
      </c>
      <c r="E143" s="407">
        <v>181829.57249999998</v>
      </c>
      <c r="F143" s="384">
        <v>2310656.7424999997</v>
      </c>
      <c r="G143" s="408">
        <f t="shared" si="4"/>
        <v>4.4695242404418092E-2</v>
      </c>
      <c r="H143" s="381"/>
      <c r="I143" s="355"/>
      <c r="J143" s="355"/>
      <c r="K143" s="355"/>
      <c r="L143" s="355"/>
      <c r="M143" s="355"/>
      <c r="N143" s="355"/>
    </row>
    <row r="144" spans="1:14" s="351" customFormat="1" ht="30">
      <c r="A144" s="406"/>
      <c r="B144" s="386" t="s">
        <v>399</v>
      </c>
      <c r="C144" s="407">
        <v>761572769</v>
      </c>
      <c r="D144" s="407">
        <v>34878253.850000001</v>
      </c>
      <c r="E144" s="407">
        <v>3145480.8812500001</v>
      </c>
      <c r="F144" s="384">
        <v>38023734.731250003</v>
      </c>
      <c r="G144" s="408">
        <f t="shared" si="4"/>
        <v>4.9927907455485719E-2</v>
      </c>
      <c r="H144" s="381"/>
      <c r="I144" s="355"/>
      <c r="J144" s="355"/>
      <c r="K144" s="355"/>
      <c r="L144" s="355"/>
      <c r="M144" s="355"/>
      <c r="N144" s="355"/>
    </row>
    <row r="145" spans="1:14" s="351" customFormat="1" ht="30">
      <c r="A145" s="406"/>
      <c r="B145" s="386" t="s">
        <v>400</v>
      </c>
      <c r="C145" s="407">
        <v>31369039</v>
      </c>
      <c r="D145" s="407">
        <v>1596517.2300000002</v>
      </c>
      <c r="E145" s="407">
        <v>62315.702499999992</v>
      </c>
      <c r="F145" s="384">
        <v>1658832.9325000001</v>
      </c>
      <c r="G145" s="408">
        <f t="shared" si="4"/>
        <v>5.2881216173055225E-2</v>
      </c>
      <c r="H145" s="381"/>
      <c r="I145" s="355"/>
      <c r="J145" s="355"/>
      <c r="K145" s="355"/>
      <c r="L145" s="355"/>
      <c r="M145" s="355"/>
      <c r="N145" s="355"/>
    </row>
    <row r="146" spans="1:14" s="351" customFormat="1">
      <c r="A146" s="406"/>
      <c r="B146" s="386" t="s">
        <v>401</v>
      </c>
      <c r="C146" s="407">
        <v>25777797</v>
      </c>
      <c r="D146" s="407">
        <v>1456810.19</v>
      </c>
      <c r="E146" s="407">
        <v>32308.665000000005</v>
      </c>
      <c r="F146" s="384">
        <v>1489118.855</v>
      </c>
      <c r="G146" s="408">
        <f t="shared" si="4"/>
        <v>5.7767498712166909E-2</v>
      </c>
      <c r="H146" s="381"/>
      <c r="I146" s="355"/>
      <c r="J146" s="355"/>
      <c r="K146" s="355"/>
      <c r="L146" s="355"/>
      <c r="M146" s="355"/>
      <c r="N146" s="355"/>
    </row>
    <row r="147" spans="1:14" s="351" customFormat="1">
      <c r="A147" s="406"/>
      <c r="B147" s="386" t="s">
        <v>402</v>
      </c>
      <c r="C147" s="407">
        <v>595837292</v>
      </c>
      <c r="D147" s="407">
        <v>1086485.6799999997</v>
      </c>
      <c r="E147" s="407">
        <v>0</v>
      </c>
      <c r="F147" s="384">
        <v>1086485.6799999997</v>
      </c>
      <c r="G147" s="408">
        <f t="shared" si="4"/>
        <v>1.8234603550124884E-3</v>
      </c>
      <c r="H147" s="381"/>
      <c r="I147" s="355"/>
      <c r="J147" s="355"/>
      <c r="K147" s="355"/>
      <c r="L147" s="355"/>
      <c r="M147" s="355"/>
      <c r="N147" s="355"/>
    </row>
    <row r="148" spans="1:14" s="356" customFormat="1">
      <c r="A148" s="406"/>
      <c r="B148" s="386" t="s">
        <v>917</v>
      </c>
      <c r="C148" s="407">
        <v>0</v>
      </c>
      <c r="D148" s="407">
        <v>70399331.439999998</v>
      </c>
      <c r="E148" s="407">
        <v>7476046.4299999997</v>
      </c>
      <c r="F148" s="384">
        <v>77875377.870000005</v>
      </c>
      <c r="G148" s="408" t="str">
        <f t="shared" si="4"/>
        <v>n.a.</v>
      </c>
      <c r="H148" s="355"/>
      <c r="I148" s="355"/>
      <c r="J148" s="355"/>
      <c r="K148" s="355"/>
      <c r="L148" s="355"/>
      <c r="M148" s="355"/>
      <c r="N148" s="355"/>
    </row>
    <row r="149" spans="1:14" s="351" customFormat="1">
      <c r="A149" s="403">
        <v>13</v>
      </c>
      <c r="B149" s="385" t="s">
        <v>65</v>
      </c>
      <c r="C149" s="404">
        <f>SUM(C150:C154)</f>
        <v>29285458653</v>
      </c>
      <c r="D149" s="404">
        <f>SUM(D150:D154)</f>
        <v>1500941430.6300001</v>
      </c>
      <c r="E149" s="404">
        <f>SUM(E150:E154)</f>
        <v>0</v>
      </c>
      <c r="F149" s="405">
        <f t="shared" ref="F149:F201" si="5">SUM(D149:E149)</f>
        <v>1500941430.6300001</v>
      </c>
      <c r="G149" s="402">
        <f t="shared" si="4"/>
        <v>5.1252105982511009E-2</v>
      </c>
      <c r="H149" s="381"/>
      <c r="I149" s="355"/>
      <c r="J149" s="355"/>
      <c r="K149" s="355"/>
      <c r="L149" s="355"/>
      <c r="M149" s="355"/>
      <c r="N149" s="355"/>
    </row>
    <row r="150" spans="1:14" s="351" customFormat="1">
      <c r="A150" s="409"/>
      <c r="B150" s="386" t="s">
        <v>403</v>
      </c>
      <c r="C150" s="407">
        <v>29030292979</v>
      </c>
      <c r="D150" s="407">
        <v>1487260105.4400001</v>
      </c>
      <c r="E150" s="407">
        <v>0</v>
      </c>
      <c r="F150" s="384">
        <v>1487260105.4400001</v>
      </c>
      <c r="G150" s="408">
        <f t="shared" si="4"/>
        <v>5.1231315733391243E-2</v>
      </c>
      <c r="H150" s="381"/>
      <c r="I150" s="355"/>
      <c r="J150" s="355"/>
      <c r="K150" s="355"/>
      <c r="L150" s="355"/>
      <c r="M150" s="355"/>
      <c r="N150" s="355"/>
    </row>
    <row r="151" spans="1:14" s="351" customFormat="1">
      <c r="A151" s="409"/>
      <c r="B151" s="386" t="s">
        <v>480</v>
      </c>
      <c r="C151" s="407">
        <v>105410931</v>
      </c>
      <c r="D151" s="407">
        <v>5946646.71</v>
      </c>
      <c r="E151" s="407">
        <v>0</v>
      </c>
      <c r="F151" s="384">
        <v>5946646.71</v>
      </c>
      <c r="G151" s="408">
        <f t="shared" si="4"/>
        <v>5.6413947335310036E-2</v>
      </c>
      <c r="H151" s="381"/>
      <c r="I151" s="355"/>
      <c r="J151" s="355"/>
      <c r="K151" s="355"/>
      <c r="L151" s="355"/>
      <c r="M151" s="355"/>
      <c r="N151" s="355"/>
    </row>
    <row r="152" spans="1:14" s="356" customFormat="1" ht="30">
      <c r="A152" s="409"/>
      <c r="B152" s="386" t="s">
        <v>404</v>
      </c>
      <c r="C152" s="407">
        <v>12854875</v>
      </c>
      <c r="D152" s="407">
        <v>702583.8</v>
      </c>
      <c r="E152" s="407">
        <v>0</v>
      </c>
      <c r="F152" s="384">
        <v>702583.8</v>
      </c>
      <c r="G152" s="408">
        <f t="shared" si="4"/>
        <v>5.4655047209716159E-2</v>
      </c>
      <c r="H152" s="355"/>
      <c r="I152" s="355"/>
      <c r="J152" s="355"/>
      <c r="K152" s="355"/>
      <c r="L152" s="355"/>
      <c r="M152" s="355"/>
      <c r="N152" s="355"/>
    </row>
    <row r="153" spans="1:14" s="351" customFormat="1" ht="30">
      <c r="A153" s="409"/>
      <c r="B153" s="386" t="s">
        <v>405</v>
      </c>
      <c r="C153" s="407">
        <v>96036920</v>
      </c>
      <c r="D153" s="407">
        <v>4792694</v>
      </c>
      <c r="E153" s="407">
        <v>0</v>
      </c>
      <c r="F153" s="384">
        <v>4792694</v>
      </c>
      <c r="G153" s="408">
        <f t="shared" si="4"/>
        <v>4.9904703316182984E-2</v>
      </c>
      <c r="H153" s="381"/>
      <c r="I153" s="355"/>
      <c r="J153" s="355"/>
      <c r="K153" s="355"/>
      <c r="L153" s="355"/>
      <c r="M153" s="355"/>
      <c r="N153" s="355"/>
    </row>
    <row r="154" spans="1:14" s="351" customFormat="1">
      <c r="A154" s="409"/>
      <c r="B154" s="386" t="s">
        <v>488</v>
      </c>
      <c r="C154" s="407">
        <v>40862948</v>
      </c>
      <c r="D154" s="407">
        <v>2239400.6799999997</v>
      </c>
      <c r="E154" s="407">
        <v>0</v>
      </c>
      <c r="F154" s="384">
        <v>2239400.6799999997</v>
      </c>
      <c r="G154" s="408">
        <f t="shared" si="4"/>
        <v>5.4802719568837754E-2</v>
      </c>
      <c r="H154" s="381"/>
      <c r="I154" s="355"/>
      <c r="J154" s="355"/>
      <c r="K154" s="355"/>
      <c r="L154" s="355"/>
      <c r="M154" s="355"/>
      <c r="N154" s="355"/>
    </row>
    <row r="155" spans="1:14" s="351" customFormat="1">
      <c r="A155" s="403">
        <v>14</v>
      </c>
      <c r="B155" s="385" t="s">
        <v>66</v>
      </c>
      <c r="C155" s="404">
        <f t="shared" ref="C155:E155" si="6">SUM(C156:C160)</f>
        <v>2557742864</v>
      </c>
      <c r="D155" s="404">
        <f t="shared" si="6"/>
        <v>130437873.52413332</v>
      </c>
      <c r="E155" s="404">
        <f t="shared" si="6"/>
        <v>80209.627499999988</v>
      </c>
      <c r="F155" s="405">
        <f t="shared" si="5"/>
        <v>130518083.15163332</v>
      </c>
      <c r="G155" s="402">
        <f t="shared" si="4"/>
        <v>5.1028617844531429E-2</v>
      </c>
      <c r="H155" s="381"/>
      <c r="I155" s="355"/>
      <c r="J155" s="355"/>
      <c r="K155" s="355"/>
      <c r="L155" s="355"/>
      <c r="M155" s="355"/>
      <c r="N155" s="355"/>
    </row>
    <row r="156" spans="1:14" s="351" customFormat="1">
      <c r="A156" s="406"/>
      <c r="B156" s="386" t="s">
        <v>406</v>
      </c>
      <c r="C156" s="407">
        <v>1881273817</v>
      </c>
      <c r="D156" s="407">
        <v>108979224.52</v>
      </c>
      <c r="E156" s="407">
        <v>80209.627499999988</v>
      </c>
      <c r="F156" s="384">
        <v>109059434.14749999</v>
      </c>
      <c r="G156" s="408">
        <f t="shared" si="4"/>
        <v>5.7971058312719821E-2</v>
      </c>
      <c r="H156" s="381"/>
      <c r="I156" s="355"/>
      <c r="J156" s="355"/>
      <c r="K156" s="355"/>
      <c r="L156" s="355"/>
      <c r="M156" s="355"/>
      <c r="N156" s="355"/>
    </row>
    <row r="157" spans="1:14" s="356" customFormat="1">
      <c r="A157" s="406"/>
      <c r="B157" s="386" t="s">
        <v>407</v>
      </c>
      <c r="C157" s="407">
        <v>185438646</v>
      </c>
      <c r="D157" s="407">
        <v>10673803.534133334</v>
      </c>
      <c r="E157" s="407">
        <v>0</v>
      </c>
      <c r="F157" s="384">
        <v>10673803.534133334</v>
      </c>
      <c r="G157" s="408">
        <f t="shared" si="4"/>
        <v>5.7559757711633276E-2</v>
      </c>
      <c r="H157" s="355"/>
      <c r="I157" s="355"/>
      <c r="J157" s="355"/>
      <c r="K157" s="355"/>
      <c r="L157" s="355"/>
      <c r="M157" s="355"/>
      <c r="N157" s="355"/>
    </row>
    <row r="158" spans="1:14" s="351" customFormat="1">
      <c r="A158" s="406"/>
      <c r="B158" s="386" t="s">
        <v>408</v>
      </c>
      <c r="C158" s="407">
        <v>381469602</v>
      </c>
      <c r="D158" s="407">
        <v>7870084.0200000014</v>
      </c>
      <c r="E158" s="407">
        <v>0</v>
      </c>
      <c r="F158" s="384">
        <v>7870084.0200000014</v>
      </c>
      <c r="G158" s="408">
        <f t="shared" si="4"/>
        <v>2.0630959790080474E-2</v>
      </c>
      <c r="H158" s="381"/>
      <c r="I158" s="355"/>
      <c r="J158" s="355"/>
      <c r="K158" s="355"/>
      <c r="L158" s="355"/>
      <c r="M158" s="355"/>
      <c r="N158" s="355"/>
    </row>
    <row r="159" spans="1:14" s="351" customFormat="1">
      <c r="A159" s="406"/>
      <c r="B159" s="386" t="s">
        <v>409</v>
      </c>
      <c r="C159" s="407">
        <v>33561609</v>
      </c>
      <c r="D159" s="407">
        <v>2018259.33</v>
      </c>
      <c r="E159" s="407">
        <v>0</v>
      </c>
      <c r="F159" s="384">
        <v>2018259.33</v>
      </c>
      <c r="G159" s="408">
        <f t="shared" si="4"/>
        <v>6.0135952659480664E-2</v>
      </c>
      <c r="H159" s="381"/>
      <c r="I159" s="355"/>
      <c r="J159" s="355"/>
      <c r="K159" s="355"/>
      <c r="L159" s="355"/>
      <c r="M159" s="355"/>
      <c r="N159" s="355"/>
    </row>
    <row r="160" spans="1:14" s="351" customFormat="1">
      <c r="A160" s="406"/>
      <c r="B160" s="386" t="s">
        <v>433</v>
      </c>
      <c r="C160" s="407">
        <v>75999190</v>
      </c>
      <c r="D160" s="407">
        <v>896502.12</v>
      </c>
      <c r="E160" s="407">
        <v>0</v>
      </c>
      <c r="F160" s="384">
        <v>896502.12</v>
      </c>
      <c r="G160" s="408">
        <f t="shared" si="4"/>
        <v>1.1796206249040285E-2</v>
      </c>
      <c r="H160" s="381"/>
      <c r="I160" s="355"/>
      <c r="J160" s="355"/>
      <c r="K160" s="355"/>
      <c r="L160" s="355"/>
      <c r="M160" s="355"/>
      <c r="N160" s="355"/>
    </row>
    <row r="161" spans="1:14" s="351" customFormat="1">
      <c r="A161" s="403">
        <v>15</v>
      </c>
      <c r="B161" s="385" t="s">
        <v>67</v>
      </c>
      <c r="C161" s="404">
        <f>SUM(C162:C166)</f>
        <v>2095079989</v>
      </c>
      <c r="D161" s="404">
        <f>SUM(D162:D166)</f>
        <v>121929647.15000004</v>
      </c>
      <c r="E161" s="404">
        <f>SUM(E162:E166)</f>
        <v>0</v>
      </c>
      <c r="F161" s="405">
        <f t="shared" si="5"/>
        <v>121929647.15000004</v>
      </c>
      <c r="G161" s="402">
        <f t="shared" si="4"/>
        <v>5.8198086846411111E-2</v>
      </c>
      <c r="H161" s="381"/>
      <c r="I161" s="355"/>
      <c r="J161" s="355"/>
      <c r="K161" s="355"/>
      <c r="L161" s="355"/>
      <c r="M161" s="355"/>
      <c r="N161" s="355"/>
    </row>
    <row r="162" spans="1:14" s="351" customFormat="1" ht="30">
      <c r="A162" s="406"/>
      <c r="B162" s="386" t="s">
        <v>410</v>
      </c>
      <c r="C162" s="407">
        <v>680488944</v>
      </c>
      <c r="D162" s="407">
        <v>43419881.510000013</v>
      </c>
      <c r="E162" s="407">
        <v>0</v>
      </c>
      <c r="F162" s="384">
        <v>43419881.510000013</v>
      </c>
      <c r="G162" s="408">
        <f t="shared" si="4"/>
        <v>6.3806887522334252E-2</v>
      </c>
      <c r="H162" s="381"/>
      <c r="I162" s="355"/>
      <c r="J162" s="355"/>
      <c r="K162" s="355"/>
      <c r="L162" s="355"/>
      <c r="M162" s="355"/>
      <c r="N162" s="355"/>
    </row>
    <row r="163" spans="1:14" s="356" customFormat="1">
      <c r="A163" s="406"/>
      <c r="B163" s="386" t="s">
        <v>411</v>
      </c>
      <c r="C163" s="407">
        <v>424335487</v>
      </c>
      <c r="D163" s="407">
        <v>27165434.060000002</v>
      </c>
      <c r="E163" s="407">
        <v>0</v>
      </c>
      <c r="F163" s="384">
        <v>27165434.060000002</v>
      </c>
      <c r="G163" s="408">
        <f t="shared" si="4"/>
        <v>6.4018765557545751E-2</v>
      </c>
      <c r="H163" s="355"/>
      <c r="I163" s="355"/>
      <c r="J163" s="355"/>
      <c r="K163" s="355"/>
      <c r="L163" s="355"/>
      <c r="M163" s="355"/>
      <c r="N163" s="355"/>
    </row>
    <row r="164" spans="1:14" s="351" customFormat="1">
      <c r="A164" s="406"/>
      <c r="B164" s="386" t="s">
        <v>412</v>
      </c>
      <c r="C164" s="407">
        <v>50887230</v>
      </c>
      <c r="D164" s="407">
        <v>2266470.4000000004</v>
      </c>
      <c r="E164" s="407">
        <v>0</v>
      </c>
      <c r="F164" s="384">
        <v>2266470.4000000004</v>
      </c>
      <c r="G164" s="408">
        <f t="shared" si="4"/>
        <v>4.4539079843803647E-2</v>
      </c>
      <c r="H164" s="381"/>
      <c r="I164" s="355"/>
      <c r="J164" s="355"/>
      <c r="K164" s="355"/>
      <c r="L164" s="355"/>
      <c r="M164" s="355"/>
      <c r="N164" s="355"/>
    </row>
    <row r="165" spans="1:14" s="351" customFormat="1">
      <c r="A165" s="406"/>
      <c r="B165" s="386" t="s">
        <v>413</v>
      </c>
      <c r="C165" s="407">
        <v>213384621</v>
      </c>
      <c r="D165" s="407">
        <v>0</v>
      </c>
      <c r="E165" s="407">
        <v>0</v>
      </c>
      <c r="F165" s="384">
        <v>0</v>
      </c>
      <c r="G165" s="408">
        <f t="shared" si="4"/>
        <v>0</v>
      </c>
      <c r="H165" s="381"/>
      <c r="I165" s="355"/>
      <c r="J165" s="355"/>
      <c r="K165" s="355"/>
      <c r="L165" s="355"/>
      <c r="M165" s="355"/>
      <c r="N165" s="355"/>
    </row>
    <row r="166" spans="1:14" s="351" customFormat="1">
      <c r="A166" s="406"/>
      <c r="B166" s="386" t="s">
        <v>414</v>
      </c>
      <c r="C166" s="407">
        <v>725983707</v>
      </c>
      <c r="D166" s="407">
        <v>49077861.180000015</v>
      </c>
      <c r="E166" s="407">
        <v>0</v>
      </c>
      <c r="F166" s="384">
        <v>49077861.180000015</v>
      </c>
      <c r="G166" s="408">
        <f t="shared" si="4"/>
        <v>6.7601876883443629E-2</v>
      </c>
      <c r="H166" s="381"/>
      <c r="I166" s="355"/>
      <c r="J166" s="355"/>
      <c r="K166" s="355"/>
      <c r="L166" s="355"/>
      <c r="M166" s="355"/>
      <c r="N166" s="355"/>
    </row>
    <row r="167" spans="1:14" s="351" customFormat="1">
      <c r="A167" s="403">
        <v>16</v>
      </c>
      <c r="B167" s="385" t="s">
        <v>68</v>
      </c>
      <c r="C167" s="404">
        <f>SUM(C168:C175)</f>
        <v>8649275015</v>
      </c>
      <c r="D167" s="404">
        <f>SUM(D168:D175)</f>
        <v>484419510.44</v>
      </c>
      <c r="E167" s="404">
        <f>SUM(E168:E175)</f>
        <v>34416.412727272727</v>
      </c>
      <c r="F167" s="405">
        <f t="shared" si="5"/>
        <v>484453926.85272729</v>
      </c>
      <c r="G167" s="402">
        <f t="shared" si="4"/>
        <v>5.6010928778719993E-2</v>
      </c>
      <c r="H167" s="381"/>
      <c r="I167" s="355"/>
      <c r="J167" s="355"/>
      <c r="K167" s="355"/>
      <c r="L167" s="355"/>
      <c r="M167" s="355"/>
      <c r="N167" s="355"/>
    </row>
    <row r="168" spans="1:14" s="351" customFormat="1" ht="30">
      <c r="A168" s="406"/>
      <c r="B168" s="386" t="s">
        <v>415</v>
      </c>
      <c r="C168" s="407">
        <v>1476574662</v>
      </c>
      <c r="D168" s="407">
        <v>89581605.779999986</v>
      </c>
      <c r="E168" s="407">
        <v>8991.4227272727276</v>
      </c>
      <c r="F168" s="384">
        <v>89590597.202727258</v>
      </c>
      <c r="G168" s="408">
        <f t="shared" si="4"/>
        <v>6.0674613690971803E-2</v>
      </c>
      <c r="H168" s="381"/>
      <c r="I168" s="355"/>
      <c r="J168" s="355"/>
      <c r="K168" s="355"/>
      <c r="L168" s="355"/>
      <c r="M168" s="355"/>
      <c r="N168" s="355"/>
    </row>
    <row r="169" spans="1:14" s="351" customFormat="1">
      <c r="A169" s="406"/>
      <c r="B169" s="386" t="s">
        <v>416</v>
      </c>
      <c r="C169" s="407">
        <v>4357568776</v>
      </c>
      <c r="D169" s="407">
        <v>247700656.64999998</v>
      </c>
      <c r="E169" s="407">
        <v>0</v>
      </c>
      <c r="F169" s="384">
        <v>247700656.64999998</v>
      </c>
      <c r="G169" s="408">
        <f t="shared" si="4"/>
        <v>5.6843774449241186E-2</v>
      </c>
      <c r="H169" s="381"/>
      <c r="I169" s="355"/>
      <c r="J169" s="355"/>
      <c r="K169" s="355"/>
      <c r="L169" s="355"/>
      <c r="M169" s="355"/>
      <c r="N169" s="355"/>
    </row>
    <row r="170" spans="1:14" s="351" customFormat="1">
      <c r="A170" s="406"/>
      <c r="B170" s="386" t="s">
        <v>417</v>
      </c>
      <c r="C170" s="407">
        <v>636292432</v>
      </c>
      <c r="D170" s="407">
        <v>39909938.060000002</v>
      </c>
      <c r="E170" s="407">
        <v>0</v>
      </c>
      <c r="F170" s="384">
        <v>39909938.060000002</v>
      </c>
      <c r="G170" s="408">
        <f t="shared" si="4"/>
        <v>6.2722635148362099E-2</v>
      </c>
      <c r="H170" s="381"/>
      <c r="I170" s="355"/>
      <c r="J170" s="355"/>
      <c r="K170" s="355"/>
      <c r="L170" s="355"/>
      <c r="M170" s="355"/>
      <c r="N170" s="355"/>
    </row>
    <row r="171" spans="1:14" s="351" customFormat="1">
      <c r="A171" s="406"/>
      <c r="B171" s="386" t="s">
        <v>418</v>
      </c>
      <c r="C171" s="407">
        <v>446714283</v>
      </c>
      <c r="D171" s="407">
        <v>26175411.189999998</v>
      </c>
      <c r="E171" s="407">
        <v>18457.273636363636</v>
      </c>
      <c r="F171" s="384">
        <v>26193868.463636361</v>
      </c>
      <c r="G171" s="408">
        <f t="shared" si="4"/>
        <v>5.8636738202607147E-2</v>
      </c>
      <c r="H171" s="381"/>
      <c r="I171" s="355"/>
      <c r="J171" s="355"/>
      <c r="K171" s="355"/>
      <c r="L171" s="355"/>
      <c r="M171" s="355"/>
      <c r="N171" s="355"/>
    </row>
    <row r="172" spans="1:14" s="356" customFormat="1" ht="30">
      <c r="A172" s="406"/>
      <c r="B172" s="386" t="s">
        <v>419</v>
      </c>
      <c r="C172" s="407">
        <v>262360085</v>
      </c>
      <c r="D172" s="407">
        <v>13620404.879999999</v>
      </c>
      <c r="E172" s="407">
        <v>0</v>
      </c>
      <c r="F172" s="384">
        <v>13620404.879999999</v>
      </c>
      <c r="G172" s="408">
        <f t="shared" si="4"/>
        <v>5.1914927836679114E-2</v>
      </c>
      <c r="H172" s="355"/>
      <c r="I172" s="355"/>
      <c r="J172" s="355"/>
      <c r="K172" s="355"/>
      <c r="L172" s="355"/>
      <c r="M172" s="355"/>
      <c r="N172" s="355"/>
    </row>
    <row r="173" spans="1:14" s="351" customFormat="1">
      <c r="A173" s="406"/>
      <c r="B173" s="386" t="s">
        <v>420</v>
      </c>
      <c r="C173" s="407">
        <v>1134367129</v>
      </c>
      <c r="D173" s="407">
        <v>51805624.150000013</v>
      </c>
      <c r="E173" s="407">
        <v>0</v>
      </c>
      <c r="F173" s="384">
        <v>51805624.150000013</v>
      </c>
      <c r="G173" s="408">
        <f t="shared" si="4"/>
        <v>4.5669186655354868E-2</v>
      </c>
      <c r="H173" s="381"/>
      <c r="I173" s="355"/>
      <c r="J173" s="355"/>
      <c r="K173" s="355"/>
      <c r="L173" s="355"/>
      <c r="M173" s="355"/>
      <c r="N173" s="355"/>
    </row>
    <row r="174" spans="1:14" s="351" customFormat="1">
      <c r="A174" s="406"/>
      <c r="B174" s="386" t="s">
        <v>421</v>
      </c>
      <c r="C174" s="407">
        <v>206092416</v>
      </c>
      <c r="D174" s="407">
        <v>7431191.5099999979</v>
      </c>
      <c r="E174" s="407">
        <v>0</v>
      </c>
      <c r="F174" s="384">
        <v>7431191.5099999979</v>
      </c>
      <c r="G174" s="408">
        <f t="shared" si="4"/>
        <v>3.6057568998560323E-2</v>
      </c>
      <c r="H174" s="381"/>
      <c r="I174" s="355"/>
      <c r="J174" s="355"/>
      <c r="K174" s="355"/>
      <c r="L174" s="355"/>
      <c r="M174" s="355"/>
      <c r="N174" s="355"/>
    </row>
    <row r="175" spans="1:14" s="351" customFormat="1">
      <c r="A175" s="406"/>
      <c r="B175" s="386" t="s">
        <v>422</v>
      </c>
      <c r="C175" s="407">
        <v>129305232</v>
      </c>
      <c r="D175" s="407">
        <v>8194678.2199999997</v>
      </c>
      <c r="E175" s="407">
        <v>6967.716363636363</v>
      </c>
      <c r="F175" s="384">
        <v>8201645.9363636365</v>
      </c>
      <c r="G175" s="408">
        <f t="shared" si="4"/>
        <v>6.3428569822786732E-2</v>
      </c>
      <c r="H175" s="381"/>
      <c r="I175" s="355"/>
      <c r="J175" s="355"/>
      <c r="K175" s="355"/>
      <c r="L175" s="355"/>
      <c r="M175" s="355"/>
      <c r="N175" s="355"/>
    </row>
    <row r="176" spans="1:14" s="351" customFormat="1">
      <c r="A176" s="403">
        <v>18</v>
      </c>
      <c r="B176" s="385" t="s">
        <v>71</v>
      </c>
      <c r="C176" s="404">
        <f>SUM(C177:C181)</f>
        <v>1595292977</v>
      </c>
      <c r="D176" s="404">
        <f>SUM(D177:D181)</f>
        <v>67280911.5</v>
      </c>
      <c r="E176" s="404">
        <f>SUM(E177:E181)</f>
        <v>3102422.4887499996</v>
      </c>
      <c r="F176" s="405">
        <f t="shared" si="5"/>
        <v>70383333.988749996</v>
      </c>
      <c r="G176" s="402">
        <f t="shared" si="4"/>
        <v>4.4119378072551993E-2</v>
      </c>
      <c r="H176" s="381"/>
      <c r="I176" s="355"/>
      <c r="J176" s="355"/>
      <c r="K176" s="355"/>
      <c r="L176" s="355"/>
      <c r="M176" s="355"/>
      <c r="N176" s="355"/>
    </row>
    <row r="177" spans="1:14" s="351" customFormat="1">
      <c r="A177" s="406"/>
      <c r="B177" s="386" t="s">
        <v>423</v>
      </c>
      <c r="C177" s="407">
        <v>519297490</v>
      </c>
      <c r="D177" s="407">
        <v>27767180.369999997</v>
      </c>
      <c r="E177" s="407">
        <v>0</v>
      </c>
      <c r="F177" s="384">
        <v>27767180.369999997</v>
      </c>
      <c r="G177" s="408">
        <f t="shared" si="4"/>
        <v>5.3470661624033647E-2</v>
      </c>
      <c r="H177" s="381"/>
      <c r="I177" s="355"/>
      <c r="J177" s="355"/>
      <c r="K177" s="355"/>
      <c r="L177" s="355"/>
      <c r="M177" s="355"/>
      <c r="N177" s="355"/>
    </row>
    <row r="178" spans="1:14" s="356" customFormat="1" ht="30">
      <c r="A178" s="406"/>
      <c r="B178" s="386" t="s">
        <v>424</v>
      </c>
      <c r="C178" s="407">
        <v>86794342</v>
      </c>
      <c r="D178" s="407">
        <v>4890915.6000000006</v>
      </c>
      <c r="E178" s="407">
        <v>0</v>
      </c>
      <c r="F178" s="384">
        <v>4890915.6000000006</v>
      </c>
      <c r="G178" s="408">
        <f t="shared" si="4"/>
        <v>5.6350627095024239E-2</v>
      </c>
      <c r="H178" s="355"/>
      <c r="I178" s="355"/>
      <c r="J178" s="355"/>
      <c r="K178" s="355"/>
      <c r="L178" s="355"/>
      <c r="M178" s="355"/>
      <c r="N178" s="355"/>
    </row>
    <row r="179" spans="1:14" s="351" customFormat="1" ht="30">
      <c r="A179" s="406"/>
      <c r="B179" s="386" t="s">
        <v>425</v>
      </c>
      <c r="C179" s="407">
        <v>63836348</v>
      </c>
      <c r="D179" s="407">
        <v>3054343.24</v>
      </c>
      <c r="E179" s="407">
        <v>0</v>
      </c>
      <c r="F179" s="384">
        <v>3054343.24</v>
      </c>
      <c r="G179" s="408">
        <f t="shared" si="4"/>
        <v>4.7846459512376871E-2</v>
      </c>
      <c r="H179" s="381"/>
      <c r="I179" s="355"/>
      <c r="J179" s="355"/>
      <c r="K179" s="355"/>
      <c r="L179" s="355"/>
      <c r="M179" s="355"/>
      <c r="N179" s="355"/>
    </row>
    <row r="180" spans="1:14" s="351" customFormat="1" ht="30">
      <c r="A180" s="406"/>
      <c r="B180" s="386" t="s">
        <v>426</v>
      </c>
      <c r="C180" s="407">
        <v>308682392</v>
      </c>
      <c r="D180" s="407">
        <v>15871913.489999998</v>
      </c>
      <c r="E180" s="407">
        <v>1676140.5987499999</v>
      </c>
      <c r="F180" s="384">
        <v>17548054.088749997</v>
      </c>
      <c r="G180" s="408">
        <f t="shared" si="4"/>
        <v>5.6848250964538327E-2</v>
      </c>
      <c r="H180" s="381"/>
      <c r="I180" s="355"/>
      <c r="J180" s="355"/>
      <c r="K180" s="355"/>
      <c r="L180" s="355"/>
      <c r="M180" s="355"/>
      <c r="N180" s="355"/>
    </row>
    <row r="181" spans="1:14" s="351" customFormat="1">
      <c r="A181" s="406"/>
      <c r="B181" s="386" t="s">
        <v>427</v>
      </c>
      <c r="C181" s="407">
        <v>616682405</v>
      </c>
      <c r="D181" s="407">
        <v>15696558.800000004</v>
      </c>
      <c r="E181" s="407">
        <v>1426281.8899999997</v>
      </c>
      <c r="F181" s="384">
        <v>17122840.690000005</v>
      </c>
      <c r="G181" s="408">
        <f t="shared" si="4"/>
        <v>2.7766060051607935E-2</v>
      </c>
      <c r="H181" s="381"/>
      <c r="I181" s="355"/>
      <c r="J181" s="355"/>
      <c r="K181" s="355"/>
      <c r="L181" s="355"/>
      <c r="M181" s="355"/>
      <c r="N181" s="355"/>
    </row>
    <row r="182" spans="1:14" s="351" customFormat="1">
      <c r="A182" s="403">
        <v>20</v>
      </c>
      <c r="B182" s="385" t="s">
        <v>161</v>
      </c>
      <c r="C182" s="404">
        <f>SUM(C183:C187)</f>
        <v>6615371000</v>
      </c>
      <c r="D182" s="404">
        <f>SUM(D183:D187)</f>
        <v>111687124.09000002</v>
      </c>
      <c r="E182" s="404">
        <f>SUM(E183:E187)</f>
        <v>13744.726250000002</v>
      </c>
      <c r="F182" s="405">
        <f t="shared" si="5"/>
        <v>111700868.81625001</v>
      </c>
      <c r="G182" s="402">
        <f t="shared" si="4"/>
        <v>1.688504980540774E-2</v>
      </c>
      <c r="H182" s="381"/>
      <c r="I182" s="355"/>
      <c r="J182" s="355"/>
      <c r="K182" s="355"/>
      <c r="L182" s="355"/>
      <c r="M182" s="355"/>
      <c r="N182" s="355"/>
    </row>
    <row r="183" spans="1:14" s="351" customFormat="1">
      <c r="A183" s="406"/>
      <c r="B183" s="386" t="s">
        <v>428</v>
      </c>
      <c r="C183" s="407">
        <v>5935129285</v>
      </c>
      <c r="D183" s="407">
        <v>82768153.290000021</v>
      </c>
      <c r="E183" s="407">
        <v>0</v>
      </c>
      <c r="F183" s="384">
        <v>82768153.290000021</v>
      </c>
      <c r="G183" s="408">
        <f t="shared" si="4"/>
        <v>1.3945467624299615E-2</v>
      </c>
      <c r="H183" s="381"/>
      <c r="I183" s="355"/>
      <c r="J183" s="355"/>
      <c r="K183" s="355"/>
      <c r="L183" s="355"/>
      <c r="M183" s="355"/>
      <c r="N183" s="355"/>
    </row>
    <row r="184" spans="1:14" s="351" customFormat="1">
      <c r="A184" s="406"/>
      <c r="B184" s="386" t="s">
        <v>429</v>
      </c>
      <c r="C184" s="407">
        <v>201459157</v>
      </c>
      <c r="D184" s="407">
        <v>11153355.74</v>
      </c>
      <c r="E184" s="407">
        <v>0</v>
      </c>
      <c r="F184" s="384">
        <v>11153355.74</v>
      </c>
      <c r="G184" s="408">
        <f t="shared" si="4"/>
        <v>5.5362863153448023E-2</v>
      </c>
      <c r="H184" s="381"/>
      <c r="I184" s="355"/>
      <c r="J184" s="355"/>
      <c r="K184" s="355"/>
      <c r="L184" s="355"/>
      <c r="M184" s="355"/>
      <c r="N184" s="355"/>
    </row>
    <row r="185" spans="1:14" s="356" customFormat="1">
      <c r="A185" s="406"/>
      <c r="B185" s="386" t="s">
        <v>430</v>
      </c>
      <c r="C185" s="407">
        <v>315181420</v>
      </c>
      <c r="D185" s="407">
        <v>14326535.67</v>
      </c>
      <c r="E185" s="407">
        <v>0</v>
      </c>
      <c r="F185" s="384">
        <v>14326535.67</v>
      </c>
      <c r="G185" s="408">
        <f t="shared" si="4"/>
        <v>4.5454886490453657E-2</v>
      </c>
      <c r="H185" s="355"/>
      <c r="I185" s="355"/>
      <c r="J185" s="355"/>
      <c r="K185" s="355"/>
      <c r="L185" s="355"/>
      <c r="M185" s="355"/>
      <c r="N185" s="355"/>
    </row>
    <row r="186" spans="1:14" s="351" customFormat="1" ht="30">
      <c r="A186" s="406"/>
      <c r="B186" s="386" t="s">
        <v>431</v>
      </c>
      <c r="C186" s="407">
        <v>142329510</v>
      </c>
      <c r="D186" s="407">
        <v>2445786.0200000005</v>
      </c>
      <c r="E186" s="407">
        <v>0</v>
      </c>
      <c r="F186" s="384">
        <v>2445786.0200000005</v>
      </c>
      <c r="G186" s="408">
        <f t="shared" si="4"/>
        <v>1.718396993005878E-2</v>
      </c>
      <c r="H186" s="381"/>
      <c r="I186" s="355"/>
      <c r="J186" s="355"/>
      <c r="K186" s="355"/>
      <c r="L186" s="355"/>
      <c r="M186" s="355"/>
      <c r="N186" s="355"/>
    </row>
    <row r="187" spans="1:14" s="351" customFormat="1" ht="30">
      <c r="A187" s="406"/>
      <c r="B187" s="386" t="s">
        <v>432</v>
      </c>
      <c r="C187" s="407">
        <v>21271628</v>
      </c>
      <c r="D187" s="407">
        <v>993293.37</v>
      </c>
      <c r="E187" s="407">
        <v>13744.726250000002</v>
      </c>
      <c r="F187" s="384">
        <v>1007038.0962499999</v>
      </c>
      <c r="G187" s="408">
        <f t="shared" si="4"/>
        <v>4.7341844086874779E-2</v>
      </c>
      <c r="H187" s="381"/>
      <c r="I187" s="355"/>
      <c r="J187" s="355"/>
      <c r="K187" s="355"/>
      <c r="L187" s="355"/>
      <c r="M187" s="355"/>
      <c r="N187" s="355"/>
    </row>
    <row r="188" spans="1:14" s="356" customFormat="1">
      <c r="A188" s="403">
        <v>21</v>
      </c>
      <c r="B188" s="385" t="s">
        <v>72</v>
      </c>
      <c r="C188" s="404">
        <f>SUM(C189:C190)</f>
        <v>801546081</v>
      </c>
      <c r="D188" s="404">
        <f>SUM(D189:D190)</f>
        <v>48637279.620000005</v>
      </c>
      <c r="E188" s="404">
        <f>SUM(E189:E190)</f>
        <v>0</v>
      </c>
      <c r="F188" s="405">
        <f t="shared" si="5"/>
        <v>48637279.620000005</v>
      </c>
      <c r="G188" s="402">
        <f t="shared" si="4"/>
        <v>6.0679330574881826E-2</v>
      </c>
      <c r="H188" s="355"/>
      <c r="I188" s="355"/>
      <c r="J188" s="355"/>
      <c r="K188" s="355"/>
      <c r="L188" s="355"/>
      <c r="M188" s="355"/>
      <c r="N188" s="355"/>
    </row>
    <row r="189" spans="1:14" s="351" customFormat="1">
      <c r="A189" s="406"/>
      <c r="B189" s="386" t="s">
        <v>434</v>
      </c>
      <c r="C189" s="407">
        <v>532184100</v>
      </c>
      <c r="D189" s="407">
        <v>33701327.400000006</v>
      </c>
      <c r="E189" s="407">
        <v>0</v>
      </c>
      <c r="F189" s="384">
        <v>33701327.400000006</v>
      </c>
      <c r="G189" s="408">
        <f t="shared" si="4"/>
        <v>6.3326445491325281E-2</v>
      </c>
      <c r="H189" s="381"/>
      <c r="I189" s="355"/>
      <c r="J189" s="355"/>
      <c r="K189" s="355"/>
      <c r="L189" s="355"/>
      <c r="M189" s="355"/>
      <c r="N189" s="355"/>
    </row>
    <row r="190" spans="1:14" s="356" customFormat="1">
      <c r="A190" s="406"/>
      <c r="B190" s="386" t="s">
        <v>435</v>
      </c>
      <c r="C190" s="407">
        <v>269361981</v>
      </c>
      <c r="D190" s="407">
        <v>14935952.219999999</v>
      </c>
      <c r="E190" s="407">
        <v>0</v>
      </c>
      <c r="F190" s="384">
        <v>14935952.219999999</v>
      </c>
      <c r="G190" s="408">
        <f t="shared" si="4"/>
        <v>5.5449370265805993E-2</v>
      </c>
      <c r="H190" s="355"/>
      <c r="I190" s="355"/>
      <c r="J190" s="355"/>
      <c r="K190" s="355"/>
      <c r="L190" s="355"/>
      <c r="M190" s="355"/>
      <c r="N190" s="355"/>
    </row>
    <row r="191" spans="1:14" s="351" customFormat="1" ht="30">
      <c r="A191" s="403">
        <v>25</v>
      </c>
      <c r="B191" s="385" t="s">
        <v>162</v>
      </c>
      <c r="C191" s="404">
        <f>SUM(C192)</f>
        <v>45763730912</v>
      </c>
      <c r="D191" s="404">
        <f>SUM(D192)</f>
        <v>3169410490.3466692</v>
      </c>
      <c r="E191" s="404">
        <f>SUM(E192)</f>
        <v>7207505.8187878821</v>
      </c>
      <c r="F191" s="405">
        <f t="shared" si="5"/>
        <v>3176617996.1654572</v>
      </c>
      <c r="G191" s="402">
        <f t="shared" si="4"/>
        <v>6.9413440138301655E-2</v>
      </c>
      <c r="H191" s="381"/>
      <c r="I191" s="355"/>
      <c r="J191" s="355"/>
      <c r="K191" s="355"/>
      <c r="L191" s="355"/>
      <c r="M191" s="355"/>
      <c r="N191" s="355"/>
    </row>
    <row r="192" spans="1:14" s="356" customFormat="1" ht="30">
      <c r="A192" s="406"/>
      <c r="B192" s="386" t="s">
        <v>436</v>
      </c>
      <c r="C192" s="407">
        <v>45763730912</v>
      </c>
      <c r="D192" s="407">
        <v>3169410490.3466692</v>
      </c>
      <c r="E192" s="407">
        <v>7207505.8187878821</v>
      </c>
      <c r="F192" s="384">
        <v>3176617996.1654572</v>
      </c>
      <c r="G192" s="408">
        <f t="shared" si="4"/>
        <v>6.9413440138301655E-2</v>
      </c>
      <c r="H192" s="355"/>
      <c r="I192" s="355"/>
      <c r="J192" s="355"/>
      <c r="K192" s="355"/>
      <c r="L192" s="355"/>
      <c r="M192" s="355"/>
      <c r="N192" s="355"/>
    </row>
    <row r="193" spans="1:14" s="351" customFormat="1">
      <c r="A193" s="403">
        <v>27</v>
      </c>
      <c r="B193" s="385" t="s">
        <v>73</v>
      </c>
      <c r="C193" s="404">
        <f>SUM(C194)</f>
        <v>1415737551</v>
      </c>
      <c r="D193" s="404">
        <f>SUM(D194)</f>
        <v>91945148.519999981</v>
      </c>
      <c r="E193" s="404">
        <f>SUM(E194)</f>
        <v>0</v>
      </c>
      <c r="F193" s="405">
        <f t="shared" si="5"/>
        <v>91945148.519999981</v>
      </c>
      <c r="G193" s="402">
        <f t="shared" si="4"/>
        <v>6.4945051754158059E-2</v>
      </c>
      <c r="H193" s="381"/>
      <c r="I193" s="355"/>
      <c r="J193" s="355"/>
      <c r="K193" s="355"/>
      <c r="L193" s="355"/>
      <c r="M193" s="355"/>
      <c r="N193" s="355"/>
    </row>
    <row r="194" spans="1:14" s="356" customFormat="1">
      <c r="A194" s="406"/>
      <c r="B194" s="386" t="s">
        <v>437</v>
      </c>
      <c r="C194" s="407">
        <v>1415737551</v>
      </c>
      <c r="D194" s="407">
        <v>91945148.519999981</v>
      </c>
      <c r="E194" s="407">
        <v>0</v>
      </c>
      <c r="F194" s="384">
        <v>91945148.519999981</v>
      </c>
      <c r="G194" s="408">
        <f t="shared" si="4"/>
        <v>6.4945051754158059E-2</v>
      </c>
      <c r="H194" s="355"/>
      <c r="I194" s="355"/>
      <c r="J194" s="355"/>
      <c r="K194" s="355"/>
      <c r="L194" s="355"/>
      <c r="M194" s="355"/>
      <c r="N194" s="355"/>
    </row>
    <row r="195" spans="1:14" s="351" customFormat="1">
      <c r="A195" s="403">
        <v>31</v>
      </c>
      <c r="B195" s="385" t="s">
        <v>74</v>
      </c>
      <c r="C195" s="404">
        <f>SUM(C196)</f>
        <v>632710937</v>
      </c>
      <c r="D195" s="404">
        <f>SUM(D196)</f>
        <v>41321205.710000008</v>
      </c>
      <c r="E195" s="404">
        <f>SUM(E196)</f>
        <v>0</v>
      </c>
      <c r="F195" s="405">
        <f t="shared" si="5"/>
        <v>41321205.710000008</v>
      </c>
      <c r="G195" s="402">
        <f t="shared" si="4"/>
        <v>6.5308189401505484E-2</v>
      </c>
      <c r="H195" s="381"/>
      <c r="I195" s="355"/>
      <c r="J195" s="355"/>
      <c r="K195" s="355"/>
      <c r="L195" s="355"/>
      <c r="M195" s="355"/>
      <c r="N195" s="355"/>
    </row>
    <row r="196" spans="1:14" s="351" customFormat="1">
      <c r="A196" s="406"/>
      <c r="B196" s="386" t="s">
        <v>438</v>
      </c>
      <c r="C196" s="407">
        <v>632710937</v>
      </c>
      <c r="D196" s="407">
        <v>41321205.710000008</v>
      </c>
      <c r="E196" s="407">
        <v>0</v>
      </c>
      <c r="F196" s="384">
        <v>41321205.710000008</v>
      </c>
      <c r="G196" s="408">
        <f t="shared" si="4"/>
        <v>6.5308189401505484E-2</v>
      </c>
      <c r="H196" s="381"/>
      <c r="I196" s="355"/>
      <c r="J196" s="355"/>
      <c r="K196" s="355"/>
      <c r="L196" s="355"/>
      <c r="M196" s="355"/>
      <c r="N196" s="355"/>
    </row>
    <row r="197" spans="1:14" s="351" customFormat="1" ht="30">
      <c r="A197" s="403">
        <v>33</v>
      </c>
      <c r="B197" s="385" t="s">
        <v>75</v>
      </c>
      <c r="C197" s="404">
        <f>SUM(C198:C200)</f>
        <v>549674282628</v>
      </c>
      <c r="D197" s="404">
        <f>SUM(D198:D200)</f>
        <v>37560148766.968956</v>
      </c>
      <c r="E197" s="404">
        <f>SUM(E198:E200)</f>
        <v>390735287.82911026</v>
      </c>
      <c r="F197" s="405">
        <f t="shared" si="5"/>
        <v>37950884054.798065</v>
      </c>
      <c r="G197" s="402">
        <f t="shared" si="4"/>
        <v>6.9042495263475653E-2</v>
      </c>
      <c r="H197" s="381"/>
      <c r="I197" s="355"/>
      <c r="J197" s="355"/>
      <c r="K197" s="355"/>
      <c r="L197" s="355"/>
      <c r="M197" s="355"/>
      <c r="N197" s="355"/>
    </row>
    <row r="198" spans="1:14" s="356" customFormat="1">
      <c r="A198" s="406"/>
      <c r="B198" s="386" t="s">
        <v>439</v>
      </c>
      <c r="C198" s="407">
        <v>124965446641</v>
      </c>
      <c r="D198" s="407">
        <v>2982999165.6399994</v>
      </c>
      <c r="E198" s="407">
        <v>309340973.1937499</v>
      </c>
      <c r="F198" s="384">
        <v>3292340138.8337493</v>
      </c>
      <c r="G198" s="408">
        <f t="shared" si="4"/>
        <v>2.6346003854105085E-2</v>
      </c>
      <c r="H198" s="355"/>
      <c r="I198" s="355"/>
      <c r="J198" s="355"/>
      <c r="K198" s="355"/>
      <c r="L198" s="355"/>
      <c r="M198" s="355"/>
      <c r="N198" s="355"/>
    </row>
    <row r="199" spans="1:14" s="351" customFormat="1">
      <c r="A199" s="406"/>
      <c r="B199" s="387" t="s">
        <v>440</v>
      </c>
      <c r="C199" s="407">
        <v>416012838724</v>
      </c>
      <c r="D199" s="407">
        <v>34061588557.759941</v>
      </c>
      <c r="E199" s="407">
        <v>57751820.966358922</v>
      </c>
      <c r="F199" s="384">
        <v>34119340378.726299</v>
      </c>
      <c r="G199" s="408">
        <f t="shared" si="4"/>
        <v>8.2015113964697781E-2</v>
      </c>
      <c r="H199" s="381"/>
      <c r="I199" s="355"/>
      <c r="J199" s="355"/>
      <c r="K199" s="355"/>
      <c r="L199" s="355"/>
      <c r="M199" s="355"/>
      <c r="N199" s="355"/>
    </row>
    <row r="200" spans="1:14" s="351" customFormat="1">
      <c r="A200" s="406"/>
      <c r="B200" s="387" t="s">
        <v>441</v>
      </c>
      <c r="C200" s="407">
        <v>8695997263</v>
      </c>
      <c r="D200" s="407">
        <v>515561043.56901693</v>
      </c>
      <c r="E200" s="407">
        <v>23642493.66900149</v>
      </c>
      <c r="F200" s="384">
        <v>539203537.23801839</v>
      </c>
      <c r="G200" s="408">
        <f t="shared" si="4"/>
        <v>6.2005946061211216E-2</v>
      </c>
      <c r="H200" s="381"/>
      <c r="I200" s="355"/>
      <c r="J200" s="355"/>
      <c r="K200" s="355"/>
      <c r="L200" s="355"/>
      <c r="M200" s="355"/>
      <c r="N200" s="355"/>
    </row>
    <row r="201" spans="1:14" s="351" customFormat="1">
      <c r="A201" s="403">
        <v>36</v>
      </c>
      <c r="B201" s="385" t="s">
        <v>183</v>
      </c>
      <c r="C201" s="404">
        <f>SUM(C202:C209)</f>
        <v>38036587160</v>
      </c>
      <c r="D201" s="404">
        <f>SUM(D202:D209)</f>
        <v>1755165569.02</v>
      </c>
      <c r="E201" s="404">
        <f>SUM(E202:E209)</f>
        <v>0</v>
      </c>
      <c r="F201" s="405">
        <f t="shared" si="5"/>
        <v>1755165569.02</v>
      </c>
      <c r="G201" s="402">
        <f t="shared" si="4"/>
        <v>4.6144139105775653E-2</v>
      </c>
      <c r="H201" s="381"/>
      <c r="I201" s="355"/>
      <c r="J201" s="355"/>
      <c r="K201" s="355"/>
      <c r="L201" s="355"/>
      <c r="M201" s="355"/>
      <c r="N201" s="355"/>
    </row>
    <row r="202" spans="1:14" s="351" customFormat="1">
      <c r="A202" s="406"/>
      <c r="B202" s="386" t="s">
        <v>442</v>
      </c>
      <c r="C202" s="407">
        <v>1131226735</v>
      </c>
      <c r="D202" s="407">
        <v>63738410.870000005</v>
      </c>
      <c r="E202" s="407">
        <v>0</v>
      </c>
      <c r="F202" s="384">
        <v>63738410.870000005</v>
      </c>
      <c r="G202" s="408">
        <f t="shared" si="4"/>
        <v>5.6344505392192663E-2</v>
      </c>
      <c r="H202" s="381"/>
      <c r="I202" s="355"/>
      <c r="J202" s="355"/>
      <c r="K202" s="355"/>
      <c r="L202" s="355"/>
      <c r="M202" s="355"/>
      <c r="N202" s="355"/>
    </row>
    <row r="203" spans="1:14" s="351" customFormat="1">
      <c r="A203" s="406"/>
      <c r="B203" s="386" t="s">
        <v>443</v>
      </c>
      <c r="C203" s="407">
        <v>2073219568</v>
      </c>
      <c r="D203" s="407">
        <v>136480106.2599999</v>
      </c>
      <c r="E203" s="407">
        <v>0</v>
      </c>
      <c r="F203" s="384">
        <v>136480106.2599999</v>
      </c>
      <c r="G203" s="408">
        <f t="shared" si="4"/>
        <v>6.5830029952717431E-2</v>
      </c>
      <c r="H203" s="381"/>
      <c r="I203" s="355"/>
      <c r="J203" s="355"/>
      <c r="K203" s="355"/>
      <c r="L203" s="355"/>
      <c r="M203" s="355"/>
      <c r="N203" s="355"/>
    </row>
    <row r="204" spans="1:14" s="351" customFormat="1">
      <c r="A204" s="406"/>
      <c r="B204" s="386" t="s">
        <v>444</v>
      </c>
      <c r="C204" s="407">
        <v>48515767</v>
      </c>
      <c r="D204" s="407">
        <v>3055304.17</v>
      </c>
      <c r="E204" s="407">
        <v>0</v>
      </c>
      <c r="F204" s="384">
        <v>3055304.17</v>
      </c>
      <c r="G204" s="408">
        <f t="shared" si="4"/>
        <v>6.2975489390902542E-2</v>
      </c>
      <c r="H204" s="381"/>
      <c r="I204" s="355"/>
      <c r="J204" s="355"/>
      <c r="K204" s="355"/>
      <c r="L204" s="355"/>
      <c r="M204" s="355"/>
      <c r="N204" s="355"/>
    </row>
    <row r="205" spans="1:14" s="351" customFormat="1">
      <c r="A205" s="406"/>
      <c r="B205" s="386" t="s">
        <v>445</v>
      </c>
      <c r="C205" s="407">
        <v>5423333672</v>
      </c>
      <c r="D205" s="407">
        <v>331634739.4600001</v>
      </c>
      <c r="E205" s="407">
        <v>0</v>
      </c>
      <c r="F205" s="384">
        <v>331634739.4600001</v>
      </c>
      <c r="G205" s="408">
        <f t="shared" si="4"/>
        <v>6.1149610095390071E-2</v>
      </c>
      <c r="H205" s="381"/>
      <c r="I205" s="355"/>
      <c r="J205" s="355"/>
      <c r="K205" s="355"/>
      <c r="L205" s="355"/>
      <c r="M205" s="355"/>
      <c r="N205" s="355"/>
    </row>
    <row r="206" spans="1:14" s="351" customFormat="1">
      <c r="A206" s="406"/>
      <c r="B206" s="386" t="s">
        <v>446</v>
      </c>
      <c r="C206" s="407">
        <v>72712608</v>
      </c>
      <c r="D206" s="407">
        <v>4674490.22</v>
      </c>
      <c r="E206" s="407">
        <v>0</v>
      </c>
      <c r="F206" s="384">
        <v>4674490.22</v>
      </c>
      <c r="G206" s="408">
        <f t="shared" si="4"/>
        <v>6.4287203396692902E-2</v>
      </c>
      <c r="H206" s="381"/>
      <c r="I206" s="355"/>
      <c r="J206" s="355"/>
      <c r="K206" s="355"/>
      <c r="L206" s="355"/>
      <c r="M206" s="355"/>
      <c r="N206" s="355"/>
    </row>
    <row r="207" spans="1:14" s="356" customFormat="1">
      <c r="A207" s="406"/>
      <c r="B207" s="386" t="s">
        <v>447</v>
      </c>
      <c r="C207" s="407">
        <v>2117381509</v>
      </c>
      <c r="D207" s="407">
        <v>121329324.36999999</v>
      </c>
      <c r="E207" s="407">
        <v>0</v>
      </c>
      <c r="F207" s="384">
        <v>121329324.36999999</v>
      </c>
      <c r="G207" s="408">
        <f t="shared" si="4"/>
        <v>5.7301588709585724E-2</v>
      </c>
      <c r="H207" s="355"/>
      <c r="I207" s="355"/>
      <c r="J207" s="355"/>
      <c r="K207" s="355"/>
      <c r="L207" s="355"/>
      <c r="M207" s="355"/>
      <c r="N207" s="355"/>
    </row>
    <row r="208" spans="1:14" s="351" customFormat="1" ht="30">
      <c r="A208" s="406"/>
      <c r="B208" s="386" t="s">
        <v>448</v>
      </c>
      <c r="C208" s="407">
        <v>223678689</v>
      </c>
      <c r="D208" s="407">
        <v>12256617.549999999</v>
      </c>
      <c r="E208" s="407">
        <v>0</v>
      </c>
      <c r="F208" s="384">
        <v>12256617.549999999</v>
      </c>
      <c r="G208" s="408">
        <f t="shared" ref="G208:G267" si="7">IFERROR(F208/C208,"n.a.")</f>
        <v>5.4795642824963083E-2</v>
      </c>
      <c r="H208" s="381"/>
      <c r="I208" s="355"/>
      <c r="J208" s="355"/>
      <c r="K208" s="355"/>
      <c r="L208" s="355"/>
      <c r="M208" s="355"/>
      <c r="N208" s="355"/>
    </row>
    <row r="209" spans="1:14" s="356" customFormat="1">
      <c r="A209" s="406"/>
      <c r="B209" s="386" t="s">
        <v>449</v>
      </c>
      <c r="C209" s="407">
        <v>26946518612</v>
      </c>
      <c r="D209" s="407">
        <v>1081996576.1200001</v>
      </c>
      <c r="E209" s="407">
        <v>0</v>
      </c>
      <c r="F209" s="384">
        <v>1081996576.1200001</v>
      </c>
      <c r="G209" s="408">
        <f t="shared" si="7"/>
        <v>4.0153482967486505E-2</v>
      </c>
      <c r="H209" s="355"/>
      <c r="I209" s="355"/>
      <c r="J209" s="355"/>
      <c r="K209" s="355"/>
      <c r="L209" s="355"/>
      <c r="M209" s="355"/>
      <c r="N209" s="355"/>
    </row>
    <row r="210" spans="1:14" s="351" customFormat="1">
      <c r="A210" s="403">
        <v>37</v>
      </c>
      <c r="B210" s="385" t="s">
        <v>76</v>
      </c>
      <c r="C210" s="404">
        <f>SUM(C211)</f>
        <v>130533226</v>
      </c>
      <c r="D210" s="404">
        <f>SUM(D211)</f>
        <v>8012317.5700000003</v>
      </c>
      <c r="E210" s="404">
        <f>SUM(E211)</f>
        <v>0</v>
      </c>
      <c r="F210" s="405">
        <f t="shared" ref="F210:F254" si="8">SUM(D210:E210)</f>
        <v>8012317.5700000003</v>
      </c>
      <c r="G210" s="402">
        <f t="shared" si="7"/>
        <v>6.1381441457671479E-2</v>
      </c>
      <c r="H210" s="381"/>
      <c r="I210" s="355"/>
      <c r="J210" s="355"/>
      <c r="K210" s="355"/>
      <c r="L210" s="355"/>
      <c r="M210" s="355"/>
      <c r="N210" s="355"/>
    </row>
    <row r="211" spans="1:14" s="351" customFormat="1">
      <c r="A211" s="406"/>
      <c r="B211" s="386" t="s">
        <v>450</v>
      </c>
      <c r="C211" s="407">
        <v>130533226</v>
      </c>
      <c r="D211" s="407">
        <v>8012317.5700000003</v>
      </c>
      <c r="E211" s="407">
        <v>0</v>
      </c>
      <c r="F211" s="384">
        <v>8012317.5700000003</v>
      </c>
      <c r="G211" s="408">
        <f t="shared" si="7"/>
        <v>6.1381441457671479E-2</v>
      </c>
      <c r="H211" s="381"/>
      <c r="I211" s="355"/>
      <c r="J211" s="355"/>
      <c r="K211" s="355"/>
      <c r="L211" s="355"/>
      <c r="M211" s="355"/>
      <c r="N211" s="355"/>
    </row>
    <row r="212" spans="1:14" s="351" customFormat="1">
      <c r="A212" s="403">
        <v>38</v>
      </c>
      <c r="B212" s="385" t="s">
        <v>1042</v>
      </c>
      <c r="C212" s="404">
        <f>SUM(C213:C237)</f>
        <v>6988850532</v>
      </c>
      <c r="D212" s="404">
        <f>SUM(D213:D237)</f>
        <v>296470170.39000005</v>
      </c>
      <c r="E212" s="404">
        <f>SUM(E213:E237)</f>
        <v>8567978.2790909111</v>
      </c>
      <c r="F212" s="405">
        <f t="shared" si="8"/>
        <v>305038148.66909099</v>
      </c>
      <c r="G212" s="402">
        <f t="shared" si="7"/>
        <v>4.3646397540254477E-2</v>
      </c>
      <c r="H212" s="381"/>
      <c r="I212" s="355"/>
      <c r="J212" s="355"/>
      <c r="K212" s="355"/>
      <c r="L212" s="355"/>
      <c r="M212" s="355"/>
      <c r="N212" s="355"/>
    </row>
    <row r="213" spans="1:14" s="351" customFormat="1" ht="30">
      <c r="A213" s="406"/>
      <c r="B213" s="386" t="s">
        <v>451</v>
      </c>
      <c r="C213" s="407">
        <v>51856303</v>
      </c>
      <c r="D213" s="407">
        <v>2565688.8799999994</v>
      </c>
      <c r="E213" s="407">
        <v>207434.58818181811</v>
      </c>
      <c r="F213" s="384">
        <v>2773123.4681818173</v>
      </c>
      <c r="G213" s="408">
        <f t="shared" si="7"/>
        <v>5.3477076223151065E-2</v>
      </c>
      <c r="H213" s="381"/>
      <c r="I213" s="355"/>
      <c r="J213" s="355"/>
      <c r="K213" s="355"/>
      <c r="L213" s="355"/>
      <c r="M213" s="355"/>
      <c r="N213" s="355"/>
    </row>
    <row r="214" spans="1:14" s="351" customFormat="1">
      <c r="A214" s="406"/>
      <c r="B214" s="386" t="s">
        <v>452</v>
      </c>
      <c r="C214" s="407">
        <v>160412926</v>
      </c>
      <c r="D214" s="407">
        <v>8812015.1700000018</v>
      </c>
      <c r="E214" s="407">
        <v>0</v>
      </c>
      <c r="F214" s="384">
        <v>8812015.1700000018</v>
      </c>
      <c r="G214" s="408">
        <f t="shared" si="7"/>
        <v>5.4933323577677287E-2</v>
      </c>
      <c r="H214" s="381"/>
      <c r="I214" s="355"/>
      <c r="J214" s="355"/>
      <c r="K214" s="355"/>
      <c r="L214" s="355"/>
      <c r="M214" s="355"/>
      <c r="N214" s="355"/>
    </row>
    <row r="215" spans="1:14" s="351" customFormat="1" ht="30">
      <c r="A215" s="406"/>
      <c r="B215" s="386" t="s">
        <v>453</v>
      </c>
      <c r="C215" s="407">
        <v>167658329</v>
      </c>
      <c r="D215" s="407">
        <v>9393082.9700000044</v>
      </c>
      <c r="E215" s="407">
        <v>0</v>
      </c>
      <c r="F215" s="384">
        <v>9393082.9700000044</v>
      </c>
      <c r="G215" s="408">
        <f t="shared" si="7"/>
        <v>5.6025149636317828E-2</v>
      </c>
      <c r="H215" s="381"/>
      <c r="I215" s="355"/>
      <c r="J215" s="355"/>
      <c r="K215" s="355"/>
      <c r="L215" s="355"/>
      <c r="M215" s="355"/>
      <c r="N215" s="355"/>
    </row>
    <row r="216" spans="1:14" s="351" customFormat="1" ht="30">
      <c r="A216" s="406"/>
      <c r="B216" s="386" t="s">
        <v>454</v>
      </c>
      <c r="C216" s="407">
        <v>141953953</v>
      </c>
      <c r="D216" s="407">
        <v>7617448.0600000024</v>
      </c>
      <c r="E216" s="407">
        <v>0</v>
      </c>
      <c r="F216" s="384">
        <v>7617448.0600000024</v>
      </c>
      <c r="G216" s="408">
        <f t="shared" si="7"/>
        <v>5.3661401454597059E-2</v>
      </c>
      <c r="H216" s="381"/>
      <c r="I216" s="355"/>
      <c r="J216" s="355"/>
      <c r="K216" s="355"/>
      <c r="L216" s="355"/>
      <c r="M216" s="355"/>
      <c r="N216" s="355"/>
    </row>
    <row r="217" spans="1:14" s="351" customFormat="1" ht="30">
      <c r="A217" s="406"/>
      <c r="B217" s="386" t="s">
        <v>455</v>
      </c>
      <c r="C217" s="407">
        <v>156315114</v>
      </c>
      <c r="D217" s="407">
        <v>9007305.5300000012</v>
      </c>
      <c r="E217" s="407">
        <v>0</v>
      </c>
      <c r="F217" s="384">
        <v>9007305.5300000012</v>
      </c>
      <c r="G217" s="408">
        <f t="shared" si="7"/>
        <v>5.7622742289654735E-2</v>
      </c>
      <c r="H217" s="381"/>
      <c r="I217" s="355"/>
      <c r="J217" s="355"/>
      <c r="K217" s="355"/>
      <c r="L217" s="355"/>
      <c r="M217" s="355"/>
      <c r="N217" s="355"/>
    </row>
    <row r="218" spans="1:14" s="351" customFormat="1" ht="30">
      <c r="A218" s="406"/>
      <c r="B218" s="386" t="s">
        <v>456</v>
      </c>
      <c r="C218" s="407">
        <v>98342668</v>
      </c>
      <c r="D218" s="407">
        <v>5843287.5199999996</v>
      </c>
      <c r="E218" s="407">
        <v>0</v>
      </c>
      <c r="F218" s="384">
        <v>5843287.5199999996</v>
      </c>
      <c r="G218" s="408">
        <f t="shared" si="7"/>
        <v>5.9417622470848558E-2</v>
      </c>
      <c r="H218" s="381"/>
      <c r="I218" s="355"/>
      <c r="J218" s="355"/>
      <c r="K218" s="355"/>
      <c r="L218" s="355"/>
      <c r="M218" s="355"/>
      <c r="N218" s="355"/>
    </row>
    <row r="219" spans="1:14" s="351" customFormat="1" ht="30">
      <c r="A219" s="406"/>
      <c r="B219" s="386" t="s">
        <v>457</v>
      </c>
      <c r="C219" s="407">
        <v>301741740</v>
      </c>
      <c r="D219" s="407">
        <v>14550971.050000004</v>
      </c>
      <c r="E219" s="407">
        <v>1249863.8045454544</v>
      </c>
      <c r="F219" s="384">
        <v>15800834.854545459</v>
      </c>
      <c r="G219" s="408">
        <f t="shared" si="7"/>
        <v>5.2365426323005428E-2</v>
      </c>
      <c r="H219" s="381"/>
      <c r="I219" s="355"/>
      <c r="J219" s="355"/>
      <c r="K219" s="355"/>
      <c r="L219" s="355"/>
      <c r="M219" s="355"/>
      <c r="N219" s="355"/>
    </row>
    <row r="220" spans="1:14" s="351" customFormat="1" ht="30">
      <c r="A220" s="406"/>
      <c r="B220" s="386" t="s">
        <v>458</v>
      </c>
      <c r="C220" s="407">
        <v>437317763</v>
      </c>
      <c r="D220" s="407">
        <v>23532878.169999994</v>
      </c>
      <c r="E220" s="407">
        <v>0</v>
      </c>
      <c r="F220" s="384">
        <v>23532878.169999994</v>
      </c>
      <c r="G220" s="408">
        <f t="shared" si="7"/>
        <v>5.3811850697681345E-2</v>
      </c>
      <c r="H220" s="381"/>
      <c r="I220" s="355"/>
      <c r="J220" s="355"/>
      <c r="K220" s="355"/>
      <c r="L220" s="355"/>
      <c r="M220" s="355"/>
      <c r="N220" s="355"/>
    </row>
    <row r="221" spans="1:14" s="352" customFormat="1">
      <c r="A221" s="406"/>
      <c r="B221" s="386" t="s">
        <v>459</v>
      </c>
      <c r="C221" s="407">
        <v>262000841</v>
      </c>
      <c r="D221" s="407">
        <v>14896356.170000002</v>
      </c>
      <c r="E221" s="407">
        <v>0</v>
      </c>
      <c r="F221" s="384">
        <v>14896356.170000002</v>
      </c>
      <c r="G221" s="408">
        <f t="shared" si="7"/>
        <v>5.6856138755676751E-2</v>
      </c>
      <c r="H221" s="381"/>
      <c r="I221" s="355"/>
      <c r="J221" s="355"/>
      <c r="K221" s="355"/>
      <c r="L221" s="355"/>
      <c r="M221" s="355"/>
      <c r="N221" s="355"/>
    </row>
    <row r="222" spans="1:14" s="351" customFormat="1">
      <c r="A222" s="406"/>
      <c r="B222" s="386" t="s">
        <v>460</v>
      </c>
      <c r="C222" s="407">
        <v>177357644</v>
      </c>
      <c r="D222" s="407">
        <v>9756404.520000007</v>
      </c>
      <c r="E222" s="407">
        <v>0</v>
      </c>
      <c r="F222" s="384">
        <v>9756404.520000007</v>
      </c>
      <c r="G222" s="408">
        <f t="shared" si="7"/>
        <v>5.5009777419009961E-2</v>
      </c>
      <c r="H222" s="381"/>
      <c r="I222" s="355"/>
      <c r="J222" s="355"/>
      <c r="K222" s="355"/>
      <c r="L222" s="355"/>
      <c r="M222" s="355"/>
      <c r="N222" s="355"/>
    </row>
    <row r="223" spans="1:14" s="351" customFormat="1">
      <c r="A223" s="406"/>
      <c r="B223" s="386" t="s">
        <v>461</v>
      </c>
      <c r="C223" s="407">
        <v>164857396</v>
      </c>
      <c r="D223" s="407">
        <v>9565094.1799999885</v>
      </c>
      <c r="E223" s="407">
        <v>0</v>
      </c>
      <c r="F223" s="384">
        <v>9565094.1799999885</v>
      </c>
      <c r="G223" s="408">
        <f t="shared" si="7"/>
        <v>5.802041286640236E-2</v>
      </c>
      <c r="H223" s="381"/>
      <c r="I223" s="355"/>
      <c r="J223" s="355"/>
      <c r="K223" s="355"/>
      <c r="L223" s="355"/>
      <c r="M223" s="355"/>
      <c r="N223" s="355"/>
    </row>
    <row r="224" spans="1:14" s="351" customFormat="1" ht="30">
      <c r="A224" s="406"/>
      <c r="B224" s="386" t="s">
        <v>462</v>
      </c>
      <c r="C224" s="407">
        <v>264286246</v>
      </c>
      <c r="D224" s="407">
        <v>10705726.14000001</v>
      </c>
      <c r="E224" s="407">
        <v>895958.93636363733</v>
      </c>
      <c r="F224" s="384">
        <v>11601685.076363647</v>
      </c>
      <c r="G224" s="408">
        <f t="shared" si="7"/>
        <v>4.3898179538119614E-2</v>
      </c>
      <c r="H224" s="381"/>
      <c r="I224" s="355"/>
      <c r="J224" s="355"/>
      <c r="K224" s="355"/>
      <c r="L224" s="355"/>
      <c r="M224" s="355"/>
      <c r="N224" s="355"/>
    </row>
    <row r="225" spans="1:14" s="352" customFormat="1">
      <c r="A225" s="406"/>
      <c r="B225" s="386" t="s">
        <v>463</v>
      </c>
      <c r="C225" s="407">
        <v>1767701557</v>
      </c>
      <c r="D225" s="407">
        <v>16209434.710000001</v>
      </c>
      <c r="E225" s="407">
        <v>0</v>
      </c>
      <c r="F225" s="384">
        <v>16209434.710000001</v>
      </c>
      <c r="G225" s="408">
        <f t="shared" si="7"/>
        <v>9.169780184789417E-3</v>
      </c>
      <c r="H225" s="381"/>
      <c r="I225" s="355"/>
      <c r="J225" s="355"/>
      <c r="K225" s="355"/>
      <c r="L225" s="355"/>
      <c r="M225" s="355"/>
      <c r="N225" s="355"/>
    </row>
    <row r="226" spans="1:14" s="351" customFormat="1">
      <c r="A226" s="406"/>
      <c r="B226" s="386" t="s">
        <v>464</v>
      </c>
      <c r="C226" s="407">
        <v>208444766</v>
      </c>
      <c r="D226" s="407">
        <v>13049095.630000006</v>
      </c>
      <c r="E226" s="407">
        <v>0</v>
      </c>
      <c r="F226" s="384">
        <v>13049095.630000006</v>
      </c>
      <c r="G226" s="408">
        <f t="shared" si="7"/>
        <v>6.2602174573191283E-2</v>
      </c>
      <c r="H226" s="381"/>
      <c r="I226" s="355"/>
      <c r="J226" s="355"/>
      <c r="K226" s="355"/>
      <c r="L226" s="355"/>
      <c r="M226" s="355"/>
      <c r="N226" s="355"/>
    </row>
    <row r="227" spans="1:14" s="352" customFormat="1">
      <c r="A227" s="406"/>
      <c r="B227" s="386" t="s">
        <v>465</v>
      </c>
      <c r="C227" s="407">
        <v>267477419</v>
      </c>
      <c r="D227" s="407">
        <v>12493672.200000001</v>
      </c>
      <c r="E227" s="407">
        <v>1024670.6790909091</v>
      </c>
      <c r="F227" s="384">
        <v>13518342.879090911</v>
      </c>
      <c r="G227" s="408">
        <f t="shared" si="7"/>
        <v>5.0540127572753758E-2</v>
      </c>
      <c r="H227" s="381"/>
      <c r="I227" s="355"/>
      <c r="J227" s="355"/>
      <c r="K227" s="355"/>
      <c r="L227" s="355"/>
      <c r="M227" s="355"/>
      <c r="N227" s="355"/>
    </row>
    <row r="228" spans="1:14" s="352" customFormat="1">
      <c r="A228" s="406"/>
      <c r="B228" s="386" t="s">
        <v>466</v>
      </c>
      <c r="C228" s="407">
        <v>339337969</v>
      </c>
      <c r="D228" s="407">
        <v>20593233.740000021</v>
      </c>
      <c r="E228" s="407">
        <v>0</v>
      </c>
      <c r="F228" s="384">
        <v>20593233.740000021</v>
      </c>
      <c r="G228" s="408">
        <f t="shared" si="7"/>
        <v>6.068650024837044E-2</v>
      </c>
      <c r="H228" s="381"/>
      <c r="I228" s="355"/>
      <c r="J228" s="355"/>
      <c r="K228" s="355"/>
      <c r="L228" s="355"/>
      <c r="M228" s="355"/>
      <c r="N228" s="355"/>
    </row>
    <row r="229" spans="1:14" s="352" customFormat="1">
      <c r="A229" s="406"/>
      <c r="B229" s="386" t="s">
        <v>467</v>
      </c>
      <c r="C229" s="407">
        <v>127431336</v>
      </c>
      <c r="D229" s="407">
        <v>6834914.4299999923</v>
      </c>
      <c r="E229" s="407">
        <v>585087.93999999936</v>
      </c>
      <c r="F229" s="384">
        <v>7420002.3699999917</v>
      </c>
      <c r="G229" s="408">
        <f t="shared" si="7"/>
        <v>5.8227454901673414E-2</v>
      </c>
      <c r="H229" s="381"/>
      <c r="I229" s="355"/>
      <c r="J229" s="355"/>
      <c r="K229" s="355"/>
      <c r="L229" s="355"/>
      <c r="M229" s="355"/>
      <c r="N229" s="355"/>
    </row>
    <row r="230" spans="1:14" s="352" customFormat="1">
      <c r="A230" s="406"/>
      <c r="B230" s="386" t="s">
        <v>468</v>
      </c>
      <c r="C230" s="407">
        <v>91302909</v>
      </c>
      <c r="D230" s="407">
        <v>4098714.830000001</v>
      </c>
      <c r="E230" s="407">
        <v>333874.22727272729</v>
      </c>
      <c r="F230" s="384">
        <v>4432589.0572727285</v>
      </c>
      <c r="G230" s="408">
        <f t="shared" si="7"/>
        <v>4.8548169010395152E-2</v>
      </c>
      <c r="H230" s="381"/>
      <c r="I230" s="355"/>
      <c r="J230" s="355"/>
      <c r="K230" s="355"/>
      <c r="L230" s="355"/>
      <c r="M230" s="355"/>
      <c r="N230" s="355"/>
    </row>
    <row r="231" spans="1:14" s="352" customFormat="1">
      <c r="A231" s="406"/>
      <c r="B231" s="386" t="s">
        <v>469</v>
      </c>
      <c r="C231" s="407">
        <v>256940437</v>
      </c>
      <c r="D231" s="407">
        <v>14735486.660000002</v>
      </c>
      <c r="E231" s="407">
        <v>0</v>
      </c>
      <c r="F231" s="384">
        <v>14735486.660000002</v>
      </c>
      <c r="G231" s="408">
        <f t="shared" si="7"/>
        <v>5.7349815513857795E-2</v>
      </c>
      <c r="H231" s="381"/>
      <c r="I231" s="355"/>
      <c r="J231" s="355"/>
      <c r="K231" s="355"/>
      <c r="L231" s="355"/>
      <c r="M231" s="355"/>
      <c r="N231" s="355"/>
    </row>
    <row r="232" spans="1:14" s="352" customFormat="1" ht="30">
      <c r="A232" s="406"/>
      <c r="B232" s="386" t="s">
        <v>470</v>
      </c>
      <c r="C232" s="407">
        <v>122910821</v>
      </c>
      <c r="D232" s="407">
        <v>5723228.8899999997</v>
      </c>
      <c r="E232" s="407">
        <v>461099.34909090906</v>
      </c>
      <c r="F232" s="384">
        <v>6184328.2390909083</v>
      </c>
      <c r="G232" s="408">
        <f t="shared" si="7"/>
        <v>5.0315571800556992E-2</v>
      </c>
      <c r="H232" s="381"/>
      <c r="I232" s="355"/>
      <c r="J232" s="355"/>
      <c r="K232" s="355"/>
      <c r="L232" s="355"/>
      <c r="M232" s="355"/>
      <c r="N232" s="355"/>
    </row>
    <row r="233" spans="1:14" s="351" customFormat="1" ht="30">
      <c r="A233" s="406"/>
      <c r="B233" s="386" t="s">
        <v>471</v>
      </c>
      <c r="C233" s="407">
        <v>277746914</v>
      </c>
      <c r="D233" s="407">
        <v>13796384.060000006</v>
      </c>
      <c r="E233" s="407">
        <v>1198396.5109090917</v>
      </c>
      <c r="F233" s="384">
        <v>14994780.570909098</v>
      </c>
      <c r="G233" s="408">
        <f t="shared" si="7"/>
        <v>5.3987208552420125E-2</v>
      </c>
      <c r="H233" s="381"/>
      <c r="I233" s="355"/>
      <c r="J233" s="355"/>
      <c r="K233" s="355"/>
      <c r="L233" s="355"/>
      <c r="M233" s="355"/>
      <c r="N233" s="355"/>
    </row>
    <row r="234" spans="1:14" s="352" customFormat="1" ht="30">
      <c r="A234" s="406"/>
      <c r="B234" s="386" t="s">
        <v>472</v>
      </c>
      <c r="C234" s="407">
        <v>115866579</v>
      </c>
      <c r="D234" s="407">
        <v>6586570.549999998</v>
      </c>
      <c r="E234" s="407">
        <v>0</v>
      </c>
      <c r="F234" s="384">
        <v>6586570.549999998</v>
      </c>
      <c r="G234" s="408">
        <f t="shared" si="7"/>
        <v>5.6846163983144765E-2</v>
      </c>
      <c r="H234" s="381"/>
      <c r="I234" s="355"/>
      <c r="J234" s="355"/>
      <c r="K234" s="355"/>
      <c r="L234" s="355"/>
      <c r="M234" s="355"/>
      <c r="N234" s="355"/>
    </row>
    <row r="235" spans="1:14" s="356" customFormat="1">
      <c r="A235" s="406"/>
      <c r="B235" s="386" t="s">
        <v>473</v>
      </c>
      <c r="C235" s="407">
        <v>204130171</v>
      </c>
      <c r="D235" s="407">
        <v>10774262.030000001</v>
      </c>
      <c r="E235" s="407">
        <v>943756.01000000013</v>
      </c>
      <c r="F235" s="384">
        <v>11718018.040000001</v>
      </c>
      <c r="G235" s="408">
        <f t="shared" si="7"/>
        <v>5.7404635398066665E-2</v>
      </c>
      <c r="H235" s="355"/>
      <c r="I235" s="355"/>
      <c r="J235" s="355"/>
      <c r="K235" s="355"/>
      <c r="L235" s="355"/>
      <c r="M235" s="355"/>
      <c r="N235" s="355"/>
    </row>
    <row r="236" spans="1:14" s="351" customFormat="1" ht="30">
      <c r="A236" s="406"/>
      <c r="B236" s="386" t="s">
        <v>474</v>
      </c>
      <c r="C236" s="407">
        <v>479158270</v>
      </c>
      <c r="D236" s="407">
        <v>26414706.399999991</v>
      </c>
      <c r="E236" s="407">
        <v>0</v>
      </c>
      <c r="F236" s="384">
        <v>26414706.399999991</v>
      </c>
      <c r="G236" s="408">
        <f t="shared" si="7"/>
        <v>5.5127309813519425E-2</v>
      </c>
      <c r="H236" s="381"/>
      <c r="I236" s="355"/>
      <c r="J236" s="355"/>
      <c r="K236" s="355"/>
      <c r="L236" s="355"/>
      <c r="M236" s="355"/>
      <c r="N236" s="355"/>
    </row>
    <row r="237" spans="1:14" s="356" customFormat="1" ht="30">
      <c r="A237" s="406"/>
      <c r="B237" s="386" t="s">
        <v>475</v>
      </c>
      <c r="C237" s="407">
        <v>346300461</v>
      </c>
      <c r="D237" s="407">
        <v>18914207.90000001</v>
      </c>
      <c r="E237" s="407">
        <v>1667836.2336363648</v>
      </c>
      <c r="F237" s="384">
        <v>20582044.133636374</v>
      </c>
      <c r="G237" s="408">
        <f t="shared" si="7"/>
        <v>5.9434065072285235E-2</v>
      </c>
      <c r="H237" s="355"/>
      <c r="I237" s="355"/>
      <c r="J237" s="355"/>
      <c r="K237" s="355"/>
      <c r="L237" s="355"/>
      <c r="M237" s="355"/>
      <c r="N237" s="355"/>
    </row>
    <row r="238" spans="1:14" s="351" customFormat="1">
      <c r="A238" s="403">
        <v>45</v>
      </c>
      <c r="B238" s="385" t="s">
        <v>77</v>
      </c>
      <c r="C238" s="404">
        <f>SUM(C239)</f>
        <v>269050492</v>
      </c>
      <c r="D238" s="404">
        <f>SUM(D239)</f>
        <v>9610242.7400000002</v>
      </c>
      <c r="E238" s="404">
        <f>SUM(E239)</f>
        <v>0</v>
      </c>
      <c r="F238" s="405">
        <f t="shared" si="8"/>
        <v>9610242.7400000002</v>
      </c>
      <c r="G238" s="402">
        <f t="shared" si="7"/>
        <v>3.5719104873445096E-2</v>
      </c>
      <c r="H238" s="381"/>
      <c r="I238" s="355"/>
      <c r="J238" s="355"/>
      <c r="K238" s="355"/>
      <c r="L238" s="355"/>
      <c r="M238" s="355"/>
      <c r="N238" s="355"/>
    </row>
    <row r="239" spans="1:14" s="356" customFormat="1">
      <c r="A239" s="409"/>
      <c r="B239" s="386" t="s">
        <v>476</v>
      </c>
      <c r="C239" s="407">
        <v>269050492</v>
      </c>
      <c r="D239" s="407">
        <v>9610242.7400000002</v>
      </c>
      <c r="E239" s="407">
        <v>0</v>
      </c>
      <c r="F239" s="384">
        <v>9610242.7400000002</v>
      </c>
      <c r="G239" s="408">
        <f t="shared" si="7"/>
        <v>3.5719104873445096E-2</v>
      </c>
      <c r="H239" s="355"/>
      <c r="I239" s="355"/>
      <c r="J239" s="355"/>
      <c r="K239" s="355"/>
      <c r="L239" s="355"/>
      <c r="M239" s="355"/>
      <c r="N239" s="355"/>
    </row>
    <row r="240" spans="1:14" s="351" customFormat="1">
      <c r="A240" s="403">
        <v>46</v>
      </c>
      <c r="B240" s="385" t="s">
        <v>79</v>
      </c>
      <c r="C240" s="404">
        <f>SUM(C241)</f>
        <v>233190639</v>
      </c>
      <c r="D240" s="404">
        <f>SUM(D241)</f>
        <v>9571208.4700000007</v>
      </c>
      <c r="E240" s="404">
        <f>SUM(E241)</f>
        <v>0</v>
      </c>
      <c r="F240" s="405">
        <f t="shared" si="8"/>
        <v>9571208.4700000007</v>
      </c>
      <c r="G240" s="402">
        <f t="shared" si="7"/>
        <v>4.1044565558225519E-2</v>
      </c>
      <c r="H240" s="381"/>
      <c r="I240" s="355"/>
      <c r="J240" s="355"/>
      <c r="K240" s="355"/>
      <c r="L240" s="355"/>
      <c r="M240" s="355"/>
      <c r="N240" s="355"/>
    </row>
    <row r="241" spans="1:14" s="351" customFormat="1">
      <c r="A241" s="406"/>
      <c r="B241" s="386" t="s">
        <v>477</v>
      </c>
      <c r="C241" s="407">
        <v>233190639</v>
      </c>
      <c r="D241" s="407">
        <v>9571208.4700000007</v>
      </c>
      <c r="E241" s="407">
        <v>0</v>
      </c>
      <c r="F241" s="384">
        <v>9571208.4700000007</v>
      </c>
      <c r="G241" s="408">
        <f t="shared" si="7"/>
        <v>4.1044565558225519E-2</v>
      </c>
      <c r="H241" s="381"/>
      <c r="I241" s="355"/>
      <c r="J241" s="355"/>
      <c r="K241" s="355"/>
      <c r="L241" s="355"/>
      <c r="M241" s="355"/>
      <c r="N241" s="355"/>
    </row>
    <row r="242" spans="1:14" s="351" customFormat="1">
      <c r="A242" s="403">
        <v>47</v>
      </c>
      <c r="B242" s="385" t="s">
        <v>81</v>
      </c>
      <c r="C242" s="404">
        <f>SUM(C243:C253)</f>
        <v>2622079621</v>
      </c>
      <c r="D242" s="404">
        <f>SUM(D243:D253)</f>
        <v>411888043.41773337</v>
      </c>
      <c r="E242" s="404">
        <f>SUM(E243:E253)</f>
        <v>35044863.480750002</v>
      </c>
      <c r="F242" s="405">
        <f t="shared" si="8"/>
        <v>446932906.8984834</v>
      </c>
      <c r="G242" s="402">
        <f t="shared" si="7"/>
        <v>0.17044978471249991</v>
      </c>
      <c r="H242" s="381"/>
      <c r="I242" s="355"/>
      <c r="J242" s="355"/>
      <c r="K242" s="355"/>
      <c r="L242" s="355"/>
      <c r="M242" s="355"/>
      <c r="N242" s="355"/>
    </row>
    <row r="243" spans="1:14" s="351" customFormat="1">
      <c r="A243" s="406"/>
      <c r="B243" s="386" t="s">
        <v>478</v>
      </c>
      <c r="C243" s="407">
        <v>867195606</v>
      </c>
      <c r="D243" s="407">
        <v>21150487.200000003</v>
      </c>
      <c r="E243" s="407">
        <v>0</v>
      </c>
      <c r="F243" s="384">
        <v>21150487.200000003</v>
      </c>
      <c r="G243" s="408">
        <f t="shared" si="7"/>
        <v>2.4389523025327695E-2</v>
      </c>
      <c r="H243" s="381"/>
      <c r="I243" s="355"/>
      <c r="J243" s="355"/>
      <c r="K243" s="355"/>
      <c r="L243" s="355"/>
      <c r="M243" s="355"/>
      <c r="N243" s="355"/>
    </row>
    <row r="244" spans="1:14" s="351" customFormat="1">
      <c r="A244" s="406"/>
      <c r="B244" s="386" t="s">
        <v>479</v>
      </c>
      <c r="C244" s="407">
        <v>157468481</v>
      </c>
      <c r="D244" s="407">
        <v>0</v>
      </c>
      <c r="E244" s="407">
        <v>0</v>
      </c>
      <c r="F244" s="384">
        <v>0</v>
      </c>
      <c r="G244" s="408">
        <f t="shared" si="7"/>
        <v>0</v>
      </c>
      <c r="H244" s="381"/>
      <c r="I244" s="355"/>
      <c r="J244" s="355"/>
      <c r="K244" s="355"/>
      <c r="L244" s="355"/>
      <c r="M244" s="355"/>
      <c r="N244" s="355"/>
    </row>
    <row r="245" spans="1:14" s="351" customFormat="1">
      <c r="A245" s="406"/>
      <c r="B245" s="386" t="s">
        <v>481</v>
      </c>
      <c r="C245" s="407">
        <v>423846542</v>
      </c>
      <c r="D245" s="407">
        <v>19076327.674533334</v>
      </c>
      <c r="E245" s="407">
        <v>0</v>
      </c>
      <c r="F245" s="384">
        <v>19076327.674533334</v>
      </c>
      <c r="G245" s="408">
        <f t="shared" si="7"/>
        <v>4.5007628432021829E-2</v>
      </c>
      <c r="H245" s="381"/>
      <c r="I245" s="355"/>
      <c r="J245" s="355"/>
      <c r="K245" s="355"/>
      <c r="L245" s="355"/>
      <c r="M245" s="355"/>
      <c r="N245" s="355"/>
    </row>
    <row r="246" spans="1:14" s="351" customFormat="1">
      <c r="A246" s="406"/>
      <c r="B246" s="386" t="s">
        <v>705</v>
      </c>
      <c r="C246" s="407">
        <v>0</v>
      </c>
      <c r="D246" s="407">
        <v>308505088.25</v>
      </c>
      <c r="E246" s="407">
        <v>35044863.480750002</v>
      </c>
      <c r="F246" s="384">
        <v>343549951.73075002</v>
      </c>
      <c r="G246" s="408" t="str">
        <f t="shared" si="7"/>
        <v>n.a.</v>
      </c>
      <c r="H246" s="381"/>
      <c r="I246" s="355"/>
      <c r="J246" s="355"/>
      <c r="K246" s="355"/>
      <c r="L246" s="355"/>
      <c r="M246" s="355"/>
      <c r="N246" s="355"/>
    </row>
    <row r="247" spans="1:14" s="351" customFormat="1">
      <c r="A247" s="406"/>
      <c r="B247" s="386" t="s">
        <v>482</v>
      </c>
      <c r="C247" s="407">
        <v>196160451</v>
      </c>
      <c r="D247" s="407">
        <v>10206682.029999997</v>
      </c>
      <c r="E247" s="407">
        <v>0</v>
      </c>
      <c r="F247" s="384">
        <v>10206682.029999997</v>
      </c>
      <c r="G247" s="408">
        <f t="shared" si="7"/>
        <v>5.2032313231172155E-2</v>
      </c>
      <c r="H247" s="381"/>
      <c r="I247" s="355"/>
      <c r="J247" s="355"/>
      <c r="K247" s="355"/>
      <c r="L247" s="355"/>
      <c r="M247" s="355"/>
      <c r="N247" s="355"/>
    </row>
    <row r="248" spans="1:14" s="351" customFormat="1" ht="30">
      <c r="A248" s="406"/>
      <c r="B248" s="386" t="s">
        <v>483</v>
      </c>
      <c r="C248" s="407">
        <v>97412831</v>
      </c>
      <c r="D248" s="407">
        <v>165339.80000000002</v>
      </c>
      <c r="E248" s="407">
        <v>0</v>
      </c>
      <c r="F248" s="384">
        <v>165339.80000000002</v>
      </c>
      <c r="G248" s="408">
        <f t="shared" si="7"/>
        <v>1.6973102855413372E-3</v>
      </c>
      <c r="H248" s="381"/>
      <c r="I248" s="355"/>
      <c r="J248" s="355"/>
      <c r="K248" s="355"/>
      <c r="L248" s="355"/>
      <c r="M248" s="355"/>
      <c r="N248" s="355"/>
    </row>
    <row r="249" spans="1:14" s="351" customFormat="1" ht="30">
      <c r="A249" s="406"/>
      <c r="B249" s="386" t="s">
        <v>484</v>
      </c>
      <c r="C249" s="407">
        <v>84228074</v>
      </c>
      <c r="D249" s="407">
        <v>3993899.97</v>
      </c>
      <c r="E249" s="407">
        <v>0</v>
      </c>
      <c r="F249" s="384">
        <v>3993899.97</v>
      </c>
      <c r="G249" s="408">
        <f t="shared" si="7"/>
        <v>4.7417681306591436E-2</v>
      </c>
      <c r="H249" s="381"/>
      <c r="I249" s="355"/>
      <c r="J249" s="355"/>
      <c r="K249" s="355"/>
      <c r="L249" s="355"/>
      <c r="M249" s="355"/>
      <c r="N249" s="355"/>
    </row>
    <row r="250" spans="1:14" s="351" customFormat="1" ht="30">
      <c r="A250" s="406"/>
      <c r="B250" s="386" t="s">
        <v>485</v>
      </c>
      <c r="C250" s="407">
        <v>364819614</v>
      </c>
      <c r="D250" s="407">
        <v>22528915.491266672</v>
      </c>
      <c r="E250" s="407">
        <v>0</v>
      </c>
      <c r="F250" s="384">
        <v>22528915.491266672</v>
      </c>
      <c r="G250" s="408">
        <f t="shared" si="7"/>
        <v>6.1753575264916191E-2</v>
      </c>
      <c r="H250" s="381"/>
      <c r="I250" s="355"/>
      <c r="J250" s="355"/>
      <c r="K250" s="355"/>
      <c r="L250" s="355"/>
      <c r="M250" s="355"/>
      <c r="N250" s="355"/>
    </row>
    <row r="251" spans="1:14" s="351" customFormat="1">
      <c r="A251" s="406"/>
      <c r="B251" s="386" t="s">
        <v>486</v>
      </c>
      <c r="C251" s="407">
        <v>150860036</v>
      </c>
      <c r="D251" s="407">
        <v>11417113.501933333</v>
      </c>
      <c r="E251" s="407">
        <v>0</v>
      </c>
      <c r="F251" s="384">
        <v>11417113.501933333</v>
      </c>
      <c r="G251" s="408">
        <f t="shared" si="7"/>
        <v>7.5680172195725398E-2</v>
      </c>
      <c r="H251" s="381"/>
      <c r="I251" s="355"/>
      <c r="J251" s="355"/>
      <c r="K251" s="355"/>
      <c r="L251" s="355"/>
      <c r="M251" s="355"/>
      <c r="N251" s="355"/>
    </row>
    <row r="252" spans="1:14" s="356" customFormat="1">
      <c r="A252" s="406"/>
      <c r="B252" s="386" t="s">
        <v>487</v>
      </c>
      <c r="C252" s="407">
        <v>157078984</v>
      </c>
      <c r="D252" s="407">
        <v>8811094.6699999999</v>
      </c>
      <c r="E252" s="407">
        <v>0</v>
      </c>
      <c r="F252" s="384">
        <v>8811094.6699999999</v>
      </c>
      <c r="G252" s="408">
        <f t="shared" si="7"/>
        <v>5.6093402475788867E-2</v>
      </c>
      <c r="H252" s="355"/>
      <c r="I252" s="355"/>
      <c r="J252" s="355"/>
      <c r="K252" s="355"/>
      <c r="L252" s="355"/>
      <c r="M252" s="355"/>
      <c r="N252" s="355"/>
    </row>
    <row r="253" spans="1:14" s="351" customFormat="1">
      <c r="A253" s="406"/>
      <c r="B253" s="386" t="s">
        <v>489</v>
      </c>
      <c r="C253" s="407">
        <v>123009002</v>
      </c>
      <c r="D253" s="407">
        <v>6033094.8300000001</v>
      </c>
      <c r="E253" s="407">
        <v>0</v>
      </c>
      <c r="F253" s="384">
        <v>6033094.8300000001</v>
      </c>
      <c r="G253" s="408">
        <f t="shared" si="7"/>
        <v>4.9045961936997097E-2</v>
      </c>
      <c r="H253" s="381"/>
      <c r="I253" s="355"/>
      <c r="J253" s="355"/>
      <c r="K253" s="355"/>
      <c r="L253" s="355"/>
      <c r="M253" s="355"/>
      <c r="N253" s="355"/>
    </row>
    <row r="254" spans="1:14" s="351" customFormat="1">
      <c r="A254" s="403">
        <v>48</v>
      </c>
      <c r="B254" s="385" t="s">
        <v>83</v>
      </c>
      <c r="C254" s="404">
        <f>SUM(C255:C267)</f>
        <v>7310122778</v>
      </c>
      <c r="D254" s="404">
        <f>SUM(D255:D267)</f>
        <v>250208481.62337181</v>
      </c>
      <c r="E254" s="404">
        <f>SUM(E255:E267)</f>
        <v>35326181.545344926</v>
      </c>
      <c r="F254" s="405">
        <f t="shared" si="8"/>
        <v>285534663.16871673</v>
      </c>
      <c r="G254" s="402">
        <f t="shared" si="7"/>
        <v>3.906017338423378E-2</v>
      </c>
      <c r="H254" s="381"/>
      <c r="I254" s="355"/>
      <c r="J254" s="355"/>
      <c r="K254" s="355"/>
      <c r="L254" s="355"/>
      <c r="M254" s="355"/>
      <c r="N254" s="355"/>
    </row>
    <row r="255" spans="1:14" s="351" customFormat="1">
      <c r="A255" s="406"/>
      <c r="B255" s="386" t="s">
        <v>490</v>
      </c>
      <c r="C255" s="407">
        <v>1065161734</v>
      </c>
      <c r="D255" s="407">
        <v>32809265.7727236</v>
      </c>
      <c r="E255" s="407">
        <v>0</v>
      </c>
      <c r="F255" s="384">
        <v>32809265.7727236</v>
      </c>
      <c r="G255" s="408">
        <f t="shared" si="7"/>
        <v>3.0802144618465612E-2</v>
      </c>
      <c r="H255" s="381"/>
      <c r="I255" s="355"/>
      <c r="J255" s="355"/>
      <c r="K255" s="355"/>
      <c r="L255" s="355"/>
      <c r="M255" s="355"/>
      <c r="N255" s="355"/>
    </row>
    <row r="256" spans="1:14" s="351" customFormat="1">
      <c r="A256" s="406"/>
      <c r="B256" s="386" t="s">
        <v>491</v>
      </c>
      <c r="C256" s="407">
        <v>3239011554</v>
      </c>
      <c r="D256" s="407">
        <v>80103463.310000032</v>
      </c>
      <c r="E256" s="407">
        <v>26753362.767272715</v>
      </c>
      <c r="F256" s="384">
        <v>106856826.07727274</v>
      </c>
      <c r="G256" s="408">
        <f t="shared" si="7"/>
        <v>3.2990566503324284E-2</v>
      </c>
      <c r="H256" s="381"/>
      <c r="I256" s="355"/>
      <c r="J256" s="355"/>
      <c r="K256" s="355"/>
      <c r="L256" s="355"/>
      <c r="M256" s="355"/>
      <c r="N256" s="355"/>
    </row>
    <row r="257" spans="1:14" s="351" customFormat="1">
      <c r="A257" s="406"/>
      <c r="B257" s="386" t="s">
        <v>492</v>
      </c>
      <c r="C257" s="407">
        <v>2581479982</v>
      </c>
      <c r="D257" s="407">
        <v>113756179.60278365</v>
      </c>
      <c r="E257" s="407">
        <v>8387026.1144358497</v>
      </c>
      <c r="F257" s="384">
        <v>122143205.7172195</v>
      </c>
      <c r="G257" s="408">
        <f t="shared" si="7"/>
        <v>4.7315186082748213E-2</v>
      </c>
      <c r="H257" s="381"/>
      <c r="I257" s="355"/>
      <c r="J257" s="355"/>
      <c r="K257" s="355"/>
      <c r="L257" s="355"/>
      <c r="M257" s="355"/>
      <c r="N257" s="355"/>
    </row>
    <row r="258" spans="1:14" s="351" customFormat="1">
      <c r="A258" s="406"/>
      <c r="B258" s="386" t="s">
        <v>493</v>
      </c>
      <c r="C258" s="407">
        <v>63643838</v>
      </c>
      <c r="D258" s="407">
        <v>3365928.3078645179</v>
      </c>
      <c r="E258" s="407">
        <v>0</v>
      </c>
      <c r="F258" s="384">
        <v>3365928.3078645179</v>
      </c>
      <c r="G258" s="408">
        <f t="shared" si="7"/>
        <v>5.2886947324963622E-2</v>
      </c>
      <c r="H258" s="381"/>
      <c r="I258" s="355"/>
      <c r="J258" s="355"/>
      <c r="K258" s="355"/>
      <c r="L258" s="355"/>
      <c r="M258" s="355"/>
      <c r="N258" s="355"/>
    </row>
    <row r="259" spans="1:14" s="351" customFormat="1">
      <c r="A259" s="406"/>
      <c r="B259" s="386" t="s">
        <v>494</v>
      </c>
      <c r="C259" s="407">
        <v>55624148</v>
      </c>
      <c r="D259" s="407">
        <v>3269592.669999999</v>
      </c>
      <c r="E259" s="407">
        <v>0</v>
      </c>
      <c r="F259" s="384">
        <v>3269592.669999999</v>
      </c>
      <c r="G259" s="408">
        <f t="shared" si="7"/>
        <v>5.8780094393535681E-2</v>
      </c>
      <c r="H259" s="381"/>
      <c r="I259" s="355"/>
      <c r="J259" s="355"/>
      <c r="K259" s="355"/>
      <c r="L259" s="355"/>
      <c r="M259" s="355"/>
      <c r="N259" s="355"/>
    </row>
    <row r="260" spans="1:14" s="351" customFormat="1" ht="30">
      <c r="A260" s="406"/>
      <c r="B260" s="386" t="s">
        <v>495</v>
      </c>
      <c r="C260" s="407">
        <v>27621518</v>
      </c>
      <c r="D260" s="407">
        <v>905229.40000000026</v>
      </c>
      <c r="E260" s="407">
        <v>0</v>
      </c>
      <c r="F260" s="384">
        <v>905229.40000000026</v>
      </c>
      <c r="G260" s="408">
        <f t="shared" si="7"/>
        <v>3.2772615900400558E-2</v>
      </c>
      <c r="H260" s="381"/>
      <c r="I260" s="355"/>
      <c r="J260" s="355"/>
      <c r="K260" s="355"/>
      <c r="L260" s="355"/>
      <c r="M260" s="355"/>
      <c r="N260" s="355"/>
    </row>
    <row r="261" spans="1:14" s="351" customFormat="1">
      <c r="A261" s="406"/>
      <c r="B261" s="386" t="s">
        <v>496</v>
      </c>
      <c r="C261" s="407">
        <v>15724459</v>
      </c>
      <c r="D261" s="407">
        <v>957873.39999999991</v>
      </c>
      <c r="E261" s="407">
        <v>0</v>
      </c>
      <c r="F261" s="384">
        <v>957873.39999999991</v>
      </c>
      <c r="G261" s="408">
        <f t="shared" si="7"/>
        <v>6.0916143442518431E-2</v>
      </c>
      <c r="H261" s="381"/>
      <c r="I261" s="355"/>
      <c r="J261" s="355"/>
      <c r="K261" s="355"/>
      <c r="L261" s="355"/>
      <c r="M261" s="355"/>
      <c r="N261" s="355"/>
    </row>
    <row r="262" spans="1:14" s="351" customFormat="1" ht="30">
      <c r="A262" s="406"/>
      <c r="B262" s="386" t="s">
        <v>497</v>
      </c>
      <c r="C262" s="407">
        <v>46401724</v>
      </c>
      <c r="D262" s="407">
        <v>2286279.1599999992</v>
      </c>
      <c r="E262" s="407">
        <v>0</v>
      </c>
      <c r="F262" s="384">
        <v>2286279.1599999992</v>
      </c>
      <c r="G262" s="408">
        <f t="shared" si="7"/>
        <v>4.9271427070252803E-2</v>
      </c>
      <c r="H262" s="381"/>
      <c r="I262" s="355"/>
      <c r="J262" s="355"/>
      <c r="K262" s="355"/>
      <c r="L262" s="355"/>
      <c r="M262" s="355"/>
      <c r="N262" s="355"/>
    </row>
    <row r="263" spans="1:14" s="351" customFormat="1">
      <c r="A263" s="406"/>
      <c r="B263" s="386" t="s">
        <v>498</v>
      </c>
      <c r="C263" s="407">
        <v>31251402</v>
      </c>
      <c r="D263" s="407">
        <v>2124422.040000001</v>
      </c>
      <c r="E263" s="407">
        <v>0</v>
      </c>
      <c r="F263" s="384">
        <v>2124422.040000001</v>
      </c>
      <c r="G263" s="408">
        <f t="shared" si="7"/>
        <v>6.7978455494572723E-2</v>
      </c>
      <c r="H263" s="381"/>
      <c r="I263" s="355"/>
      <c r="J263" s="355"/>
      <c r="K263" s="355"/>
      <c r="L263" s="355"/>
      <c r="M263" s="355"/>
      <c r="N263" s="355"/>
    </row>
    <row r="264" spans="1:14" s="351" customFormat="1">
      <c r="A264" s="406"/>
      <c r="B264" s="386" t="s">
        <v>499</v>
      </c>
      <c r="C264" s="407">
        <v>38254418</v>
      </c>
      <c r="D264" s="407">
        <v>2297480.9699999997</v>
      </c>
      <c r="E264" s="407">
        <v>0</v>
      </c>
      <c r="F264" s="384">
        <v>2297480.9699999997</v>
      </c>
      <c r="G264" s="408">
        <f t="shared" si="7"/>
        <v>6.0057925074170508E-2</v>
      </c>
      <c r="H264" s="381"/>
      <c r="I264" s="355"/>
      <c r="J264" s="355"/>
      <c r="K264" s="355"/>
      <c r="L264" s="355"/>
      <c r="M264" s="355"/>
      <c r="N264" s="355"/>
    </row>
    <row r="265" spans="1:14" s="351" customFormat="1">
      <c r="A265" s="406"/>
      <c r="B265" s="386" t="s">
        <v>500</v>
      </c>
      <c r="C265" s="407">
        <v>40018720</v>
      </c>
      <c r="D265" s="407">
        <v>2485269.46</v>
      </c>
      <c r="E265" s="407">
        <v>0</v>
      </c>
      <c r="F265" s="384">
        <v>2485269.46</v>
      </c>
      <c r="G265" s="408">
        <f t="shared" si="7"/>
        <v>6.2102672449293732E-2</v>
      </c>
      <c r="H265" s="381"/>
      <c r="I265" s="355"/>
      <c r="J265" s="355"/>
      <c r="K265" s="355"/>
      <c r="L265" s="355"/>
      <c r="M265" s="355"/>
      <c r="N265" s="355"/>
    </row>
    <row r="266" spans="1:14" s="351" customFormat="1">
      <c r="A266" s="406"/>
      <c r="B266" s="386" t="s">
        <v>501</v>
      </c>
      <c r="C266" s="407">
        <v>74911270</v>
      </c>
      <c r="D266" s="407">
        <v>3839842.6799999988</v>
      </c>
      <c r="E266" s="407">
        <v>185792.66363636366</v>
      </c>
      <c r="F266" s="384">
        <v>4025635.3436363623</v>
      </c>
      <c r="G266" s="408">
        <f t="shared" si="7"/>
        <v>5.3738714396863944E-2</v>
      </c>
      <c r="H266" s="381"/>
      <c r="I266" s="355"/>
      <c r="J266" s="355"/>
      <c r="K266" s="355"/>
      <c r="L266" s="355"/>
      <c r="M266" s="355"/>
      <c r="N266" s="355"/>
    </row>
    <row r="267" spans="1:14" s="351" customFormat="1" ht="15.75" thickBot="1">
      <c r="A267" s="436"/>
      <c r="B267" s="437" t="s">
        <v>502</v>
      </c>
      <c r="C267" s="438">
        <v>31018011</v>
      </c>
      <c r="D267" s="439">
        <v>2007654.8500000003</v>
      </c>
      <c r="E267" s="439">
        <v>0</v>
      </c>
      <c r="F267" s="440">
        <v>2007654.8500000003</v>
      </c>
      <c r="G267" s="441">
        <f t="shared" si="7"/>
        <v>6.4725454188535828E-2</v>
      </c>
      <c r="H267" s="381"/>
      <c r="I267" s="355"/>
      <c r="J267" s="355"/>
      <c r="K267" s="355"/>
      <c r="L267" s="355"/>
      <c r="M267" s="355"/>
      <c r="N267" s="355"/>
    </row>
    <row r="268" spans="1:14" ht="9" customHeight="1" thickTop="1" thickBot="1">
      <c r="A268" s="260"/>
      <c r="B268" s="357"/>
      <c r="C268" s="358"/>
      <c r="D268" s="359"/>
      <c r="E268" s="359"/>
      <c r="F268" s="360"/>
      <c r="G268" s="357"/>
    </row>
    <row r="269" spans="1:14" ht="59.25" customHeight="1">
      <c r="A269" s="531" t="s">
        <v>918</v>
      </c>
      <c r="B269" s="531"/>
      <c r="C269" s="531"/>
      <c r="D269" s="531"/>
      <c r="E269" s="531"/>
      <c r="F269" s="531"/>
      <c r="G269" s="531"/>
    </row>
    <row r="271" spans="1:14" ht="15" customHeight="1">
      <c r="A271" s="520"/>
      <c r="B271" s="520"/>
      <c r="C271" s="361"/>
      <c r="D271" s="361"/>
      <c r="E271" s="361"/>
      <c r="F271" s="361"/>
      <c r="G271" s="361"/>
    </row>
  </sheetData>
  <mergeCells count="10">
    <mergeCell ref="A271:B271"/>
    <mergeCell ref="A1:D1"/>
    <mergeCell ref="E1:G1"/>
    <mergeCell ref="A3:G3"/>
    <mergeCell ref="A4:G4"/>
    <mergeCell ref="A6:B9"/>
    <mergeCell ref="G6:G9"/>
    <mergeCell ref="C7:C8"/>
    <mergeCell ref="D7:F7"/>
    <mergeCell ref="A269:G269"/>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N600"/>
  <sheetViews>
    <sheetView showGridLines="0" zoomScaleNormal="100" workbookViewId="0">
      <selection sqref="A1:C1"/>
    </sheetView>
  </sheetViews>
  <sheetFormatPr baseColWidth="10" defaultRowHeight="15"/>
  <cols>
    <col min="1" max="1" width="6.85546875" customWidth="1"/>
    <col min="2" max="2" width="7.42578125" customWidth="1"/>
    <col min="3" max="3" width="53.85546875" customWidth="1"/>
    <col min="4" max="4" width="15.140625" style="188" customWidth="1"/>
    <col min="5" max="6" width="17.5703125" customWidth="1"/>
    <col min="7" max="7" width="15.5703125" customWidth="1"/>
    <col min="8" max="8" width="16.28515625" customWidth="1"/>
  </cols>
  <sheetData>
    <row r="1" spans="1:14" ht="45.75" customHeight="1">
      <c r="A1" s="536" t="s">
        <v>153</v>
      </c>
      <c r="B1" s="536"/>
      <c r="C1" s="536"/>
      <c r="D1" s="537" t="s">
        <v>837</v>
      </c>
      <c r="E1" s="537"/>
      <c r="F1" s="537"/>
      <c r="J1" s="448"/>
      <c r="K1" s="448"/>
      <c r="L1" s="448"/>
      <c r="M1" s="448"/>
      <c r="N1" s="448"/>
    </row>
    <row r="2" spans="1:14" ht="104.25" customHeight="1" thickBot="1">
      <c r="A2" s="538" t="s">
        <v>843</v>
      </c>
      <c r="B2" s="538"/>
      <c r="C2" s="539"/>
      <c r="D2" s="539"/>
      <c r="E2" s="539"/>
      <c r="F2" s="539"/>
    </row>
    <row r="3" spans="1:14" ht="6" customHeight="1">
      <c r="A3" s="540"/>
      <c r="B3" s="540"/>
      <c r="C3" s="540"/>
      <c r="D3" s="540"/>
      <c r="E3" s="540"/>
      <c r="F3" s="540"/>
    </row>
    <row r="4" spans="1:14" ht="15.75">
      <c r="A4" s="541" t="s">
        <v>203</v>
      </c>
      <c r="B4" s="541"/>
      <c r="C4" s="243" t="s">
        <v>204</v>
      </c>
      <c r="D4" s="542" t="s">
        <v>205</v>
      </c>
      <c r="E4" s="542"/>
      <c r="F4" s="542"/>
      <c r="G4" s="14"/>
      <c r="H4" s="14"/>
      <c r="I4" s="14"/>
    </row>
    <row r="5" spans="1:14" ht="15.75">
      <c r="A5" s="243"/>
      <c r="B5" s="243"/>
      <c r="C5" s="243"/>
      <c r="D5" s="532" t="s">
        <v>206</v>
      </c>
      <c r="E5" s="532"/>
      <c r="F5" s="243"/>
      <c r="G5" s="14"/>
      <c r="H5" s="14"/>
      <c r="I5" s="14"/>
    </row>
    <row r="6" spans="1:14" ht="31.5" customHeight="1">
      <c r="A6" s="243"/>
      <c r="B6" s="243"/>
      <c r="C6" s="243"/>
      <c r="D6" s="243" t="s">
        <v>207</v>
      </c>
      <c r="E6" s="243" t="s">
        <v>184</v>
      </c>
      <c r="F6" s="243" t="s">
        <v>2</v>
      </c>
      <c r="G6" s="14"/>
      <c r="H6" s="14"/>
      <c r="I6" s="14"/>
    </row>
    <row r="7" spans="1:14" ht="3" customHeight="1" thickBot="1">
      <c r="A7" s="533"/>
      <c r="B7" s="533"/>
      <c r="C7" s="533"/>
      <c r="D7" s="533"/>
      <c r="E7" s="533"/>
      <c r="F7" s="533"/>
      <c r="G7" s="14"/>
      <c r="H7" s="14"/>
      <c r="I7" s="14"/>
    </row>
    <row r="8" spans="1:14" ht="3" customHeight="1" thickBot="1">
      <c r="A8" s="534"/>
      <c r="B8" s="534"/>
      <c r="C8" s="534"/>
      <c r="D8" s="534"/>
      <c r="E8" s="534"/>
      <c r="F8" s="534"/>
      <c r="G8" s="14"/>
      <c r="H8" s="14"/>
      <c r="I8" s="14"/>
    </row>
    <row r="9" spans="1:14" ht="15.75" customHeight="1">
      <c r="A9" s="170"/>
      <c r="B9" s="170"/>
      <c r="C9" s="171"/>
      <c r="D9" s="173"/>
      <c r="E9" s="172"/>
      <c r="F9" s="174"/>
      <c r="G9" s="175"/>
      <c r="H9" s="412"/>
      <c r="I9" s="412"/>
      <c r="J9" s="412"/>
      <c r="K9" s="412"/>
      <c r="L9" s="412"/>
    </row>
    <row r="10" spans="1:14" s="306" customFormat="1" ht="15.75" customHeight="1">
      <c r="A10" s="177" t="s">
        <v>193</v>
      </c>
      <c r="B10" s="177"/>
      <c r="C10" s="171"/>
      <c r="D10" s="302"/>
      <c r="E10" s="303">
        <f>SUM(E12)</f>
        <v>392253117</v>
      </c>
      <c r="F10" s="303">
        <f>SUM(F12)</f>
        <v>392253117</v>
      </c>
      <c r="G10" s="304"/>
      <c r="H10" s="412"/>
      <c r="I10" s="412"/>
      <c r="J10" s="412"/>
      <c r="K10" s="412"/>
      <c r="L10" s="412"/>
    </row>
    <row r="11" spans="1:14" s="306" customFormat="1" ht="15.75">
      <c r="A11" s="177"/>
      <c r="B11" s="177" t="s">
        <v>247</v>
      </c>
      <c r="C11" s="374"/>
      <c r="D11" s="173"/>
      <c r="E11" s="375"/>
      <c r="F11" s="375"/>
      <c r="G11" s="304"/>
      <c r="H11" s="305"/>
      <c r="I11" s="305"/>
    </row>
    <row r="12" spans="1:14" ht="121.5">
      <c r="A12" s="216"/>
      <c r="B12" s="216"/>
      <c r="C12" s="411" t="s">
        <v>714</v>
      </c>
      <c r="D12" s="181">
        <v>4000</v>
      </c>
      <c r="E12" s="375">
        <v>392253117</v>
      </c>
      <c r="F12" s="375">
        <v>392253117</v>
      </c>
      <c r="G12" s="178"/>
      <c r="H12" s="176"/>
      <c r="I12" s="176"/>
    </row>
    <row r="13" spans="1:14" ht="7.5" customHeight="1" thickBot="1">
      <c r="A13" s="307"/>
      <c r="B13" s="307"/>
      <c r="C13" s="308"/>
      <c r="D13" s="309"/>
      <c r="E13" s="310"/>
      <c r="F13" s="311"/>
      <c r="G13" s="178"/>
      <c r="H13" s="176"/>
      <c r="I13" s="176"/>
    </row>
    <row r="14" spans="1:14" ht="18.75" customHeight="1">
      <c r="A14" s="535" t="s">
        <v>12</v>
      </c>
      <c r="B14" s="535"/>
      <c r="C14" s="535"/>
      <c r="D14" s="535"/>
      <c r="E14" s="535"/>
      <c r="F14" s="535"/>
      <c r="G14" s="178"/>
      <c r="H14" s="176"/>
      <c r="I14" s="176"/>
    </row>
    <row r="15" spans="1:14" ht="15.75">
      <c r="A15" s="184"/>
      <c r="B15" s="184"/>
      <c r="C15" s="184"/>
      <c r="D15" s="185"/>
      <c r="E15" s="184"/>
      <c r="F15" s="184"/>
      <c r="G15" s="178"/>
      <c r="H15" s="176"/>
      <c r="I15" s="176"/>
    </row>
    <row r="16" spans="1:14" ht="15.75">
      <c r="A16" s="184"/>
      <c r="B16" s="184"/>
      <c r="C16" s="184"/>
      <c r="D16" s="185"/>
      <c r="E16" s="184"/>
      <c r="F16" s="184"/>
      <c r="G16" s="178"/>
      <c r="H16" s="176"/>
      <c r="I16" s="176"/>
    </row>
    <row r="17" spans="1:9" ht="15.75">
      <c r="A17" s="184"/>
      <c r="B17" s="184"/>
      <c r="C17" s="184"/>
      <c r="D17" s="185"/>
      <c r="E17" s="184"/>
      <c r="F17" s="184"/>
      <c r="G17" s="178"/>
      <c r="H17" s="176"/>
      <c r="I17" s="176"/>
    </row>
    <row r="18" spans="1:9" ht="15.75">
      <c r="A18" s="184"/>
      <c r="B18" s="184"/>
      <c r="C18" s="184"/>
      <c r="D18" s="185"/>
      <c r="E18" s="184"/>
      <c r="F18" s="184"/>
      <c r="G18" s="178"/>
      <c r="H18" s="176"/>
      <c r="I18" s="176"/>
    </row>
    <row r="19" spans="1:9" ht="15.75">
      <c r="A19" s="184"/>
      <c r="B19" s="184"/>
      <c r="C19" s="184"/>
      <c r="D19" s="185"/>
      <c r="E19" s="184"/>
      <c r="F19" s="184"/>
      <c r="G19" s="178"/>
      <c r="H19" s="176"/>
      <c r="I19" s="176"/>
    </row>
    <row r="20" spans="1:9" ht="15.75">
      <c r="A20" s="184"/>
      <c r="B20" s="184"/>
      <c r="C20" s="184"/>
      <c r="D20" s="185"/>
      <c r="E20" s="184"/>
      <c r="F20" s="184"/>
      <c r="G20" s="178"/>
      <c r="H20" s="176"/>
      <c r="I20" s="176"/>
    </row>
    <row r="21" spans="1:9" ht="15.75">
      <c r="A21" s="184"/>
      <c r="B21" s="184"/>
      <c r="C21" s="184"/>
      <c r="D21" s="185"/>
      <c r="E21" s="184"/>
      <c r="F21" s="184"/>
      <c r="G21" s="178"/>
      <c r="H21" s="176"/>
      <c r="I21" s="176"/>
    </row>
    <row r="22" spans="1:9" ht="15.75">
      <c r="A22" s="184"/>
      <c r="B22" s="184"/>
      <c r="C22" s="184"/>
      <c r="D22" s="185"/>
      <c r="E22" s="184"/>
      <c r="F22" s="184"/>
      <c r="G22" s="178"/>
      <c r="H22" s="176"/>
      <c r="I22" s="176"/>
    </row>
    <row r="23" spans="1:9" ht="15.75">
      <c r="A23" s="184"/>
      <c r="B23" s="184"/>
      <c r="C23" s="184"/>
      <c r="D23" s="185"/>
      <c r="E23" s="184"/>
      <c r="F23" s="184"/>
      <c r="G23" s="178"/>
      <c r="H23" s="176"/>
      <c r="I23" s="176"/>
    </row>
    <row r="24" spans="1:9" ht="15.75">
      <c r="A24" s="184"/>
      <c r="B24" s="184"/>
      <c r="C24" s="184"/>
      <c r="D24" s="185"/>
      <c r="E24" s="184"/>
      <c r="F24" s="184"/>
      <c r="G24" s="178"/>
      <c r="H24" s="176"/>
      <c r="I24" s="176"/>
    </row>
    <row r="25" spans="1:9" ht="15.75">
      <c r="A25" s="184"/>
      <c r="B25" s="184"/>
      <c r="C25" s="184"/>
      <c r="D25" s="185"/>
      <c r="E25" s="184"/>
      <c r="F25" s="184"/>
      <c r="G25" s="178"/>
      <c r="H25" s="176"/>
      <c r="I25" s="176"/>
    </row>
    <row r="26" spans="1:9" ht="15.75">
      <c r="A26" s="184"/>
      <c r="B26" s="184"/>
      <c r="C26" s="184"/>
      <c r="D26" s="185"/>
      <c r="E26" s="184"/>
      <c r="F26" s="184"/>
      <c r="G26" s="178"/>
      <c r="H26" s="176"/>
      <c r="I26" s="176"/>
    </row>
    <row r="27" spans="1:9" ht="15.75">
      <c r="A27" s="184"/>
      <c r="B27" s="184"/>
      <c r="C27" s="184"/>
      <c r="D27" s="185"/>
      <c r="E27" s="184"/>
      <c r="F27" s="184"/>
      <c r="G27" s="178"/>
      <c r="H27" s="176"/>
      <c r="I27" s="176"/>
    </row>
    <row r="28" spans="1:9" ht="15.75">
      <c r="A28" s="184"/>
      <c r="B28" s="184"/>
      <c r="C28" s="184"/>
      <c r="D28" s="185"/>
      <c r="E28" s="184"/>
      <c r="F28" s="184"/>
      <c r="G28" s="178"/>
      <c r="H28" s="176"/>
      <c r="I28" s="176"/>
    </row>
    <row r="29" spans="1:9" ht="15.75">
      <c r="A29" s="184"/>
      <c r="B29" s="184"/>
      <c r="C29" s="184"/>
      <c r="D29" s="185"/>
      <c r="E29" s="184"/>
      <c r="F29" s="184"/>
      <c r="G29" s="178"/>
      <c r="H29" s="176"/>
      <c r="I29" s="176"/>
    </row>
    <row r="30" spans="1:9" ht="18">
      <c r="A30" s="184"/>
      <c r="B30" s="184"/>
      <c r="C30" s="184"/>
      <c r="D30" s="185"/>
      <c r="E30" s="184"/>
      <c r="F30" s="184"/>
      <c r="G30" s="178"/>
      <c r="H30" s="186"/>
      <c r="I30" s="186"/>
    </row>
    <row r="31" spans="1:9" ht="18">
      <c r="A31" s="184"/>
      <c r="B31" s="184"/>
      <c r="C31" s="184"/>
      <c r="D31" s="185"/>
      <c r="E31" s="184"/>
      <c r="F31" s="184"/>
      <c r="G31" s="178"/>
      <c r="H31" s="186"/>
      <c r="I31" s="186"/>
    </row>
    <row r="32" spans="1:9" ht="18">
      <c r="A32" s="184"/>
      <c r="B32" s="184"/>
      <c r="C32" s="184"/>
      <c r="D32" s="185"/>
      <c r="E32" s="184"/>
      <c r="F32" s="184"/>
      <c r="G32" s="178"/>
      <c r="H32" s="186"/>
      <c r="I32" s="186"/>
    </row>
    <row r="33" spans="1:9" ht="18">
      <c r="A33" s="178"/>
      <c r="B33" s="178"/>
      <c r="C33" s="178"/>
      <c r="D33" s="227"/>
      <c r="E33" s="178"/>
      <c r="F33" s="178"/>
      <c r="G33" s="178"/>
      <c r="H33" s="186"/>
      <c r="I33" s="186"/>
    </row>
    <row r="34" spans="1:9" ht="18">
      <c r="A34" s="178"/>
      <c r="B34" s="178"/>
      <c r="C34" s="178"/>
      <c r="D34" s="227"/>
      <c r="E34" s="178"/>
      <c r="F34" s="178"/>
      <c r="G34" s="178"/>
      <c r="H34" s="186"/>
      <c r="I34" s="186"/>
    </row>
    <row r="35" spans="1:9" ht="18">
      <c r="A35" s="178"/>
      <c r="B35" s="178"/>
      <c r="C35" s="178"/>
      <c r="D35" s="227"/>
      <c r="E35" s="178"/>
      <c r="F35" s="178"/>
      <c r="G35" s="178"/>
      <c r="H35" s="186"/>
      <c r="I35" s="186"/>
    </row>
    <row r="36" spans="1:9" ht="18">
      <c r="A36" s="178"/>
      <c r="B36" s="178"/>
      <c r="C36" s="178"/>
      <c r="D36" s="227"/>
      <c r="E36" s="178"/>
      <c r="F36" s="178"/>
      <c r="G36" s="178"/>
      <c r="H36" s="186"/>
      <c r="I36" s="186"/>
    </row>
    <row r="37" spans="1:9" ht="18">
      <c r="A37" s="178"/>
      <c r="B37" s="178"/>
      <c r="C37" s="178"/>
      <c r="D37" s="227"/>
      <c r="E37" s="178"/>
      <c r="F37" s="178"/>
      <c r="G37" s="178"/>
      <c r="H37" s="186"/>
      <c r="I37" s="186"/>
    </row>
    <row r="38" spans="1:9" ht="18">
      <c r="A38" s="178"/>
      <c r="B38" s="178"/>
      <c r="C38" s="178"/>
      <c r="D38" s="227"/>
      <c r="E38" s="178"/>
      <c r="F38" s="178"/>
      <c r="G38" s="178"/>
      <c r="H38" s="186"/>
      <c r="I38" s="186"/>
    </row>
    <row r="39" spans="1:9" ht="18">
      <c r="A39" s="178"/>
      <c r="B39" s="178"/>
      <c r="C39" s="178"/>
      <c r="D39" s="227"/>
      <c r="E39" s="178"/>
      <c r="F39" s="178"/>
      <c r="G39" s="178"/>
      <c r="H39" s="186"/>
      <c r="I39" s="186"/>
    </row>
    <row r="40" spans="1:9" ht="18">
      <c r="A40" s="178"/>
      <c r="B40" s="178"/>
      <c r="C40" s="178"/>
      <c r="D40" s="227"/>
      <c r="E40" s="178"/>
      <c r="F40" s="178"/>
      <c r="G40" s="178"/>
      <c r="H40" s="186"/>
      <c r="I40" s="186"/>
    </row>
    <row r="41" spans="1:9" ht="18">
      <c r="A41" s="178"/>
      <c r="B41" s="178"/>
      <c r="C41" s="178"/>
      <c r="D41" s="227"/>
      <c r="E41" s="178"/>
      <c r="F41" s="178"/>
      <c r="G41" s="178"/>
      <c r="H41" s="186"/>
      <c r="I41" s="186"/>
    </row>
    <row r="42" spans="1:9" ht="18">
      <c r="A42" s="178"/>
      <c r="B42" s="178"/>
      <c r="C42" s="178"/>
      <c r="D42" s="227"/>
      <c r="E42" s="178"/>
      <c r="F42" s="178"/>
      <c r="G42" s="178"/>
      <c r="H42" s="186"/>
      <c r="I42" s="186"/>
    </row>
    <row r="43" spans="1:9" ht="18">
      <c r="A43" s="178"/>
      <c r="B43" s="178"/>
      <c r="C43" s="178"/>
      <c r="D43" s="227"/>
      <c r="E43" s="178"/>
      <c r="F43" s="178"/>
      <c r="G43" s="178"/>
      <c r="H43" s="186"/>
      <c r="I43" s="186"/>
    </row>
    <row r="44" spans="1:9" ht="18">
      <c r="A44" s="178"/>
      <c r="B44" s="178"/>
      <c r="C44" s="178"/>
      <c r="D44" s="227"/>
      <c r="E44" s="178"/>
      <c r="F44" s="178"/>
      <c r="G44" s="178"/>
      <c r="H44" s="186"/>
      <c r="I44" s="186"/>
    </row>
    <row r="45" spans="1:9" ht="18">
      <c r="A45" s="178"/>
      <c r="B45" s="178"/>
      <c r="C45" s="178"/>
      <c r="D45" s="227"/>
      <c r="E45" s="178"/>
      <c r="F45" s="178"/>
      <c r="G45" s="178"/>
      <c r="H45" s="186"/>
      <c r="I45" s="186"/>
    </row>
    <row r="46" spans="1:9" ht="18">
      <c r="A46" s="178"/>
      <c r="B46" s="178"/>
      <c r="C46" s="178"/>
      <c r="D46" s="227"/>
      <c r="E46" s="178"/>
      <c r="F46" s="178"/>
      <c r="G46" s="178"/>
      <c r="H46" s="186"/>
      <c r="I46" s="186"/>
    </row>
    <row r="47" spans="1:9" ht="18">
      <c r="A47" s="178"/>
      <c r="B47" s="178"/>
      <c r="C47" s="178"/>
      <c r="D47" s="227"/>
      <c r="E47" s="178"/>
      <c r="F47" s="178"/>
      <c r="G47" s="178"/>
      <c r="H47" s="186"/>
      <c r="I47" s="186"/>
    </row>
    <row r="48" spans="1:9" ht="18">
      <c r="A48" s="178"/>
      <c r="B48" s="178"/>
      <c r="C48" s="178"/>
      <c r="D48" s="227"/>
      <c r="E48" s="178"/>
      <c r="F48" s="178"/>
      <c r="G48" s="178"/>
      <c r="H48" s="186"/>
      <c r="I48" s="186"/>
    </row>
    <row r="49" spans="1:9" ht="18">
      <c r="A49" s="178"/>
      <c r="B49" s="178"/>
      <c r="C49" s="178"/>
      <c r="D49" s="227"/>
      <c r="E49" s="178"/>
      <c r="F49" s="178"/>
      <c r="G49" s="178"/>
      <c r="H49" s="186"/>
      <c r="I49" s="186"/>
    </row>
    <row r="50" spans="1:9" ht="18">
      <c r="A50" s="178"/>
      <c r="B50" s="178"/>
      <c r="C50" s="178"/>
      <c r="D50" s="227"/>
      <c r="E50" s="178"/>
      <c r="F50" s="178"/>
      <c r="G50" s="178"/>
      <c r="H50" s="186"/>
      <c r="I50" s="186"/>
    </row>
    <row r="51" spans="1:9" ht="18">
      <c r="A51" s="178"/>
      <c r="B51" s="178"/>
      <c r="C51" s="178"/>
      <c r="D51" s="227"/>
      <c r="E51" s="178"/>
      <c r="F51" s="178"/>
      <c r="G51" s="178"/>
      <c r="H51" s="186"/>
      <c r="I51" s="186"/>
    </row>
    <row r="52" spans="1:9" ht="18">
      <c r="A52" s="178"/>
      <c r="B52" s="178"/>
      <c r="C52" s="178"/>
      <c r="D52" s="227"/>
      <c r="E52" s="178"/>
      <c r="F52" s="178"/>
      <c r="G52" s="178"/>
      <c r="H52" s="186"/>
      <c r="I52" s="186"/>
    </row>
    <row r="53" spans="1:9" ht="18">
      <c r="A53" s="178"/>
      <c r="B53" s="178"/>
      <c r="C53" s="178"/>
      <c r="D53" s="227"/>
      <c r="E53" s="178"/>
      <c r="F53" s="178"/>
      <c r="G53" s="178"/>
      <c r="H53" s="186"/>
      <c r="I53" s="186"/>
    </row>
    <row r="54" spans="1:9" ht="18">
      <c r="A54" s="178"/>
      <c r="B54" s="178"/>
      <c r="C54" s="178"/>
      <c r="D54" s="227"/>
      <c r="E54" s="178"/>
      <c r="F54" s="178"/>
      <c r="G54" s="178"/>
      <c r="H54" s="186"/>
      <c r="I54" s="186"/>
    </row>
    <row r="55" spans="1:9" ht="18">
      <c r="A55" s="178"/>
      <c r="B55" s="178"/>
      <c r="C55" s="178"/>
      <c r="D55" s="227"/>
      <c r="E55" s="178"/>
      <c r="F55" s="178"/>
      <c r="G55" s="178"/>
      <c r="H55" s="186"/>
      <c r="I55" s="186"/>
    </row>
    <row r="56" spans="1:9" ht="18">
      <c r="A56" s="178"/>
      <c r="B56" s="178"/>
      <c r="C56" s="178"/>
      <c r="D56" s="227"/>
      <c r="E56" s="178"/>
      <c r="F56" s="178"/>
      <c r="G56" s="178"/>
      <c r="H56" s="186"/>
      <c r="I56" s="186"/>
    </row>
    <row r="57" spans="1:9" ht="18">
      <c r="A57" s="178"/>
      <c r="B57" s="178"/>
      <c r="C57" s="178"/>
      <c r="D57" s="227"/>
      <c r="E57" s="178"/>
      <c r="F57" s="178"/>
      <c r="G57" s="178"/>
      <c r="H57" s="186"/>
      <c r="I57" s="186"/>
    </row>
    <row r="58" spans="1:9" ht="18">
      <c r="A58" s="178"/>
      <c r="B58" s="178"/>
      <c r="C58" s="178"/>
      <c r="D58" s="227"/>
      <c r="E58" s="178"/>
      <c r="F58" s="178"/>
      <c r="G58" s="178"/>
      <c r="H58" s="186"/>
      <c r="I58" s="186"/>
    </row>
    <row r="59" spans="1:9" ht="18">
      <c r="A59" s="178"/>
      <c r="B59" s="178"/>
      <c r="C59" s="178"/>
      <c r="D59" s="227"/>
      <c r="E59" s="178"/>
      <c r="F59" s="178"/>
      <c r="G59" s="178"/>
      <c r="H59" s="186"/>
      <c r="I59" s="186"/>
    </row>
    <row r="60" spans="1:9" ht="18">
      <c r="A60" s="178"/>
      <c r="B60" s="178"/>
      <c r="C60" s="178"/>
      <c r="D60" s="227"/>
      <c r="E60" s="178"/>
      <c r="F60" s="178"/>
      <c r="G60" s="178"/>
      <c r="H60" s="186"/>
      <c r="I60" s="186"/>
    </row>
    <row r="61" spans="1:9" ht="18">
      <c r="A61" s="178"/>
      <c r="B61" s="178"/>
      <c r="C61" s="178"/>
      <c r="D61" s="227"/>
      <c r="E61" s="178"/>
      <c r="F61" s="178"/>
      <c r="G61" s="178"/>
      <c r="H61" s="186"/>
      <c r="I61" s="186"/>
    </row>
    <row r="62" spans="1:9" ht="18">
      <c r="A62" s="178"/>
      <c r="B62" s="178"/>
      <c r="C62" s="178"/>
      <c r="D62" s="227"/>
      <c r="E62" s="178"/>
      <c r="F62" s="178"/>
      <c r="G62" s="178"/>
      <c r="H62" s="186"/>
      <c r="I62" s="186"/>
    </row>
    <row r="63" spans="1:9" ht="18">
      <c r="A63" s="178"/>
      <c r="B63" s="178"/>
      <c r="C63" s="178"/>
      <c r="D63" s="227"/>
      <c r="E63" s="178"/>
      <c r="F63" s="178"/>
      <c r="G63" s="178"/>
      <c r="H63" s="186"/>
      <c r="I63" s="186"/>
    </row>
    <row r="64" spans="1:9" ht="18">
      <c r="A64" s="178"/>
      <c r="B64" s="178"/>
      <c r="C64" s="178"/>
      <c r="D64" s="227"/>
      <c r="E64" s="178"/>
      <c r="F64" s="178"/>
      <c r="G64" s="178"/>
      <c r="H64" s="186"/>
      <c r="I64" s="186"/>
    </row>
    <row r="65" spans="1:9" ht="18">
      <c r="A65" s="178"/>
      <c r="B65" s="178"/>
      <c r="C65" s="178"/>
      <c r="D65" s="227"/>
      <c r="E65" s="178"/>
      <c r="F65" s="178"/>
      <c r="G65" s="178"/>
      <c r="H65" s="186"/>
      <c r="I65" s="186"/>
    </row>
    <row r="66" spans="1:9" ht="18">
      <c r="A66" s="178"/>
      <c r="B66" s="178"/>
      <c r="C66" s="178"/>
      <c r="D66" s="227"/>
      <c r="E66" s="178"/>
      <c r="F66" s="178"/>
      <c r="G66" s="178"/>
      <c r="H66" s="186"/>
      <c r="I66" s="186"/>
    </row>
    <row r="67" spans="1:9" ht="18">
      <c r="A67" s="178"/>
      <c r="B67" s="178"/>
      <c r="C67" s="178"/>
      <c r="D67" s="227"/>
      <c r="E67" s="178"/>
      <c r="F67" s="178"/>
      <c r="G67" s="178"/>
      <c r="H67" s="186"/>
      <c r="I67" s="186"/>
    </row>
    <row r="68" spans="1:9" ht="18">
      <c r="A68" s="178"/>
      <c r="B68" s="178"/>
      <c r="C68" s="178"/>
      <c r="D68" s="227"/>
      <c r="E68" s="178"/>
      <c r="F68" s="178"/>
      <c r="G68" s="178"/>
      <c r="H68" s="186"/>
      <c r="I68" s="186"/>
    </row>
    <row r="69" spans="1:9" ht="18">
      <c r="A69" s="178"/>
      <c r="B69" s="178"/>
      <c r="C69" s="178"/>
      <c r="D69" s="227"/>
      <c r="E69" s="178"/>
      <c r="F69" s="178"/>
      <c r="G69" s="178"/>
      <c r="H69" s="186"/>
      <c r="I69" s="186"/>
    </row>
    <row r="70" spans="1:9" ht="18">
      <c r="A70" s="178"/>
      <c r="B70" s="178"/>
      <c r="C70" s="178"/>
      <c r="D70" s="227"/>
      <c r="E70" s="178"/>
      <c r="F70" s="178"/>
      <c r="G70" s="178"/>
      <c r="H70" s="186"/>
      <c r="I70" s="186"/>
    </row>
    <row r="71" spans="1:9" ht="18">
      <c r="A71" s="178"/>
      <c r="B71" s="178"/>
      <c r="C71" s="178"/>
      <c r="D71" s="227"/>
      <c r="E71" s="178"/>
      <c r="F71" s="178"/>
      <c r="G71" s="178"/>
      <c r="H71" s="186"/>
      <c r="I71" s="186"/>
    </row>
    <row r="72" spans="1:9" ht="18">
      <c r="A72" s="178"/>
      <c r="B72" s="178"/>
      <c r="C72" s="178"/>
      <c r="D72" s="227"/>
      <c r="E72" s="178"/>
      <c r="F72" s="178"/>
      <c r="G72" s="178"/>
      <c r="H72" s="186"/>
      <c r="I72" s="186"/>
    </row>
    <row r="73" spans="1:9" ht="18">
      <c r="A73" s="178"/>
      <c r="B73" s="178"/>
      <c r="C73" s="178"/>
      <c r="D73" s="227"/>
      <c r="E73" s="178"/>
      <c r="F73" s="178"/>
      <c r="G73" s="178"/>
      <c r="H73" s="186"/>
      <c r="I73" s="186"/>
    </row>
    <row r="74" spans="1:9" ht="18">
      <c r="A74" s="178"/>
      <c r="B74" s="178"/>
      <c r="C74" s="178"/>
      <c r="D74" s="227"/>
      <c r="E74" s="178"/>
      <c r="F74" s="178"/>
      <c r="G74" s="178"/>
      <c r="H74" s="186"/>
      <c r="I74" s="186"/>
    </row>
    <row r="75" spans="1:9" ht="18">
      <c r="A75" s="178"/>
      <c r="B75" s="178"/>
      <c r="C75" s="178"/>
      <c r="D75" s="227"/>
      <c r="E75" s="178"/>
      <c r="F75" s="178"/>
      <c r="G75" s="178"/>
      <c r="H75" s="186"/>
      <c r="I75" s="186"/>
    </row>
    <row r="76" spans="1:9" ht="18">
      <c r="A76" s="178"/>
      <c r="B76" s="178"/>
      <c r="C76" s="178"/>
      <c r="D76" s="227"/>
      <c r="E76" s="178"/>
      <c r="F76" s="178"/>
      <c r="G76" s="178"/>
      <c r="H76" s="186"/>
      <c r="I76" s="186"/>
    </row>
    <row r="77" spans="1:9" ht="18">
      <c r="A77" s="178"/>
      <c r="B77" s="178"/>
      <c r="C77" s="178"/>
      <c r="D77" s="227"/>
      <c r="E77" s="178"/>
      <c r="F77" s="178"/>
      <c r="G77" s="178"/>
      <c r="H77" s="186"/>
      <c r="I77" s="186"/>
    </row>
    <row r="78" spans="1:9" ht="18">
      <c r="A78" s="178"/>
      <c r="B78" s="178"/>
      <c r="C78" s="178"/>
      <c r="D78" s="227"/>
      <c r="E78" s="178"/>
      <c r="F78" s="178"/>
      <c r="G78" s="178"/>
      <c r="H78" s="186"/>
      <c r="I78" s="186"/>
    </row>
    <row r="79" spans="1:9" ht="18">
      <c r="A79" s="178"/>
      <c r="B79" s="178"/>
      <c r="C79" s="178"/>
      <c r="D79" s="227"/>
      <c r="E79" s="178"/>
      <c r="F79" s="178"/>
      <c r="G79" s="178"/>
      <c r="H79" s="186"/>
      <c r="I79" s="186"/>
    </row>
    <row r="80" spans="1:9" ht="18">
      <c r="A80" s="178"/>
      <c r="B80" s="178"/>
      <c r="C80" s="178"/>
      <c r="D80" s="227"/>
      <c r="E80" s="178"/>
      <c r="F80" s="178"/>
      <c r="G80" s="178"/>
      <c r="H80" s="186"/>
      <c r="I80" s="186"/>
    </row>
    <row r="81" spans="1:9" ht="18">
      <c r="A81" s="178"/>
      <c r="B81" s="178"/>
      <c r="C81" s="178"/>
      <c r="D81" s="227"/>
      <c r="E81" s="178"/>
      <c r="F81" s="178"/>
      <c r="G81" s="178"/>
      <c r="H81" s="186"/>
      <c r="I81" s="186"/>
    </row>
    <row r="82" spans="1:9" ht="18">
      <c r="A82" s="178"/>
      <c r="B82" s="178"/>
      <c r="C82" s="178"/>
      <c r="D82" s="227"/>
      <c r="E82" s="178"/>
      <c r="F82" s="178"/>
      <c r="G82" s="178"/>
      <c r="H82" s="186"/>
      <c r="I82" s="186"/>
    </row>
    <row r="83" spans="1:9" ht="18">
      <c r="A83" s="178"/>
      <c r="B83" s="178"/>
      <c r="C83" s="178"/>
      <c r="D83" s="227"/>
      <c r="E83" s="178"/>
      <c r="F83" s="178"/>
      <c r="G83" s="178"/>
      <c r="H83" s="186"/>
      <c r="I83" s="186"/>
    </row>
    <row r="84" spans="1:9" ht="18">
      <c r="A84" s="178"/>
      <c r="B84" s="178"/>
      <c r="C84" s="178"/>
      <c r="D84" s="227"/>
      <c r="E84" s="178"/>
      <c r="F84" s="178"/>
      <c r="G84" s="178"/>
      <c r="H84" s="186"/>
      <c r="I84" s="186"/>
    </row>
    <row r="85" spans="1:9" ht="18">
      <c r="A85" s="178"/>
      <c r="B85" s="178"/>
      <c r="C85" s="178"/>
      <c r="D85" s="227"/>
      <c r="E85" s="178"/>
      <c r="F85" s="178"/>
      <c r="G85" s="178"/>
      <c r="H85" s="186"/>
      <c r="I85" s="186"/>
    </row>
    <row r="86" spans="1:9" ht="18">
      <c r="A86" s="178"/>
      <c r="B86" s="178"/>
      <c r="C86" s="178"/>
      <c r="D86" s="227"/>
      <c r="E86" s="178"/>
      <c r="F86" s="178"/>
      <c r="G86" s="178"/>
      <c r="H86" s="186"/>
      <c r="I86" s="186"/>
    </row>
    <row r="87" spans="1:9" ht="18">
      <c r="A87" s="178"/>
      <c r="B87" s="178"/>
      <c r="C87" s="178"/>
      <c r="D87" s="227"/>
      <c r="E87" s="178"/>
      <c r="F87" s="178"/>
      <c r="G87" s="178"/>
      <c r="H87" s="186"/>
      <c r="I87" s="186"/>
    </row>
    <row r="88" spans="1:9" ht="18">
      <c r="A88" s="178"/>
      <c r="B88" s="178"/>
      <c r="C88" s="178"/>
      <c r="D88" s="227"/>
      <c r="E88" s="178"/>
      <c r="F88" s="178"/>
      <c r="G88" s="178"/>
      <c r="H88" s="186"/>
      <c r="I88" s="186"/>
    </row>
    <row r="89" spans="1:9" ht="18">
      <c r="A89" s="178"/>
      <c r="B89" s="178"/>
      <c r="C89" s="178"/>
      <c r="D89" s="227"/>
      <c r="E89" s="178"/>
      <c r="F89" s="178"/>
      <c r="G89" s="178"/>
      <c r="H89" s="186"/>
      <c r="I89" s="186"/>
    </row>
    <row r="90" spans="1:9" ht="18">
      <c r="A90" s="178"/>
      <c r="B90" s="178"/>
      <c r="C90" s="178"/>
      <c r="D90" s="227"/>
      <c r="E90" s="178"/>
      <c r="F90" s="178"/>
      <c r="G90" s="178"/>
      <c r="H90" s="186"/>
      <c r="I90" s="186"/>
    </row>
    <row r="91" spans="1:9" ht="18">
      <c r="A91" s="178"/>
      <c r="B91" s="178"/>
      <c r="C91" s="178"/>
      <c r="D91" s="227"/>
      <c r="E91" s="178"/>
      <c r="F91" s="178"/>
      <c r="G91" s="178"/>
      <c r="H91" s="186"/>
      <c r="I91" s="186"/>
    </row>
    <row r="92" spans="1:9" ht="18">
      <c r="A92" s="178"/>
      <c r="B92" s="178"/>
      <c r="C92" s="178"/>
      <c r="D92" s="227"/>
      <c r="E92" s="178"/>
      <c r="F92" s="178"/>
      <c r="G92" s="178"/>
      <c r="H92" s="186"/>
      <c r="I92" s="186"/>
    </row>
    <row r="93" spans="1:9" ht="18">
      <c r="A93" s="178"/>
      <c r="B93" s="178"/>
      <c r="C93" s="178"/>
      <c r="D93" s="227"/>
      <c r="E93" s="178"/>
      <c r="F93" s="178"/>
      <c r="G93" s="178"/>
      <c r="H93" s="186"/>
      <c r="I93" s="186"/>
    </row>
    <row r="94" spans="1:9" ht="18">
      <c r="A94" s="178"/>
      <c r="B94" s="178"/>
      <c r="C94" s="178"/>
      <c r="D94" s="227"/>
      <c r="E94" s="178"/>
      <c r="F94" s="178"/>
      <c r="G94" s="178"/>
      <c r="H94" s="186"/>
      <c r="I94" s="186"/>
    </row>
    <row r="95" spans="1:9" ht="18">
      <c r="A95" s="178"/>
      <c r="B95" s="178"/>
      <c r="C95" s="178"/>
      <c r="D95" s="227"/>
      <c r="E95" s="178"/>
      <c r="F95" s="178"/>
      <c r="G95" s="178"/>
      <c r="H95" s="186"/>
      <c r="I95" s="186"/>
    </row>
    <row r="96" spans="1:9" ht="18">
      <c r="A96" s="178"/>
      <c r="B96" s="178"/>
      <c r="C96" s="178"/>
      <c r="D96" s="227"/>
      <c r="E96" s="178"/>
      <c r="F96" s="178"/>
      <c r="G96" s="178"/>
      <c r="H96" s="186"/>
      <c r="I96" s="186"/>
    </row>
    <row r="97" spans="1:9" ht="18">
      <c r="A97" s="178"/>
      <c r="B97" s="178"/>
      <c r="C97" s="178"/>
      <c r="D97" s="227"/>
      <c r="E97" s="178"/>
      <c r="F97" s="178"/>
      <c r="G97" s="178"/>
      <c r="H97" s="186"/>
      <c r="I97" s="186"/>
    </row>
    <row r="98" spans="1:9" ht="18">
      <c r="A98" s="178"/>
      <c r="B98" s="178"/>
      <c r="C98" s="178"/>
      <c r="D98" s="227"/>
      <c r="E98" s="178"/>
      <c r="F98" s="178"/>
      <c r="G98" s="178"/>
      <c r="H98" s="186"/>
      <c r="I98" s="186"/>
    </row>
    <row r="99" spans="1:9" ht="18">
      <c r="A99" s="178"/>
      <c r="B99" s="178"/>
      <c r="C99" s="178"/>
      <c r="D99" s="227"/>
      <c r="E99" s="178"/>
      <c r="F99" s="178"/>
      <c r="G99" s="178"/>
      <c r="H99" s="186"/>
      <c r="I99" s="186"/>
    </row>
    <row r="100" spans="1:9" ht="18">
      <c r="A100" s="178"/>
      <c r="B100" s="178"/>
      <c r="C100" s="178"/>
      <c r="D100" s="227"/>
      <c r="E100" s="178"/>
      <c r="F100" s="178"/>
      <c r="G100" s="178"/>
      <c r="H100" s="186"/>
      <c r="I100" s="186"/>
    </row>
    <row r="101" spans="1:9" ht="18">
      <c r="A101" s="178"/>
      <c r="B101" s="178"/>
      <c r="C101" s="178"/>
      <c r="D101" s="227"/>
      <c r="E101" s="178"/>
      <c r="F101" s="178"/>
      <c r="G101" s="178"/>
      <c r="H101" s="186"/>
      <c r="I101" s="186"/>
    </row>
    <row r="102" spans="1:9" ht="18">
      <c r="A102" s="178"/>
      <c r="B102" s="178"/>
      <c r="C102" s="178"/>
      <c r="D102" s="227"/>
      <c r="E102" s="178"/>
      <c r="F102" s="178"/>
      <c r="G102" s="178"/>
      <c r="H102" s="186"/>
      <c r="I102" s="186"/>
    </row>
    <row r="103" spans="1:9" ht="18">
      <c r="A103" s="178"/>
      <c r="B103" s="178"/>
      <c r="C103" s="178"/>
      <c r="D103" s="227"/>
      <c r="E103" s="178"/>
      <c r="F103" s="178"/>
      <c r="G103" s="178"/>
      <c r="H103" s="186"/>
      <c r="I103" s="186"/>
    </row>
    <row r="104" spans="1:9" ht="18">
      <c r="A104" s="178"/>
      <c r="B104" s="178"/>
      <c r="C104" s="178"/>
      <c r="D104" s="227"/>
      <c r="E104" s="178"/>
      <c r="F104" s="178"/>
      <c r="G104" s="178"/>
      <c r="H104" s="186"/>
      <c r="I104" s="186"/>
    </row>
    <row r="105" spans="1:9" ht="18">
      <c r="A105" s="178"/>
      <c r="B105" s="178"/>
      <c r="C105" s="178"/>
      <c r="D105" s="227"/>
      <c r="E105" s="178"/>
      <c r="F105" s="178"/>
      <c r="G105" s="178"/>
      <c r="H105" s="186"/>
      <c r="I105" s="186"/>
    </row>
    <row r="106" spans="1:9" ht="18">
      <c r="A106" s="178"/>
      <c r="B106" s="178"/>
      <c r="C106" s="178"/>
      <c r="D106" s="227"/>
      <c r="E106" s="178"/>
      <c r="F106" s="178"/>
      <c r="G106" s="178"/>
      <c r="H106" s="186"/>
      <c r="I106" s="186"/>
    </row>
    <row r="107" spans="1:9" ht="18">
      <c r="A107" s="178"/>
      <c r="B107" s="178"/>
      <c r="C107" s="178"/>
      <c r="D107" s="227"/>
      <c r="E107" s="178"/>
      <c r="F107" s="178"/>
      <c r="G107" s="178"/>
      <c r="H107" s="186"/>
      <c r="I107" s="186"/>
    </row>
    <row r="108" spans="1:9" ht="18">
      <c r="A108" s="178"/>
      <c r="B108" s="178"/>
      <c r="C108" s="178"/>
      <c r="D108" s="227"/>
      <c r="E108" s="178"/>
      <c r="F108" s="178"/>
      <c r="G108" s="178"/>
      <c r="H108" s="186"/>
      <c r="I108" s="186"/>
    </row>
    <row r="109" spans="1:9" ht="18">
      <c r="A109" s="178"/>
      <c r="B109" s="178"/>
      <c r="C109" s="178"/>
      <c r="D109" s="227"/>
      <c r="E109" s="178"/>
      <c r="F109" s="178"/>
      <c r="G109" s="178"/>
      <c r="H109" s="186"/>
      <c r="I109" s="186"/>
    </row>
    <row r="110" spans="1:9" ht="18">
      <c r="A110" s="178"/>
      <c r="B110" s="178"/>
      <c r="C110" s="178"/>
      <c r="D110" s="227"/>
      <c r="E110" s="178"/>
      <c r="F110" s="178"/>
      <c r="G110" s="178"/>
      <c r="H110" s="186"/>
      <c r="I110" s="186"/>
    </row>
    <row r="111" spans="1:9" ht="18">
      <c r="A111" s="178"/>
      <c r="B111" s="178"/>
      <c r="C111" s="178"/>
      <c r="D111" s="227"/>
      <c r="E111" s="178"/>
      <c r="F111" s="178"/>
      <c r="G111" s="178"/>
      <c r="H111" s="186"/>
      <c r="I111" s="186"/>
    </row>
    <row r="112" spans="1:9" ht="18">
      <c r="A112" s="178"/>
      <c r="B112" s="178"/>
      <c r="C112" s="178"/>
      <c r="D112" s="227"/>
      <c r="E112" s="178"/>
      <c r="F112" s="178"/>
      <c r="G112" s="178"/>
      <c r="H112" s="186"/>
      <c r="I112" s="186"/>
    </row>
    <row r="113" spans="1:9" ht="18">
      <c r="A113" s="178"/>
      <c r="B113" s="178"/>
      <c r="C113" s="178"/>
      <c r="D113" s="227"/>
      <c r="E113" s="178"/>
      <c r="F113" s="178"/>
      <c r="G113" s="178"/>
      <c r="H113" s="186"/>
      <c r="I113" s="186"/>
    </row>
    <row r="114" spans="1:9" ht="18">
      <c r="A114" s="178"/>
      <c r="B114" s="178"/>
      <c r="C114" s="178"/>
      <c r="D114" s="227"/>
      <c r="E114" s="178"/>
      <c r="F114" s="178"/>
      <c r="G114" s="178"/>
      <c r="H114" s="186"/>
      <c r="I114" s="186"/>
    </row>
    <row r="115" spans="1:9" ht="18">
      <c r="A115" s="178"/>
      <c r="B115" s="178"/>
      <c r="C115" s="178"/>
      <c r="D115" s="227"/>
      <c r="E115" s="178"/>
      <c r="F115" s="178"/>
      <c r="G115" s="178"/>
      <c r="H115" s="186"/>
      <c r="I115" s="186"/>
    </row>
    <row r="116" spans="1:9" ht="18">
      <c r="A116" s="178"/>
      <c r="B116" s="178"/>
      <c r="C116" s="178"/>
      <c r="D116" s="227"/>
      <c r="E116" s="178"/>
      <c r="F116" s="178"/>
      <c r="G116" s="178"/>
      <c r="H116" s="186"/>
      <c r="I116" s="186"/>
    </row>
    <row r="117" spans="1:9" ht="18">
      <c r="A117" s="178"/>
      <c r="B117" s="178"/>
      <c r="C117" s="178"/>
      <c r="D117" s="227"/>
      <c r="E117" s="178"/>
      <c r="F117" s="178"/>
      <c r="G117" s="178"/>
      <c r="H117" s="186"/>
      <c r="I117" s="186"/>
    </row>
    <row r="118" spans="1:9" ht="18">
      <c r="A118" s="178"/>
      <c r="B118" s="178"/>
      <c r="C118" s="178"/>
      <c r="D118" s="227"/>
      <c r="E118" s="178"/>
      <c r="F118" s="178"/>
      <c r="G118" s="178"/>
      <c r="H118" s="186"/>
      <c r="I118" s="186"/>
    </row>
    <row r="119" spans="1:9" ht="18">
      <c r="A119" s="178"/>
      <c r="B119" s="178"/>
      <c r="C119" s="178"/>
      <c r="D119" s="227"/>
      <c r="E119" s="178"/>
      <c r="F119" s="178"/>
      <c r="G119" s="178"/>
      <c r="H119" s="186"/>
      <c r="I119" s="186"/>
    </row>
    <row r="120" spans="1:9" ht="18">
      <c r="A120" s="178"/>
      <c r="B120" s="178"/>
      <c r="C120" s="178"/>
      <c r="D120" s="227"/>
      <c r="E120" s="178"/>
      <c r="F120" s="178"/>
      <c r="G120" s="178"/>
      <c r="H120" s="186"/>
      <c r="I120" s="186"/>
    </row>
    <row r="121" spans="1:9" ht="18">
      <c r="A121" s="178"/>
      <c r="B121" s="178"/>
      <c r="C121" s="178"/>
      <c r="D121" s="227"/>
      <c r="E121" s="178"/>
      <c r="F121" s="178"/>
      <c r="G121" s="178"/>
      <c r="H121" s="186"/>
      <c r="I121" s="186"/>
    </row>
    <row r="122" spans="1:9" ht="18">
      <c r="A122" s="178"/>
      <c r="B122" s="178"/>
      <c r="C122" s="178"/>
      <c r="D122" s="227"/>
      <c r="E122" s="178"/>
      <c r="F122" s="178"/>
      <c r="G122" s="178"/>
      <c r="H122" s="186"/>
      <c r="I122" s="186"/>
    </row>
    <row r="123" spans="1:9" ht="18">
      <c r="A123" s="178"/>
      <c r="B123" s="178"/>
      <c r="C123" s="178"/>
      <c r="D123" s="227"/>
      <c r="E123" s="178"/>
      <c r="F123" s="178"/>
      <c r="G123" s="178"/>
      <c r="H123" s="186"/>
      <c r="I123" s="186"/>
    </row>
    <row r="124" spans="1:9" ht="18">
      <c r="A124" s="178"/>
      <c r="B124" s="178"/>
      <c r="C124" s="178"/>
      <c r="D124" s="227"/>
      <c r="E124" s="178"/>
      <c r="F124" s="178"/>
      <c r="G124" s="178"/>
      <c r="H124" s="186"/>
      <c r="I124" s="186"/>
    </row>
    <row r="125" spans="1:9" ht="18">
      <c r="A125" s="178"/>
      <c r="B125" s="178"/>
      <c r="C125" s="178"/>
      <c r="D125" s="227"/>
      <c r="E125" s="178"/>
      <c r="F125" s="178"/>
      <c r="G125" s="178"/>
      <c r="H125" s="186"/>
      <c r="I125" s="186"/>
    </row>
    <row r="126" spans="1:9" ht="18">
      <c r="A126" s="178"/>
      <c r="B126" s="178"/>
      <c r="C126" s="178"/>
      <c r="D126" s="227"/>
      <c r="E126" s="178"/>
      <c r="F126" s="178"/>
      <c r="G126" s="178"/>
      <c r="H126" s="186"/>
      <c r="I126" s="186"/>
    </row>
    <row r="127" spans="1:9" ht="18">
      <c r="A127" s="178"/>
      <c r="B127" s="178"/>
      <c r="C127" s="178"/>
      <c r="D127" s="227"/>
      <c r="E127" s="178"/>
      <c r="F127" s="178"/>
      <c r="G127" s="178"/>
      <c r="H127" s="186"/>
      <c r="I127" s="186"/>
    </row>
    <row r="128" spans="1:9" ht="18">
      <c r="A128" s="178"/>
      <c r="B128" s="178"/>
      <c r="C128" s="178"/>
      <c r="D128" s="227"/>
      <c r="E128" s="178"/>
      <c r="F128" s="178"/>
      <c r="G128" s="178"/>
      <c r="H128" s="186"/>
      <c r="I128" s="186"/>
    </row>
    <row r="129" spans="1:9" ht="18">
      <c r="A129" s="178"/>
      <c r="B129" s="178"/>
      <c r="C129" s="178"/>
      <c r="D129" s="227"/>
      <c r="E129" s="178"/>
      <c r="F129" s="178"/>
      <c r="G129" s="178"/>
      <c r="H129" s="186"/>
      <c r="I129" s="186"/>
    </row>
    <row r="130" spans="1:9" ht="18">
      <c r="A130" s="178"/>
      <c r="B130" s="178"/>
      <c r="C130" s="178"/>
      <c r="D130" s="227"/>
      <c r="E130" s="178"/>
      <c r="F130" s="178"/>
      <c r="G130" s="178"/>
      <c r="H130" s="186"/>
      <c r="I130" s="186"/>
    </row>
    <row r="131" spans="1:9" ht="18">
      <c r="A131" s="178"/>
      <c r="B131" s="178"/>
      <c r="C131" s="178"/>
      <c r="D131" s="227"/>
      <c r="E131" s="178"/>
      <c r="F131" s="178"/>
      <c r="G131" s="178"/>
      <c r="H131" s="186"/>
      <c r="I131" s="186"/>
    </row>
    <row r="132" spans="1:9" ht="18">
      <c r="A132" s="178"/>
      <c r="B132" s="178"/>
      <c r="C132" s="178"/>
      <c r="D132" s="227"/>
      <c r="E132" s="178"/>
      <c r="F132" s="178"/>
      <c r="G132" s="178"/>
      <c r="H132" s="186"/>
      <c r="I132" s="186"/>
    </row>
    <row r="133" spans="1:9" ht="18">
      <c r="A133" s="178"/>
      <c r="B133" s="178"/>
      <c r="C133" s="178"/>
      <c r="D133" s="227"/>
      <c r="E133" s="178"/>
      <c r="F133" s="178"/>
      <c r="G133" s="178"/>
      <c r="H133" s="186"/>
      <c r="I133" s="186"/>
    </row>
    <row r="134" spans="1:9" ht="18">
      <c r="A134" s="178"/>
      <c r="B134" s="178"/>
      <c r="C134" s="178"/>
      <c r="D134" s="227"/>
      <c r="E134" s="178"/>
      <c r="F134" s="178"/>
      <c r="G134" s="178"/>
      <c r="H134" s="186"/>
      <c r="I134" s="186"/>
    </row>
    <row r="135" spans="1:9" ht="18">
      <c r="A135" s="178"/>
      <c r="B135" s="178"/>
      <c r="C135" s="178"/>
      <c r="D135" s="227"/>
      <c r="E135" s="178"/>
      <c r="F135" s="178"/>
      <c r="G135" s="178"/>
      <c r="H135" s="186"/>
      <c r="I135" s="186"/>
    </row>
    <row r="136" spans="1:9" ht="18">
      <c r="A136" s="178"/>
      <c r="B136" s="178"/>
      <c r="C136" s="178"/>
      <c r="D136" s="227"/>
      <c r="E136" s="178"/>
      <c r="F136" s="178"/>
      <c r="G136" s="178"/>
      <c r="H136" s="186"/>
      <c r="I136" s="186"/>
    </row>
    <row r="137" spans="1:9" ht="18">
      <c r="A137" s="178"/>
      <c r="B137" s="178"/>
      <c r="C137" s="178"/>
      <c r="D137" s="227"/>
      <c r="E137" s="178"/>
      <c r="F137" s="178"/>
      <c r="G137" s="178"/>
      <c r="H137" s="186"/>
      <c r="I137" s="186"/>
    </row>
    <row r="138" spans="1:9" ht="18">
      <c r="A138" s="178"/>
      <c r="B138" s="178"/>
      <c r="C138" s="178"/>
      <c r="D138" s="227"/>
      <c r="E138" s="178"/>
      <c r="F138" s="178"/>
      <c r="G138" s="178"/>
      <c r="H138" s="186"/>
      <c r="I138" s="186"/>
    </row>
    <row r="139" spans="1:9" ht="18">
      <c r="A139" s="178"/>
      <c r="B139" s="178"/>
      <c r="C139" s="178"/>
      <c r="D139" s="227"/>
      <c r="E139" s="178"/>
      <c r="F139" s="178"/>
      <c r="G139" s="178"/>
      <c r="H139" s="186"/>
      <c r="I139" s="186"/>
    </row>
    <row r="140" spans="1:9" ht="18">
      <c r="A140" s="178"/>
      <c r="B140" s="178"/>
      <c r="C140" s="178"/>
      <c r="D140" s="227"/>
      <c r="E140" s="178"/>
      <c r="F140" s="178"/>
      <c r="G140" s="178"/>
      <c r="H140" s="186"/>
      <c r="I140" s="186"/>
    </row>
    <row r="141" spans="1:9" ht="18">
      <c r="A141" s="178"/>
      <c r="B141" s="178"/>
      <c r="C141" s="178"/>
      <c r="D141" s="227"/>
      <c r="E141" s="178"/>
      <c r="F141" s="178"/>
      <c r="G141" s="178"/>
      <c r="H141" s="186"/>
      <c r="I141" s="186"/>
    </row>
    <row r="142" spans="1:9" ht="18">
      <c r="A142" s="178"/>
      <c r="B142" s="178"/>
      <c r="C142" s="178"/>
      <c r="D142" s="227"/>
      <c r="E142" s="178"/>
      <c r="F142" s="178"/>
      <c r="G142" s="178"/>
      <c r="H142" s="186"/>
      <c r="I142" s="186"/>
    </row>
    <row r="143" spans="1:9" ht="18">
      <c r="A143" s="178"/>
      <c r="B143" s="178"/>
      <c r="C143" s="178"/>
      <c r="D143" s="227"/>
      <c r="E143" s="178"/>
      <c r="F143" s="178"/>
      <c r="G143" s="178"/>
      <c r="H143" s="186"/>
      <c r="I143" s="186"/>
    </row>
    <row r="144" spans="1:9" ht="18">
      <c r="A144" s="178"/>
      <c r="B144" s="178"/>
      <c r="C144" s="178"/>
      <c r="D144" s="227"/>
      <c r="E144" s="178"/>
      <c r="F144" s="178"/>
      <c r="G144" s="178"/>
      <c r="H144" s="186"/>
      <c r="I144" s="186"/>
    </row>
    <row r="145" spans="1:9" ht="18">
      <c r="A145" s="178"/>
      <c r="B145" s="178"/>
      <c r="C145" s="178"/>
      <c r="D145" s="227"/>
      <c r="E145" s="178"/>
      <c r="F145" s="178"/>
      <c r="G145" s="178"/>
      <c r="H145" s="186"/>
      <c r="I145" s="186"/>
    </row>
    <row r="146" spans="1:9" ht="18">
      <c r="A146" s="178"/>
      <c r="B146" s="178"/>
      <c r="C146" s="178"/>
      <c r="D146" s="227"/>
      <c r="E146" s="178"/>
      <c r="F146" s="178"/>
      <c r="G146" s="178"/>
      <c r="H146" s="186"/>
      <c r="I146" s="186"/>
    </row>
    <row r="147" spans="1:9" ht="18">
      <c r="A147" s="178"/>
      <c r="B147" s="178"/>
      <c r="C147" s="178"/>
      <c r="D147" s="227"/>
      <c r="E147" s="178"/>
      <c r="F147" s="178"/>
      <c r="G147" s="178"/>
      <c r="H147" s="186"/>
      <c r="I147" s="186"/>
    </row>
    <row r="148" spans="1:9" ht="18">
      <c r="A148" s="178"/>
      <c r="B148" s="178"/>
      <c r="C148" s="178"/>
      <c r="D148" s="227"/>
      <c r="E148" s="178"/>
      <c r="F148" s="178"/>
      <c r="G148" s="178"/>
      <c r="H148" s="186"/>
      <c r="I148" s="186"/>
    </row>
    <row r="149" spans="1:9" ht="18">
      <c r="A149" s="178"/>
      <c r="B149" s="178"/>
      <c r="C149" s="178"/>
      <c r="D149" s="227"/>
      <c r="E149" s="178"/>
      <c r="F149" s="178"/>
      <c r="G149" s="178"/>
      <c r="H149" s="186"/>
      <c r="I149" s="186"/>
    </row>
    <row r="150" spans="1:9" ht="18">
      <c r="A150" s="178"/>
      <c r="B150" s="178"/>
      <c r="C150" s="178"/>
      <c r="D150" s="227"/>
      <c r="E150" s="178"/>
      <c r="F150" s="178"/>
      <c r="G150" s="178"/>
      <c r="H150" s="186"/>
      <c r="I150" s="186"/>
    </row>
    <row r="151" spans="1:9" ht="18">
      <c r="A151" s="178"/>
      <c r="B151" s="178"/>
      <c r="C151" s="178"/>
      <c r="D151" s="227"/>
      <c r="E151" s="178"/>
      <c r="F151" s="178"/>
      <c r="G151" s="178"/>
      <c r="H151" s="186"/>
      <c r="I151" s="186"/>
    </row>
    <row r="152" spans="1:9" ht="18">
      <c r="A152" s="178"/>
      <c r="B152" s="178"/>
      <c r="C152" s="178"/>
      <c r="D152" s="227"/>
      <c r="E152" s="178"/>
      <c r="F152" s="178"/>
      <c r="G152" s="178"/>
      <c r="H152" s="186"/>
      <c r="I152" s="186"/>
    </row>
    <row r="153" spans="1:9" ht="18">
      <c r="A153" s="178"/>
      <c r="B153" s="178"/>
      <c r="C153" s="178"/>
      <c r="D153" s="227"/>
      <c r="E153" s="178"/>
      <c r="F153" s="178"/>
      <c r="G153" s="178"/>
      <c r="H153" s="186"/>
      <c r="I153" s="186"/>
    </row>
    <row r="154" spans="1:9" ht="18">
      <c r="A154" s="178"/>
      <c r="B154" s="178"/>
      <c r="C154" s="178"/>
      <c r="D154" s="227"/>
      <c r="E154" s="178"/>
      <c r="F154" s="178"/>
      <c r="G154" s="178"/>
      <c r="H154" s="186"/>
      <c r="I154" s="186"/>
    </row>
    <row r="155" spans="1:9" ht="18">
      <c r="A155" s="178"/>
      <c r="B155" s="178"/>
      <c r="C155" s="178"/>
      <c r="D155" s="227"/>
      <c r="E155" s="178"/>
      <c r="F155" s="178"/>
      <c r="G155" s="178"/>
      <c r="H155" s="186"/>
      <c r="I155" s="186"/>
    </row>
    <row r="156" spans="1:9" ht="18">
      <c r="A156" s="178"/>
      <c r="B156" s="178"/>
      <c r="C156" s="178"/>
      <c r="D156" s="227"/>
      <c r="E156" s="178"/>
      <c r="F156" s="178"/>
      <c r="G156" s="178"/>
      <c r="H156" s="186"/>
      <c r="I156" s="186"/>
    </row>
    <row r="157" spans="1:9" ht="18">
      <c r="A157" s="178"/>
      <c r="B157" s="178"/>
      <c r="C157" s="178"/>
      <c r="D157" s="227"/>
      <c r="E157" s="178"/>
      <c r="F157" s="178"/>
      <c r="G157" s="178"/>
      <c r="H157" s="186"/>
      <c r="I157" s="186"/>
    </row>
    <row r="158" spans="1:9" ht="18">
      <c r="A158" s="178"/>
      <c r="B158" s="178"/>
      <c r="C158" s="178"/>
      <c r="D158" s="227"/>
      <c r="E158" s="178"/>
      <c r="F158" s="178"/>
      <c r="G158" s="178"/>
      <c r="H158" s="186"/>
      <c r="I158" s="186"/>
    </row>
    <row r="159" spans="1:9" ht="18">
      <c r="A159" s="178"/>
      <c r="B159" s="178"/>
      <c r="C159" s="178"/>
      <c r="D159" s="227"/>
      <c r="E159" s="178"/>
      <c r="F159" s="178"/>
      <c r="G159" s="178"/>
      <c r="H159" s="186"/>
      <c r="I159" s="186"/>
    </row>
    <row r="160" spans="1:9" ht="18">
      <c r="A160" s="178"/>
      <c r="B160" s="178"/>
      <c r="C160" s="178"/>
      <c r="D160" s="227"/>
      <c r="E160" s="178"/>
      <c r="F160" s="178"/>
      <c r="G160" s="178"/>
      <c r="H160" s="186"/>
      <c r="I160" s="186"/>
    </row>
    <row r="161" spans="1:9" ht="18">
      <c r="A161" s="178"/>
      <c r="B161" s="178"/>
      <c r="C161" s="178"/>
      <c r="D161" s="227"/>
      <c r="E161" s="178"/>
      <c r="F161" s="178"/>
      <c r="G161" s="178"/>
      <c r="H161" s="186"/>
      <c r="I161" s="186"/>
    </row>
    <row r="162" spans="1:9" ht="18">
      <c r="A162" s="178"/>
      <c r="B162" s="178"/>
      <c r="C162" s="178"/>
      <c r="D162" s="227"/>
      <c r="E162" s="178"/>
      <c r="F162" s="178"/>
      <c r="G162" s="178"/>
      <c r="H162" s="186"/>
      <c r="I162" s="186"/>
    </row>
    <row r="163" spans="1:9" ht="18">
      <c r="A163" s="178"/>
      <c r="B163" s="178"/>
      <c r="C163" s="178"/>
      <c r="D163" s="227"/>
      <c r="E163" s="178"/>
      <c r="F163" s="178"/>
      <c r="G163" s="178"/>
      <c r="H163" s="186"/>
      <c r="I163" s="186"/>
    </row>
    <row r="164" spans="1:9" ht="18">
      <c r="A164" s="178"/>
      <c r="B164" s="178"/>
      <c r="C164" s="178"/>
      <c r="D164" s="227"/>
      <c r="E164" s="178"/>
      <c r="F164" s="178"/>
      <c r="G164" s="178"/>
      <c r="H164" s="186"/>
      <c r="I164" s="186"/>
    </row>
    <row r="165" spans="1:9" ht="18">
      <c r="A165" s="178"/>
      <c r="B165" s="178"/>
      <c r="C165" s="178"/>
      <c r="D165" s="227"/>
      <c r="E165" s="178"/>
      <c r="F165" s="178"/>
      <c r="G165" s="178"/>
      <c r="H165" s="186"/>
      <c r="I165" s="186"/>
    </row>
    <row r="166" spans="1:9" ht="18">
      <c r="A166" s="178"/>
      <c r="B166" s="178"/>
      <c r="C166" s="178"/>
      <c r="D166" s="227"/>
      <c r="E166" s="178"/>
      <c r="F166" s="178"/>
      <c r="G166" s="178"/>
      <c r="H166" s="186"/>
      <c r="I166" s="186"/>
    </row>
    <row r="167" spans="1:9" ht="18">
      <c r="A167" s="178"/>
      <c r="B167" s="178"/>
      <c r="C167" s="178"/>
      <c r="D167" s="227"/>
      <c r="E167" s="178"/>
      <c r="F167" s="178"/>
      <c r="G167" s="178"/>
      <c r="H167" s="186"/>
      <c r="I167" s="186"/>
    </row>
    <row r="168" spans="1:9" ht="18">
      <c r="A168" s="178"/>
      <c r="B168" s="178"/>
      <c r="C168" s="178"/>
      <c r="D168" s="227"/>
      <c r="E168" s="178"/>
      <c r="F168" s="178"/>
      <c r="G168" s="178"/>
      <c r="H168" s="186"/>
      <c r="I168" s="186"/>
    </row>
    <row r="169" spans="1:9" ht="18">
      <c r="A169" s="178"/>
      <c r="B169" s="178"/>
      <c r="C169" s="178"/>
      <c r="D169" s="227"/>
      <c r="E169" s="178"/>
      <c r="F169" s="178"/>
      <c r="G169" s="178"/>
      <c r="H169" s="186"/>
      <c r="I169" s="186"/>
    </row>
    <row r="170" spans="1:9" ht="18">
      <c r="A170" s="178"/>
      <c r="B170" s="178"/>
      <c r="C170" s="178"/>
      <c r="D170" s="227"/>
      <c r="E170" s="178"/>
      <c r="F170" s="178"/>
      <c r="G170" s="178"/>
      <c r="H170" s="186"/>
      <c r="I170" s="186"/>
    </row>
    <row r="171" spans="1:9" ht="18">
      <c r="A171" s="178"/>
      <c r="B171" s="178"/>
      <c r="C171" s="178"/>
      <c r="D171" s="227"/>
      <c r="E171" s="178"/>
      <c r="F171" s="178"/>
      <c r="G171" s="178"/>
      <c r="H171" s="186"/>
      <c r="I171" s="186"/>
    </row>
    <row r="172" spans="1:9" ht="18">
      <c r="A172" s="178"/>
      <c r="B172" s="178"/>
      <c r="C172" s="178"/>
      <c r="D172" s="227"/>
      <c r="E172" s="178"/>
      <c r="F172" s="178"/>
      <c r="G172" s="178"/>
      <c r="H172" s="186"/>
      <c r="I172" s="186"/>
    </row>
    <row r="173" spans="1:9" ht="18">
      <c r="A173" s="178"/>
      <c r="B173" s="178"/>
      <c r="C173" s="178"/>
      <c r="D173" s="227"/>
      <c r="E173" s="178"/>
      <c r="F173" s="178"/>
      <c r="G173" s="178"/>
      <c r="H173" s="186"/>
      <c r="I173" s="186"/>
    </row>
    <row r="174" spans="1:9" ht="18">
      <c r="A174" s="178"/>
      <c r="B174" s="178"/>
      <c r="C174" s="178"/>
      <c r="D174" s="227"/>
      <c r="E174" s="178"/>
      <c r="F174" s="178"/>
      <c r="G174" s="178"/>
      <c r="H174" s="186"/>
      <c r="I174" s="186"/>
    </row>
    <row r="175" spans="1:9" ht="18">
      <c r="A175" s="178"/>
      <c r="B175" s="178"/>
      <c r="C175" s="178"/>
      <c r="D175" s="227"/>
      <c r="E175" s="178"/>
      <c r="F175" s="178"/>
      <c r="G175" s="178"/>
      <c r="H175" s="186"/>
      <c r="I175" s="186"/>
    </row>
    <row r="176" spans="1:9" ht="18">
      <c r="A176" s="178"/>
      <c r="B176" s="178"/>
      <c r="C176" s="178"/>
      <c r="D176" s="227"/>
      <c r="E176" s="178"/>
      <c r="F176" s="178"/>
      <c r="G176" s="178"/>
      <c r="H176" s="186"/>
      <c r="I176" s="186"/>
    </row>
    <row r="177" spans="1:9" ht="18">
      <c r="A177" s="178"/>
      <c r="B177" s="178"/>
      <c r="C177" s="178"/>
      <c r="D177" s="227"/>
      <c r="E177" s="178"/>
      <c r="F177" s="178"/>
      <c r="G177" s="178"/>
      <c r="H177" s="186"/>
      <c r="I177" s="186"/>
    </row>
    <row r="178" spans="1:9" ht="18">
      <c r="A178" s="178"/>
      <c r="B178" s="178"/>
      <c r="C178" s="178"/>
      <c r="D178" s="227"/>
      <c r="E178" s="178"/>
      <c r="F178" s="178"/>
      <c r="G178" s="178"/>
      <c r="H178" s="186"/>
      <c r="I178" s="186"/>
    </row>
    <row r="179" spans="1:9" ht="18">
      <c r="A179" s="178"/>
      <c r="B179" s="178"/>
      <c r="C179" s="178"/>
      <c r="D179" s="227"/>
      <c r="E179" s="178"/>
      <c r="F179" s="178"/>
      <c r="G179" s="178"/>
      <c r="H179" s="186"/>
      <c r="I179" s="186"/>
    </row>
    <row r="180" spans="1:9" ht="18">
      <c r="A180" s="178"/>
      <c r="B180" s="178"/>
      <c r="C180" s="178"/>
      <c r="D180" s="227"/>
      <c r="E180" s="178"/>
      <c r="F180" s="178"/>
      <c r="G180" s="178"/>
      <c r="H180" s="186"/>
      <c r="I180" s="186"/>
    </row>
    <row r="181" spans="1:9" ht="18">
      <c r="A181" s="178"/>
      <c r="B181" s="178"/>
      <c r="C181" s="178"/>
      <c r="D181" s="227"/>
      <c r="E181" s="178"/>
      <c r="F181" s="178"/>
      <c r="G181" s="178"/>
      <c r="H181" s="186"/>
      <c r="I181" s="186"/>
    </row>
    <row r="182" spans="1:9" ht="18">
      <c r="A182" s="178"/>
      <c r="B182" s="178"/>
      <c r="C182" s="178"/>
      <c r="D182" s="227"/>
      <c r="E182" s="178"/>
      <c r="F182" s="178"/>
      <c r="G182" s="178"/>
      <c r="H182" s="186"/>
      <c r="I182" s="186"/>
    </row>
    <row r="183" spans="1:9" ht="18">
      <c r="A183" s="178"/>
      <c r="B183" s="178"/>
      <c r="C183" s="178"/>
      <c r="D183" s="227"/>
      <c r="E183" s="178"/>
      <c r="F183" s="178"/>
      <c r="G183" s="178"/>
      <c r="H183" s="186"/>
      <c r="I183" s="186"/>
    </row>
    <row r="184" spans="1:9" ht="18">
      <c r="A184" s="178"/>
      <c r="B184" s="178"/>
      <c r="C184" s="178"/>
      <c r="D184" s="227"/>
      <c r="E184" s="178"/>
      <c r="F184" s="178"/>
      <c r="G184" s="178"/>
      <c r="H184" s="186"/>
      <c r="I184" s="186"/>
    </row>
    <row r="185" spans="1:9" ht="18">
      <c r="A185" s="178"/>
      <c r="B185" s="178"/>
      <c r="C185" s="178"/>
      <c r="D185" s="227"/>
      <c r="E185" s="178"/>
      <c r="F185" s="178"/>
      <c r="G185" s="178"/>
      <c r="H185" s="186"/>
      <c r="I185" s="186"/>
    </row>
    <row r="186" spans="1:9" ht="18">
      <c r="A186" s="178"/>
      <c r="B186" s="178"/>
      <c r="C186" s="178"/>
      <c r="D186" s="227"/>
      <c r="E186" s="178"/>
      <c r="F186" s="178"/>
      <c r="G186" s="178"/>
      <c r="H186" s="186"/>
      <c r="I186" s="186"/>
    </row>
    <row r="187" spans="1:9" ht="18">
      <c r="A187" s="178"/>
      <c r="B187" s="178"/>
      <c r="C187" s="178"/>
      <c r="D187" s="227"/>
      <c r="E187" s="178"/>
      <c r="F187" s="178"/>
      <c r="G187" s="178"/>
      <c r="H187" s="186"/>
      <c r="I187" s="186"/>
    </row>
    <row r="188" spans="1:9" ht="18">
      <c r="A188" s="178"/>
      <c r="B188" s="178"/>
      <c r="C188" s="178"/>
      <c r="D188" s="227"/>
      <c r="E188" s="178"/>
      <c r="F188" s="178"/>
      <c r="G188" s="178"/>
      <c r="H188" s="186"/>
      <c r="I188" s="186"/>
    </row>
    <row r="189" spans="1:9" ht="18">
      <c r="A189" s="178"/>
      <c r="B189" s="178"/>
      <c r="C189" s="178"/>
      <c r="D189" s="227"/>
      <c r="E189" s="178"/>
      <c r="F189" s="178"/>
      <c r="G189" s="178"/>
      <c r="H189" s="186"/>
      <c r="I189" s="186"/>
    </row>
    <row r="190" spans="1:9" ht="18">
      <c r="A190" s="178"/>
      <c r="B190" s="178"/>
      <c r="C190" s="178"/>
      <c r="D190" s="227"/>
      <c r="E190" s="178"/>
      <c r="F190" s="178"/>
      <c r="G190" s="178"/>
      <c r="H190" s="186"/>
      <c r="I190" s="186"/>
    </row>
    <row r="191" spans="1:9" ht="18">
      <c r="A191" s="178"/>
      <c r="B191" s="178"/>
      <c r="C191" s="178"/>
      <c r="D191" s="227"/>
      <c r="E191" s="178"/>
      <c r="F191" s="178"/>
      <c r="G191" s="178"/>
      <c r="H191" s="186"/>
      <c r="I191" s="186"/>
    </row>
    <row r="192" spans="1:9" ht="18">
      <c r="A192" s="178"/>
      <c r="B192" s="178"/>
      <c r="C192" s="178"/>
      <c r="D192" s="227"/>
      <c r="E192" s="178"/>
      <c r="F192" s="178"/>
      <c r="G192" s="178"/>
      <c r="H192" s="186"/>
      <c r="I192" s="186"/>
    </row>
    <row r="193" spans="1:9" ht="18">
      <c r="A193" s="178"/>
      <c r="B193" s="178"/>
      <c r="C193" s="178"/>
      <c r="D193" s="227"/>
      <c r="E193" s="178"/>
      <c r="F193" s="178"/>
      <c r="G193" s="178"/>
      <c r="H193" s="186"/>
      <c r="I193" s="186"/>
    </row>
    <row r="194" spans="1:9" ht="18">
      <c r="A194" s="178"/>
      <c r="B194" s="178"/>
      <c r="C194" s="178"/>
      <c r="D194" s="227"/>
      <c r="E194" s="178"/>
      <c r="F194" s="178"/>
      <c r="G194" s="178"/>
      <c r="H194" s="186"/>
      <c r="I194" s="186"/>
    </row>
    <row r="195" spans="1:9" ht="18">
      <c r="A195" s="186"/>
      <c r="B195" s="186"/>
      <c r="C195" s="186"/>
      <c r="D195" s="187"/>
      <c r="E195" s="186"/>
      <c r="F195" s="186"/>
      <c r="G195" s="186"/>
      <c r="H195" s="186"/>
      <c r="I195" s="186"/>
    </row>
    <row r="196" spans="1:9" ht="18">
      <c r="A196" s="186"/>
      <c r="B196" s="186"/>
      <c r="C196" s="186"/>
      <c r="D196" s="187"/>
      <c r="E196" s="186"/>
      <c r="F196" s="186"/>
      <c r="G196" s="186"/>
      <c r="H196" s="186"/>
      <c r="I196" s="186"/>
    </row>
    <row r="197" spans="1:9" ht="18">
      <c r="A197" s="186"/>
      <c r="B197" s="186"/>
      <c r="C197" s="186"/>
      <c r="D197" s="187"/>
      <c r="E197" s="186"/>
      <c r="F197" s="186"/>
      <c r="G197" s="186"/>
      <c r="H197" s="186"/>
      <c r="I197" s="186"/>
    </row>
    <row r="198" spans="1:9" ht="18">
      <c r="A198" s="186"/>
      <c r="B198" s="186"/>
      <c r="C198" s="186"/>
      <c r="D198" s="187"/>
      <c r="E198" s="186"/>
      <c r="F198" s="186"/>
      <c r="G198" s="186"/>
      <c r="H198" s="186"/>
      <c r="I198" s="186"/>
    </row>
    <row r="199" spans="1:9" ht="18">
      <c r="A199" s="186"/>
      <c r="B199" s="186"/>
      <c r="C199" s="186"/>
      <c r="D199" s="187"/>
      <c r="E199" s="186"/>
      <c r="F199" s="186"/>
      <c r="G199" s="186"/>
      <c r="H199" s="186"/>
      <c r="I199" s="186"/>
    </row>
    <row r="200" spans="1:9" ht="18">
      <c r="A200" s="186"/>
      <c r="B200" s="186"/>
      <c r="C200" s="186"/>
      <c r="D200" s="187"/>
      <c r="E200" s="186"/>
      <c r="F200" s="186"/>
      <c r="G200" s="186"/>
      <c r="H200" s="186"/>
      <c r="I200" s="186"/>
    </row>
    <row r="201" spans="1:9" ht="18">
      <c r="A201" s="186"/>
      <c r="B201" s="186"/>
      <c r="C201" s="186"/>
      <c r="D201" s="187"/>
      <c r="E201" s="186"/>
      <c r="F201" s="186"/>
      <c r="G201" s="186"/>
      <c r="H201" s="186"/>
      <c r="I201" s="186"/>
    </row>
    <row r="202" spans="1:9" ht="18">
      <c r="A202" s="186"/>
      <c r="B202" s="186"/>
      <c r="C202" s="186"/>
      <c r="D202" s="187"/>
      <c r="E202" s="186"/>
      <c r="F202" s="186"/>
      <c r="G202" s="186"/>
      <c r="H202" s="186"/>
      <c r="I202" s="186"/>
    </row>
    <row r="203" spans="1:9" ht="18">
      <c r="A203" s="186"/>
      <c r="B203" s="186"/>
      <c r="C203" s="186"/>
      <c r="D203" s="187"/>
      <c r="E203" s="186"/>
      <c r="F203" s="186"/>
      <c r="G203" s="186"/>
      <c r="H203" s="186"/>
      <c r="I203" s="186"/>
    </row>
    <row r="204" spans="1:9" ht="18">
      <c r="A204" s="186"/>
      <c r="B204" s="186"/>
      <c r="C204" s="186"/>
      <c r="D204" s="187"/>
      <c r="E204" s="186"/>
      <c r="F204" s="186"/>
      <c r="G204" s="186"/>
      <c r="H204" s="186"/>
      <c r="I204" s="186"/>
    </row>
    <row r="205" spans="1:9" ht="18">
      <c r="A205" s="186"/>
      <c r="B205" s="186"/>
      <c r="C205" s="186"/>
      <c r="D205" s="187"/>
      <c r="E205" s="186"/>
      <c r="F205" s="186"/>
      <c r="G205" s="186"/>
      <c r="H205" s="186"/>
      <c r="I205" s="186"/>
    </row>
    <row r="206" spans="1:9" ht="18">
      <c r="A206" s="186"/>
      <c r="B206" s="186"/>
      <c r="C206" s="186"/>
      <c r="D206" s="187"/>
      <c r="E206" s="186"/>
      <c r="F206" s="186"/>
      <c r="G206" s="186"/>
      <c r="H206" s="186"/>
      <c r="I206" s="186"/>
    </row>
    <row r="207" spans="1:9" ht="18">
      <c r="A207" s="186"/>
      <c r="B207" s="186"/>
      <c r="C207" s="186"/>
      <c r="D207" s="187"/>
      <c r="E207" s="186"/>
      <c r="F207" s="186"/>
      <c r="G207" s="186"/>
      <c r="H207" s="186"/>
      <c r="I207" s="186"/>
    </row>
    <row r="208" spans="1:9" ht="18">
      <c r="A208" s="186"/>
      <c r="B208" s="186"/>
      <c r="C208" s="186"/>
      <c r="D208" s="187"/>
      <c r="E208" s="186"/>
      <c r="F208" s="186"/>
      <c r="G208" s="186"/>
      <c r="H208" s="186"/>
      <c r="I208" s="186"/>
    </row>
    <row r="209" spans="1:9" ht="18">
      <c r="A209" s="186"/>
      <c r="B209" s="186"/>
      <c r="C209" s="186"/>
      <c r="D209" s="187"/>
      <c r="E209" s="186"/>
      <c r="F209" s="186"/>
      <c r="G209" s="186"/>
      <c r="H209" s="186"/>
      <c r="I209" s="186"/>
    </row>
    <row r="210" spans="1:9" ht="18">
      <c r="A210" s="186"/>
      <c r="B210" s="186"/>
      <c r="C210" s="186"/>
      <c r="D210" s="187"/>
      <c r="E210" s="186"/>
      <c r="F210" s="186"/>
      <c r="G210" s="186"/>
      <c r="H210" s="186"/>
      <c r="I210" s="186"/>
    </row>
    <row r="211" spans="1:9" ht="18">
      <c r="A211" s="186"/>
      <c r="B211" s="186"/>
      <c r="C211" s="186"/>
      <c r="D211" s="187"/>
      <c r="E211" s="186"/>
      <c r="F211" s="186"/>
      <c r="G211" s="186"/>
      <c r="H211" s="186"/>
      <c r="I211" s="186"/>
    </row>
    <row r="212" spans="1:9" ht="18">
      <c r="A212" s="186"/>
      <c r="B212" s="186"/>
      <c r="C212" s="186"/>
      <c r="D212" s="187"/>
      <c r="E212" s="186"/>
      <c r="F212" s="186"/>
      <c r="G212" s="186"/>
      <c r="H212" s="186"/>
      <c r="I212" s="186"/>
    </row>
    <row r="213" spans="1:9" ht="18">
      <c r="A213" s="186"/>
      <c r="B213" s="186"/>
      <c r="C213" s="186"/>
      <c r="D213" s="187"/>
      <c r="E213" s="186"/>
      <c r="F213" s="186"/>
      <c r="G213" s="186"/>
      <c r="H213" s="186"/>
      <c r="I213" s="186"/>
    </row>
    <row r="214" spans="1:9" ht="18">
      <c r="A214" s="186"/>
      <c r="B214" s="186"/>
      <c r="C214" s="186"/>
      <c r="D214" s="187"/>
      <c r="E214" s="186"/>
      <c r="F214" s="186"/>
      <c r="G214" s="186"/>
      <c r="H214" s="186"/>
      <c r="I214" s="186"/>
    </row>
    <row r="215" spans="1:9" ht="18">
      <c r="A215" s="186"/>
      <c r="B215" s="186"/>
      <c r="C215" s="186"/>
      <c r="D215" s="187"/>
      <c r="E215" s="186"/>
      <c r="F215" s="186"/>
      <c r="G215" s="186"/>
      <c r="H215" s="186"/>
      <c r="I215" s="186"/>
    </row>
    <row r="216" spans="1:9" ht="18">
      <c r="A216" s="186"/>
      <c r="B216" s="186"/>
      <c r="C216" s="186"/>
      <c r="D216" s="187"/>
      <c r="E216" s="186"/>
      <c r="F216" s="186"/>
      <c r="G216" s="186"/>
      <c r="H216" s="186"/>
      <c r="I216" s="186"/>
    </row>
    <row r="217" spans="1:9" ht="18">
      <c r="A217" s="186"/>
      <c r="B217" s="186"/>
      <c r="C217" s="186"/>
      <c r="D217" s="187"/>
      <c r="E217" s="186"/>
      <c r="F217" s="186"/>
      <c r="G217" s="186"/>
      <c r="H217" s="186"/>
      <c r="I217" s="186"/>
    </row>
    <row r="218" spans="1:9" ht="18">
      <c r="A218" s="186"/>
      <c r="B218" s="186"/>
      <c r="C218" s="186"/>
      <c r="D218" s="187"/>
      <c r="E218" s="186"/>
      <c r="F218" s="186"/>
      <c r="G218" s="186"/>
      <c r="H218" s="186"/>
      <c r="I218" s="186"/>
    </row>
    <row r="219" spans="1:9" ht="18">
      <c r="A219" s="186"/>
      <c r="B219" s="186"/>
      <c r="C219" s="186"/>
      <c r="D219" s="187"/>
      <c r="E219" s="186"/>
      <c r="F219" s="186"/>
      <c r="G219" s="186"/>
      <c r="H219" s="186"/>
      <c r="I219" s="186"/>
    </row>
    <row r="220" spans="1:9" ht="18">
      <c r="A220" s="186"/>
      <c r="B220" s="186"/>
      <c r="C220" s="186"/>
      <c r="D220" s="187"/>
      <c r="E220" s="186"/>
      <c r="F220" s="186"/>
      <c r="G220" s="186"/>
      <c r="H220" s="186"/>
      <c r="I220" s="186"/>
    </row>
    <row r="221" spans="1:9" ht="18">
      <c r="A221" s="186"/>
      <c r="B221" s="186"/>
      <c r="C221" s="186"/>
      <c r="D221" s="187"/>
      <c r="E221" s="186"/>
      <c r="F221" s="186"/>
      <c r="G221" s="186"/>
      <c r="H221" s="186"/>
      <c r="I221" s="186"/>
    </row>
    <row r="222" spans="1:9" ht="18">
      <c r="A222" s="186"/>
      <c r="B222" s="186"/>
      <c r="C222" s="186"/>
      <c r="D222" s="187"/>
      <c r="E222" s="186"/>
      <c r="F222" s="186"/>
      <c r="G222" s="186"/>
      <c r="H222" s="186"/>
      <c r="I222" s="186"/>
    </row>
    <row r="223" spans="1:9" ht="18">
      <c r="A223" s="186"/>
      <c r="B223" s="186"/>
      <c r="C223" s="186"/>
      <c r="D223" s="187"/>
      <c r="E223" s="186"/>
      <c r="F223" s="186"/>
      <c r="G223" s="186"/>
      <c r="H223" s="186"/>
      <c r="I223" s="186"/>
    </row>
    <row r="224" spans="1:9" ht="18">
      <c r="A224" s="186"/>
      <c r="B224" s="186"/>
      <c r="C224" s="186"/>
      <c r="D224" s="187"/>
      <c r="E224" s="186"/>
      <c r="F224" s="186"/>
      <c r="G224" s="186"/>
      <c r="H224" s="186"/>
      <c r="I224" s="186"/>
    </row>
    <row r="225" spans="1:9" ht="18">
      <c r="A225" s="186"/>
      <c r="B225" s="186"/>
      <c r="C225" s="186"/>
      <c r="D225" s="187"/>
      <c r="E225" s="186"/>
      <c r="F225" s="186"/>
      <c r="G225" s="186"/>
      <c r="H225" s="186"/>
      <c r="I225" s="186"/>
    </row>
    <row r="226" spans="1:9" ht="18">
      <c r="A226" s="186"/>
      <c r="B226" s="186"/>
      <c r="C226" s="186"/>
      <c r="D226" s="187"/>
      <c r="E226" s="186"/>
      <c r="F226" s="186"/>
      <c r="G226" s="186"/>
      <c r="H226" s="186"/>
      <c r="I226" s="186"/>
    </row>
    <row r="227" spans="1:9" ht="18">
      <c r="A227" s="186"/>
      <c r="B227" s="186"/>
      <c r="C227" s="186"/>
      <c r="D227" s="187"/>
      <c r="E227" s="186"/>
      <c r="F227" s="186"/>
      <c r="G227" s="186"/>
      <c r="H227" s="186"/>
      <c r="I227" s="186"/>
    </row>
    <row r="228" spans="1:9" ht="18">
      <c r="A228" s="186"/>
      <c r="B228" s="186"/>
      <c r="C228" s="186"/>
      <c r="D228" s="187"/>
      <c r="E228" s="186"/>
      <c r="F228" s="186"/>
      <c r="G228" s="186"/>
      <c r="H228" s="186"/>
      <c r="I228" s="186"/>
    </row>
    <row r="229" spans="1:9" ht="18">
      <c r="A229" s="186"/>
      <c r="B229" s="186"/>
      <c r="C229" s="186"/>
      <c r="D229" s="187"/>
      <c r="E229" s="186"/>
      <c r="F229" s="186"/>
      <c r="G229" s="186"/>
      <c r="H229" s="186"/>
      <c r="I229" s="186"/>
    </row>
    <row r="230" spans="1:9" ht="18">
      <c r="A230" s="186"/>
      <c r="B230" s="186"/>
      <c r="C230" s="186"/>
      <c r="D230" s="187"/>
      <c r="E230" s="186"/>
      <c r="F230" s="186"/>
      <c r="G230" s="186"/>
      <c r="H230" s="186"/>
      <c r="I230" s="186"/>
    </row>
    <row r="231" spans="1:9" ht="18">
      <c r="A231" s="186"/>
      <c r="B231" s="186"/>
      <c r="C231" s="186"/>
      <c r="D231" s="187"/>
      <c r="E231" s="186"/>
      <c r="F231" s="186"/>
      <c r="G231" s="186"/>
      <c r="H231" s="186"/>
      <c r="I231" s="186"/>
    </row>
    <row r="232" spans="1:9" ht="18">
      <c r="A232" s="186"/>
      <c r="B232" s="186"/>
      <c r="C232" s="186"/>
      <c r="D232" s="187"/>
      <c r="E232" s="186"/>
      <c r="F232" s="186"/>
      <c r="G232" s="186"/>
      <c r="H232" s="186"/>
      <c r="I232" s="186"/>
    </row>
    <row r="233" spans="1:9" ht="18">
      <c r="A233" s="186"/>
      <c r="B233" s="186"/>
      <c r="C233" s="186"/>
      <c r="D233" s="187"/>
      <c r="E233" s="186"/>
      <c r="F233" s="186"/>
      <c r="G233" s="186"/>
      <c r="H233" s="186"/>
      <c r="I233" s="186"/>
    </row>
    <row r="234" spans="1:9" ht="18">
      <c r="A234" s="186"/>
      <c r="B234" s="186"/>
      <c r="C234" s="186"/>
      <c r="D234" s="187"/>
      <c r="E234" s="186"/>
      <c r="F234" s="186"/>
      <c r="G234" s="186"/>
      <c r="H234" s="186"/>
      <c r="I234" s="186"/>
    </row>
    <row r="235" spans="1:9" ht="18">
      <c r="A235" s="186"/>
      <c r="B235" s="186"/>
      <c r="C235" s="186"/>
      <c r="D235" s="187"/>
      <c r="E235" s="186"/>
      <c r="F235" s="186"/>
      <c r="G235" s="186"/>
      <c r="H235" s="186"/>
      <c r="I235" s="186"/>
    </row>
    <row r="236" spans="1:9" ht="18">
      <c r="A236" s="186"/>
      <c r="B236" s="186"/>
      <c r="C236" s="186"/>
      <c r="D236" s="187"/>
      <c r="E236" s="186"/>
      <c r="F236" s="186"/>
      <c r="G236" s="186"/>
      <c r="H236" s="186"/>
      <c r="I236" s="186"/>
    </row>
    <row r="237" spans="1:9" ht="18">
      <c r="A237" s="186"/>
      <c r="B237" s="186"/>
      <c r="C237" s="186"/>
      <c r="D237" s="187"/>
      <c r="E237" s="186"/>
      <c r="F237" s="186"/>
      <c r="G237" s="186"/>
      <c r="H237" s="186"/>
      <c r="I237" s="186"/>
    </row>
    <row r="238" spans="1:9" ht="18">
      <c r="A238" s="186"/>
      <c r="B238" s="186"/>
      <c r="C238" s="186"/>
      <c r="D238" s="187"/>
      <c r="E238" s="186"/>
      <c r="F238" s="186"/>
      <c r="G238" s="186"/>
      <c r="H238" s="186"/>
      <c r="I238" s="186"/>
    </row>
    <row r="239" spans="1:9" ht="18">
      <c r="A239" s="186"/>
      <c r="B239" s="186"/>
      <c r="C239" s="186"/>
      <c r="D239" s="187"/>
      <c r="E239" s="186"/>
      <c r="F239" s="186"/>
      <c r="G239" s="186"/>
      <c r="H239" s="186"/>
      <c r="I239" s="186"/>
    </row>
    <row r="240" spans="1:9" ht="18">
      <c r="A240" s="186"/>
      <c r="B240" s="186"/>
      <c r="C240" s="186"/>
      <c r="D240" s="187"/>
      <c r="E240" s="186"/>
      <c r="F240" s="186"/>
      <c r="G240" s="186"/>
      <c r="H240" s="186"/>
      <c r="I240" s="186"/>
    </row>
    <row r="241" spans="1:9" ht="18">
      <c r="A241" s="186"/>
      <c r="B241" s="186"/>
      <c r="C241" s="186"/>
      <c r="D241" s="187"/>
      <c r="E241" s="186"/>
      <c r="F241" s="186"/>
      <c r="G241" s="186"/>
      <c r="H241" s="186"/>
      <c r="I241" s="186"/>
    </row>
    <row r="242" spans="1:9" ht="18">
      <c r="A242" s="186"/>
      <c r="B242" s="186"/>
      <c r="C242" s="186"/>
      <c r="D242" s="187"/>
      <c r="E242" s="186"/>
      <c r="F242" s="186"/>
      <c r="G242" s="186"/>
      <c r="H242" s="186"/>
      <c r="I242" s="186"/>
    </row>
    <row r="243" spans="1:9" ht="18">
      <c r="A243" s="186"/>
      <c r="B243" s="186"/>
      <c r="C243" s="186"/>
      <c r="D243" s="187"/>
      <c r="E243" s="186"/>
      <c r="F243" s="186"/>
      <c r="G243" s="186"/>
      <c r="H243" s="186"/>
      <c r="I243" s="186"/>
    </row>
    <row r="244" spans="1:9" ht="18">
      <c r="A244" s="186"/>
      <c r="B244" s="186"/>
      <c r="C244" s="186"/>
      <c r="D244" s="187"/>
      <c r="E244" s="186"/>
      <c r="F244" s="186"/>
      <c r="G244" s="186"/>
      <c r="H244" s="186"/>
      <c r="I244" s="186"/>
    </row>
    <row r="245" spans="1:9" ht="18">
      <c r="A245" s="186"/>
      <c r="B245" s="186"/>
      <c r="C245" s="186"/>
      <c r="D245" s="187"/>
      <c r="E245" s="186"/>
      <c r="F245" s="186"/>
      <c r="G245" s="186"/>
      <c r="H245" s="186"/>
      <c r="I245" s="186"/>
    </row>
    <row r="246" spans="1:9" ht="18">
      <c r="A246" s="186"/>
      <c r="B246" s="186"/>
      <c r="C246" s="186"/>
      <c r="D246" s="187"/>
      <c r="E246" s="186"/>
      <c r="F246" s="186"/>
      <c r="G246" s="186"/>
      <c r="H246" s="186"/>
      <c r="I246" s="186"/>
    </row>
    <row r="247" spans="1:9" ht="18">
      <c r="A247" s="186"/>
      <c r="B247" s="186"/>
      <c r="C247" s="186"/>
      <c r="D247" s="187"/>
      <c r="E247" s="186"/>
      <c r="F247" s="186"/>
      <c r="G247" s="186"/>
      <c r="H247" s="186"/>
      <c r="I247" s="186"/>
    </row>
    <row r="248" spans="1:9" ht="18">
      <c r="A248" s="186"/>
      <c r="B248" s="186"/>
      <c r="C248" s="186"/>
      <c r="D248" s="187"/>
      <c r="E248" s="186"/>
      <c r="F248" s="186"/>
      <c r="G248" s="186"/>
      <c r="H248" s="186"/>
      <c r="I248" s="186"/>
    </row>
    <row r="249" spans="1:9" ht="18">
      <c r="A249" s="186"/>
      <c r="B249" s="186"/>
      <c r="C249" s="186"/>
      <c r="D249" s="187"/>
      <c r="E249" s="186"/>
      <c r="F249" s="186"/>
      <c r="G249" s="186"/>
      <c r="H249" s="186"/>
      <c r="I249" s="186"/>
    </row>
    <row r="250" spans="1:9" ht="18">
      <c r="A250" s="186"/>
      <c r="B250" s="186"/>
      <c r="C250" s="186"/>
      <c r="D250" s="187"/>
      <c r="E250" s="186"/>
      <c r="F250" s="186"/>
      <c r="G250" s="186"/>
      <c r="H250" s="186"/>
      <c r="I250" s="186"/>
    </row>
    <row r="251" spans="1:9" ht="18">
      <c r="A251" s="186"/>
      <c r="B251" s="186"/>
      <c r="C251" s="186"/>
      <c r="D251" s="187"/>
      <c r="E251" s="186"/>
      <c r="F251" s="186"/>
      <c r="G251" s="186"/>
      <c r="H251" s="186"/>
      <c r="I251" s="186"/>
    </row>
    <row r="252" spans="1:9" ht="18">
      <c r="A252" s="186"/>
      <c r="B252" s="186"/>
      <c r="C252" s="186"/>
      <c r="D252" s="187"/>
      <c r="E252" s="186"/>
      <c r="F252" s="186"/>
      <c r="G252" s="186"/>
      <c r="H252" s="186"/>
      <c r="I252" s="186"/>
    </row>
    <row r="253" spans="1:9" ht="18">
      <c r="A253" s="186"/>
      <c r="B253" s="186"/>
      <c r="C253" s="186"/>
      <c r="D253" s="187"/>
      <c r="E253" s="186"/>
      <c r="F253" s="186"/>
      <c r="G253" s="186"/>
      <c r="H253" s="186"/>
      <c r="I253" s="186"/>
    </row>
    <row r="254" spans="1:9" ht="18">
      <c r="A254" s="186"/>
      <c r="B254" s="186"/>
      <c r="C254" s="186"/>
      <c r="D254" s="187"/>
      <c r="E254" s="186"/>
      <c r="F254" s="186"/>
      <c r="G254" s="186"/>
      <c r="H254" s="186"/>
      <c r="I254" s="186"/>
    </row>
    <row r="255" spans="1:9" ht="18">
      <c r="A255" s="186"/>
      <c r="B255" s="186"/>
      <c r="C255" s="186"/>
      <c r="D255" s="187"/>
      <c r="E255" s="186"/>
      <c r="F255" s="186"/>
      <c r="G255" s="186"/>
      <c r="H255" s="186"/>
      <c r="I255" s="186"/>
    </row>
    <row r="256" spans="1:9" ht="18">
      <c r="A256" s="186"/>
      <c r="B256" s="186"/>
      <c r="C256" s="186"/>
      <c r="D256" s="187"/>
      <c r="E256" s="186"/>
      <c r="F256" s="186"/>
      <c r="G256" s="186"/>
      <c r="H256" s="186"/>
      <c r="I256" s="186"/>
    </row>
    <row r="257" spans="1:9" ht="18">
      <c r="A257" s="186"/>
      <c r="B257" s="186"/>
      <c r="C257" s="186"/>
      <c r="D257" s="187"/>
      <c r="E257" s="186"/>
      <c r="F257" s="186"/>
      <c r="G257" s="186"/>
      <c r="H257" s="186"/>
      <c r="I257" s="186"/>
    </row>
    <row r="258" spans="1:9" ht="18">
      <c r="A258" s="186"/>
      <c r="B258" s="186"/>
      <c r="C258" s="186"/>
      <c r="D258" s="187"/>
      <c r="E258" s="186"/>
      <c r="F258" s="186"/>
      <c r="G258" s="186"/>
      <c r="H258" s="186"/>
      <c r="I258" s="186"/>
    </row>
    <row r="259" spans="1:9" ht="18">
      <c r="A259" s="186"/>
      <c r="B259" s="186"/>
      <c r="C259" s="186"/>
      <c r="D259" s="187"/>
      <c r="E259" s="186"/>
      <c r="F259" s="186"/>
      <c r="G259" s="186"/>
      <c r="H259" s="186"/>
      <c r="I259" s="186"/>
    </row>
    <row r="260" spans="1:9" ht="18">
      <c r="A260" s="186"/>
      <c r="B260" s="186"/>
      <c r="C260" s="186"/>
      <c r="D260" s="187"/>
      <c r="E260" s="186"/>
      <c r="F260" s="186"/>
      <c r="G260" s="186"/>
      <c r="H260" s="186"/>
      <c r="I260" s="186"/>
    </row>
    <row r="261" spans="1:9" ht="18">
      <c r="A261" s="186"/>
      <c r="B261" s="186"/>
      <c r="C261" s="186"/>
      <c r="D261" s="187"/>
      <c r="E261" s="186"/>
      <c r="F261" s="186"/>
      <c r="G261" s="186"/>
      <c r="H261" s="186"/>
      <c r="I261" s="186"/>
    </row>
    <row r="262" spans="1:9" ht="18">
      <c r="A262" s="186"/>
      <c r="B262" s="186"/>
      <c r="C262" s="186"/>
      <c r="D262" s="187"/>
      <c r="E262" s="186"/>
      <c r="F262" s="186"/>
      <c r="G262" s="186"/>
      <c r="H262" s="186"/>
      <c r="I262" s="186"/>
    </row>
    <row r="263" spans="1:9" ht="18">
      <c r="A263" s="186"/>
      <c r="B263" s="186"/>
      <c r="C263" s="186"/>
      <c r="D263" s="187"/>
      <c r="E263" s="186"/>
      <c r="F263" s="186"/>
      <c r="G263" s="186"/>
      <c r="H263" s="186"/>
      <c r="I263" s="186"/>
    </row>
    <row r="264" spans="1:9" ht="18">
      <c r="A264" s="186"/>
      <c r="B264" s="186"/>
      <c r="C264" s="186"/>
      <c r="D264" s="187"/>
      <c r="E264" s="186"/>
      <c r="F264" s="186"/>
      <c r="G264" s="186"/>
      <c r="H264" s="186"/>
      <c r="I264" s="186"/>
    </row>
    <row r="265" spans="1:9" ht="18">
      <c r="A265" s="186"/>
      <c r="B265" s="186"/>
      <c r="C265" s="186"/>
      <c r="D265" s="187"/>
      <c r="E265" s="186"/>
      <c r="F265" s="186"/>
      <c r="G265" s="186"/>
      <c r="H265" s="186"/>
      <c r="I265" s="186"/>
    </row>
    <row r="266" spans="1:9" ht="18">
      <c r="A266" s="186"/>
      <c r="B266" s="186"/>
      <c r="C266" s="186"/>
      <c r="D266" s="187"/>
      <c r="E266" s="186"/>
      <c r="F266" s="186"/>
      <c r="G266" s="186"/>
      <c r="H266" s="186"/>
      <c r="I266" s="186"/>
    </row>
    <row r="267" spans="1:9" ht="18">
      <c r="A267" s="186"/>
      <c r="B267" s="186"/>
      <c r="C267" s="186"/>
      <c r="D267" s="187"/>
      <c r="E267" s="186"/>
      <c r="F267" s="186"/>
      <c r="G267" s="186"/>
      <c r="H267" s="186"/>
      <c r="I267" s="186"/>
    </row>
    <row r="268" spans="1:9" ht="18">
      <c r="A268" s="186"/>
      <c r="B268" s="186"/>
      <c r="C268" s="186"/>
      <c r="D268" s="187"/>
      <c r="E268" s="186"/>
      <c r="F268" s="186"/>
      <c r="G268" s="186"/>
      <c r="H268" s="186"/>
      <c r="I268" s="186"/>
    </row>
    <row r="269" spans="1:9" ht="18">
      <c r="A269" s="186"/>
      <c r="B269" s="186"/>
      <c r="C269" s="186"/>
      <c r="D269" s="187"/>
      <c r="E269" s="186"/>
      <c r="F269" s="186"/>
      <c r="G269" s="186"/>
      <c r="H269" s="186"/>
      <c r="I269" s="186"/>
    </row>
    <row r="270" spans="1:9" ht="18">
      <c r="A270" s="186"/>
      <c r="B270" s="186"/>
      <c r="C270" s="186"/>
      <c r="D270" s="187"/>
      <c r="E270" s="186"/>
      <c r="F270" s="186"/>
      <c r="G270" s="186"/>
      <c r="H270" s="186"/>
      <c r="I270" s="186"/>
    </row>
    <row r="271" spans="1:9" ht="18">
      <c r="A271" s="186"/>
      <c r="B271" s="186"/>
      <c r="C271" s="186"/>
      <c r="D271" s="187"/>
      <c r="E271" s="186"/>
      <c r="F271" s="186"/>
      <c r="G271" s="186"/>
      <c r="H271" s="186"/>
      <c r="I271" s="186"/>
    </row>
    <row r="272" spans="1:9" ht="18">
      <c r="A272" s="186"/>
      <c r="B272" s="186"/>
      <c r="C272" s="186"/>
      <c r="D272" s="187"/>
      <c r="E272" s="186"/>
      <c r="F272" s="186"/>
      <c r="G272" s="186"/>
      <c r="H272" s="186"/>
      <c r="I272" s="186"/>
    </row>
    <row r="273" spans="1:9" ht="18">
      <c r="A273" s="186"/>
      <c r="B273" s="186"/>
      <c r="C273" s="186"/>
      <c r="D273" s="187"/>
      <c r="E273" s="186"/>
      <c r="F273" s="186"/>
      <c r="G273" s="186"/>
      <c r="H273" s="186"/>
      <c r="I273" s="186"/>
    </row>
    <row r="274" spans="1:9" ht="18">
      <c r="A274" s="186"/>
      <c r="B274" s="186"/>
      <c r="C274" s="186"/>
      <c r="D274" s="187"/>
      <c r="E274" s="186"/>
      <c r="F274" s="186"/>
      <c r="G274" s="186"/>
      <c r="H274" s="186"/>
      <c r="I274" s="186"/>
    </row>
    <row r="275" spans="1:9" ht="18">
      <c r="A275" s="186"/>
      <c r="B275" s="186"/>
      <c r="C275" s="186"/>
      <c r="D275" s="187"/>
      <c r="E275" s="186"/>
      <c r="F275" s="186"/>
      <c r="G275" s="186"/>
      <c r="H275" s="186"/>
      <c r="I275" s="186"/>
    </row>
    <row r="276" spans="1:9" ht="18">
      <c r="A276" s="186"/>
      <c r="B276" s="186"/>
      <c r="C276" s="186"/>
      <c r="D276" s="187"/>
      <c r="E276" s="186"/>
      <c r="F276" s="186"/>
      <c r="G276" s="186"/>
      <c r="H276" s="186"/>
      <c r="I276" s="186"/>
    </row>
    <row r="277" spans="1:9" ht="18">
      <c r="A277" s="186"/>
      <c r="B277" s="186"/>
      <c r="C277" s="186"/>
      <c r="D277" s="187"/>
      <c r="E277" s="186"/>
      <c r="F277" s="186"/>
      <c r="G277" s="186"/>
      <c r="H277" s="186"/>
      <c r="I277" s="186"/>
    </row>
    <row r="278" spans="1:9" ht="18">
      <c r="A278" s="186"/>
      <c r="B278" s="186"/>
      <c r="C278" s="186"/>
      <c r="D278" s="187"/>
      <c r="E278" s="186"/>
      <c r="F278" s="186"/>
      <c r="G278" s="186"/>
      <c r="H278" s="186"/>
      <c r="I278" s="186"/>
    </row>
    <row r="279" spans="1:9" ht="18">
      <c r="A279" s="186"/>
      <c r="B279" s="186"/>
      <c r="C279" s="186"/>
      <c r="D279" s="187"/>
      <c r="E279" s="186"/>
      <c r="F279" s="186"/>
      <c r="G279" s="186"/>
      <c r="H279" s="186"/>
      <c r="I279" s="186"/>
    </row>
    <row r="280" spans="1:9" ht="18">
      <c r="A280" s="186"/>
      <c r="B280" s="186"/>
      <c r="C280" s="186"/>
      <c r="D280" s="187"/>
      <c r="E280" s="186"/>
      <c r="F280" s="186"/>
      <c r="G280" s="186"/>
      <c r="H280" s="186"/>
      <c r="I280" s="186"/>
    </row>
    <row r="281" spans="1:9" ht="18">
      <c r="A281" s="186"/>
      <c r="B281" s="186"/>
      <c r="C281" s="186"/>
      <c r="D281" s="187"/>
      <c r="E281" s="186"/>
      <c r="F281" s="186"/>
      <c r="G281" s="186"/>
      <c r="H281" s="186"/>
      <c r="I281" s="186"/>
    </row>
    <row r="282" spans="1:9" ht="18">
      <c r="A282" s="186"/>
      <c r="B282" s="186"/>
      <c r="C282" s="186"/>
      <c r="D282" s="187"/>
      <c r="E282" s="186"/>
      <c r="F282" s="186"/>
      <c r="G282" s="186"/>
      <c r="H282" s="186"/>
      <c r="I282" s="186"/>
    </row>
    <row r="283" spans="1:9" ht="18">
      <c r="A283" s="186"/>
      <c r="B283" s="186"/>
      <c r="C283" s="186"/>
      <c r="D283" s="187"/>
      <c r="E283" s="186"/>
      <c r="F283" s="186"/>
      <c r="G283" s="186"/>
      <c r="H283" s="186"/>
      <c r="I283" s="186"/>
    </row>
    <row r="284" spans="1:9" ht="18">
      <c r="A284" s="186"/>
      <c r="B284" s="186"/>
      <c r="C284" s="186"/>
      <c r="D284" s="187"/>
      <c r="E284" s="186"/>
      <c r="F284" s="186"/>
      <c r="G284" s="186"/>
      <c r="H284" s="186"/>
      <c r="I284" s="186"/>
    </row>
    <row r="285" spans="1:9" ht="18">
      <c r="A285" s="186"/>
      <c r="B285" s="186"/>
      <c r="C285" s="186"/>
      <c r="D285" s="187"/>
      <c r="E285" s="186"/>
      <c r="F285" s="186"/>
      <c r="G285" s="186"/>
      <c r="H285" s="186"/>
      <c r="I285" s="186"/>
    </row>
    <row r="286" spans="1:9" ht="18">
      <c r="A286" s="186"/>
      <c r="B286" s="186"/>
      <c r="C286" s="186"/>
      <c r="D286" s="187"/>
      <c r="E286" s="186"/>
      <c r="F286" s="186"/>
      <c r="G286" s="186"/>
      <c r="H286" s="186"/>
      <c r="I286" s="186"/>
    </row>
    <row r="287" spans="1:9" ht="18">
      <c r="A287" s="186"/>
      <c r="B287" s="186"/>
      <c r="C287" s="186"/>
      <c r="D287" s="187"/>
      <c r="E287" s="186"/>
      <c r="F287" s="186"/>
      <c r="G287" s="186"/>
      <c r="H287" s="186"/>
      <c r="I287" s="186"/>
    </row>
    <row r="288" spans="1:9" ht="18">
      <c r="A288" s="186"/>
      <c r="B288" s="186"/>
      <c r="C288" s="186"/>
      <c r="D288" s="187"/>
      <c r="E288" s="186"/>
      <c r="F288" s="186"/>
      <c r="G288" s="186"/>
      <c r="H288" s="186"/>
      <c r="I288" s="186"/>
    </row>
    <row r="289" spans="1:9" ht="18">
      <c r="A289" s="186"/>
      <c r="B289" s="186"/>
      <c r="C289" s="186"/>
      <c r="D289" s="187"/>
      <c r="E289" s="186"/>
      <c r="F289" s="186"/>
      <c r="G289" s="186"/>
      <c r="H289" s="186"/>
      <c r="I289" s="186"/>
    </row>
    <row r="290" spans="1:9" ht="18">
      <c r="A290" s="186"/>
      <c r="B290" s="186"/>
      <c r="C290" s="186"/>
      <c r="D290" s="187"/>
      <c r="E290" s="186"/>
      <c r="F290" s="186"/>
      <c r="G290" s="186"/>
      <c r="H290" s="186"/>
      <c r="I290" s="186"/>
    </row>
    <row r="291" spans="1:9" ht="18">
      <c r="A291" s="186"/>
      <c r="B291" s="186"/>
      <c r="C291" s="186"/>
      <c r="D291" s="187"/>
      <c r="E291" s="186"/>
      <c r="F291" s="186"/>
      <c r="G291" s="186"/>
      <c r="H291" s="186"/>
      <c r="I291" s="186"/>
    </row>
    <row r="292" spans="1:9" ht="18">
      <c r="A292" s="186"/>
      <c r="B292" s="186"/>
      <c r="C292" s="186"/>
      <c r="D292" s="187"/>
      <c r="E292" s="186"/>
      <c r="F292" s="186"/>
      <c r="G292" s="186"/>
      <c r="H292" s="186"/>
      <c r="I292" s="186"/>
    </row>
    <row r="293" spans="1:9" ht="18">
      <c r="A293" s="186"/>
      <c r="B293" s="186"/>
      <c r="C293" s="186"/>
      <c r="D293" s="187"/>
      <c r="E293" s="186"/>
      <c r="F293" s="186"/>
      <c r="G293" s="186"/>
      <c r="H293" s="186"/>
      <c r="I293" s="186"/>
    </row>
    <row r="294" spans="1:9" ht="18">
      <c r="A294" s="186"/>
      <c r="B294" s="186"/>
      <c r="C294" s="186"/>
      <c r="D294" s="187"/>
      <c r="E294" s="186"/>
      <c r="F294" s="186"/>
      <c r="G294" s="186"/>
      <c r="H294" s="186"/>
      <c r="I294" s="186"/>
    </row>
    <row r="295" spans="1:9" ht="18">
      <c r="A295" s="186"/>
      <c r="B295" s="186"/>
      <c r="C295" s="186"/>
      <c r="D295" s="187"/>
      <c r="E295" s="186"/>
      <c r="F295" s="186"/>
      <c r="G295" s="186"/>
      <c r="H295" s="186"/>
      <c r="I295" s="186"/>
    </row>
    <row r="296" spans="1:9" ht="18">
      <c r="A296" s="186"/>
      <c r="B296" s="186"/>
      <c r="C296" s="186"/>
      <c r="D296" s="187"/>
      <c r="E296" s="186"/>
      <c r="F296" s="186"/>
      <c r="G296" s="186"/>
      <c r="H296" s="186"/>
      <c r="I296" s="186"/>
    </row>
    <row r="297" spans="1:9" ht="18">
      <c r="A297" s="186"/>
      <c r="B297" s="186"/>
      <c r="C297" s="186"/>
      <c r="D297" s="187"/>
      <c r="E297" s="186"/>
      <c r="F297" s="186"/>
      <c r="G297" s="186"/>
      <c r="H297" s="186"/>
      <c r="I297" s="186"/>
    </row>
    <row r="298" spans="1:9" ht="18">
      <c r="A298" s="186"/>
      <c r="B298" s="186"/>
      <c r="C298" s="186"/>
      <c r="D298" s="187"/>
      <c r="E298" s="186"/>
      <c r="F298" s="186"/>
      <c r="G298" s="186"/>
      <c r="H298" s="186"/>
      <c r="I298" s="186"/>
    </row>
    <row r="299" spans="1:9" ht="18">
      <c r="A299" s="186"/>
      <c r="B299" s="186"/>
      <c r="C299" s="186"/>
      <c r="D299" s="187"/>
      <c r="E299" s="186"/>
      <c r="F299" s="186"/>
      <c r="G299" s="186"/>
      <c r="H299" s="186"/>
      <c r="I299" s="186"/>
    </row>
    <row r="300" spans="1:9" ht="18">
      <c r="A300" s="186"/>
      <c r="B300" s="186"/>
      <c r="C300" s="186"/>
      <c r="D300" s="187"/>
      <c r="E300" s="186"/>
      <c r="F300" s="186"/>
      <c r="G300" s="186"/>
      <c r="H300" s="186"/>
      <c r="I300" s="186"/>
    </row>
    <row r="301" spans="1:9" ht="18">
      <c r="A301" s="186"/>
      <c r="B301" s="186"/>
      <c r="C301" s="186"/>
      <c r="D301" s="187"/>
      <c r="E301" s="186"/>
      <c r="F301" s="186"/>
      <c r="G301" s="186"/>
      <c r="H301" s="186"/>
      <c r="I301" s="186"/>
    </row>
    <row r="302" spans="1:9" ht="18">
      <c r="A302" s="186"/>
      <c r="B302" s="186"/>
      <c r="C302" s="186"/>
      <c r="D302" s="187"/>
      <c r="E302" s="186"/>
      <c r="F302" s="186"/>
      <c r="G302" s="186"/>
      <c r="H302" s="186"/>
      <c r="I302" s="186"/>
    </row>
    <row r="303" spans="1:9" ht="18">
      <c r="A303" s="186"/>
      <c r="B303" s="186"/>
      <c r="C303" s="186"/>
      <c r="D303" s="187"/>
      <c r="E303" s="186"/>
      <c r="F303" s="186"/>
      <c r="G303" s="186"/>
      <c r="H303" s="186"/>
      <c r="I303" s="186"/>
    </row>
    <row r="304" spans="1:9" ht="18">
      <c r="A304" s="186"/>
      <c r="B304" s="186"/>
      <c r="C304" s="186"/>
      <c r="D304" s="187"/>
      <c r="E304" s="186"/>
      <c r="F304" s="186"/>
      <c r="G304" s="186"/>
      <c r="H304" s="186"/>
      <c r="I304" s="186"/>
    </row>
    <row r="305" spans="1:9" ht="18">
      <c r="A305" s="186"/>
      <c r="B305" s="186"/>
      <c r="C305" s="186"/>
      <c r="D305" s="187"/>
      <c r="E305" s="186"/>
      <c r="F305" s="186"/>
      <c r="G305" s="186"/>
      <c r="H305" s="186"/>
      <c r="I305" s="186"/>
    </row>
    <row r="306" spans="1:9" ht="18">
      <c r="A306" s="186"/>
      <c r="B306" s="186"/>
      <c r="C306" s="186"/>
      <c r="D306" s="187"/>
      <c r="E306" s="186"/>
      <c r="F306" s="186"/>
      <c r="G306" s="186"/>
      <c r="H306" s="186"/>
      <c r="I306" s="186"/>
    </row>
    <row r="307" spans="1:9" ht="18">
      <c r="A307" s="186"/>
      <c r="B307" s="186"/>
      <c r="C307" s="186"/>
      <c r="D307" s="187"/>
      <c r="E307" s="186"/>
      <c r="F307" s="186"/>
      <c r="G307" s="186"/>
      <c r="H307" s="186"/>
      <c r="I307" s="186"/>
    </row>
    <row r="308" spans="1:9" ht="18">
      <c r="A308" s="186"/>
      <c r="B308" s="186"/>
      <c r="C308" s="186"/>
      <c r="D308" s="187"/>
      <c r="E308" s="186"/>
      <c r="F308" s="186"/>
      <c r="G308" s="186"/>
      <c r="H308" s="186"/>
      <c r="I308" s="186"/>
    </row>
    <row r="309" spans="1:9" ht="18">
      <c r="A309" s="186"/>
      <c r="B309" s="186"/>
      <c r="C309" s="186"/>
      <c r="D309" s="187"/>
      <c r="E309" s="186"/>
      <c r="F309" s="186"/>
      <c r="G309" s="186"/>
      <c r="H309" s="186"/>
      <c r="I309" s="186"/>
    </row>
    <row r="310" spans="1:9" ht="18">
      <c r="A310" s="186"/>
      <c r="B310" s="186"/>
      <c r="C310" s="186"/>
      <c r="D310" s="187"/>
      <c r="E310" s="186"/>
      <c r="F310" s="186"/>
      <c r="G310" s="186"/>
      <c r="H310" s="186"/>
      <c r="I310" s="186"/>
    </row>
    <row r="311" spans="1:9" ht="18">
      <c r="A311" s="186"/>
      <c r="B311" s="186"/>
      <c r="C311" s="186"/>
      <c r="D311" s="187"/>
      <c r="E311" s="186"/>
      <c r="F311" s="186"/>
      <c r="G311" s="186"/>
      <c r="H311" s="186"/>
      <c r="I311" s="186"/>
    </row>
    <row r="312" spans="1:9" ht="18">
      <c r="A312" s="186"/>
      <c r="B312" s="186"/>
      <c r="C312" s="186"/>
      <c r="D312" s="187"/>
      <c r="E312" s="186"/>
      <c r="F312" s="186"/>
      <c r="G312" s="186"/>
      <c r="H312" s="186"/>
      <c r="I312" s="186"/>
    </row>
    <row r="313" spans="1:9" ht="18">
      <c r="A313" s="186"/>
      <c r="B313" s="186"/>
      <c r="C313" s="186"/>
      <c r="D313" s="187"/>
      <c r="E313" s="186"/>
      <c r="F313" s="186"/>
      <c r="G313" s="186"/>
      <c r="H313" s="186"/>
      <c r="I313" s="186"/>
    </row>
    <row r="314" spans="1:9" ht="18">
      <c r="A314" s="186"/>
      <c r="B314" s="186"/>
      <c r="C314" s="186"/>
      <c r="D314" s="187"/>
      <c r="E314" s="186"/>
      <c r="F314" s="186"/>
      <c r="G314" s="186"/>
      <c r="H314" s="186"/>
      <c r="I314" s="186"/>
    </row>
    <row r="315" spans="1:9" ht="18">
      <c r="A315" s="186"/>
      <c r="B315" s="186"/>
      <c r="C315" s="186"/>
      <c r="D315" s="187"/>
      <c r="E315" s="186"/>
      <c r="F315" s="186"/>
      <c r="G315" s="186"/>
      <c r="H315" s="186"/>
      <c r="I315" s="186"/>
    </row>
    <row r="316" spans="1:9" ht="18">
      <c r="A316" s="186"/>
      <c r="B316" s="186"/>
      <c r="C316" s="186"/>
      <c r="D316" s="187"/>
      <c r="E316" s="186"/>
      <c r="F316" s="186"/>
      <c r="G316" s="186"/>
      <c r="H316" s="186"/>
      <c r="I316" s="186"/>
    </row>
    <row r="317" spans="1:9" ht="18">
      <c r="A317" s="186"/>
      <c r="B317" s="186"/>
      <c r="C317" s="186"/>
      <c r="D317" s="187"/>
      <c r="E317" s="186"/>
      <c r="F317" s="186"/>
      <c r="G317" s="186"/>
      <c r="H317" s="186"/>
      <c r="I317" s="186"/>
    </row>
    <row r="318" spans="1:9" ht="18">
      <c r="A318" s="186"/>
      <c r="B318" s="186"/>
      <c r="C318" s="186"/>
      <c r="D318" s="187"/>
      <c r="E318" s="186"/>
      <c r="F318" s="186"/>
      <c r="G318" s="186"/>
      <c r="H318" s="186"/>
      <c r="I318" s="186"/>
    </row>
    <row r="319" spans="1:9" ht="18">
      <c r="A319" s="186"/>
      <c r="B319" s="186"/>
      <c r="C319" s="186"/>
      <c r="D319" s="187"/>
      <c r="E319" s="186"/>
      <c r="F319" s="186"/>
      <c r="G319" s="186"/>
      <c r="H319" s="186"/>
      <c r="I319" s="186"/>
    </row>
    <row r="320" spans="1:9" ht="18">
      <c r="A320" s="186"/>
      <c r="B320" s="186"/>
      <c r="C320" s="186"/>
      <c r="D320" s="187"/>
      <c r="E320" s="186"/>
      <c r="F320" s="186"/>
      <c r="G320" s="186"/>
      <c r="H320" s="186"/>
      <c r="I320" s="186"/>
    </row>
    <row r="321" spans="1:9" ht="18">
      <c r="A321" s="186"/>
      <c r="B321" s="186"/>
      <c r="C321" s="186"/>
      <c r="D321" s="187"/>
      <c r="E321" s="186"/>
      <c r="F321" s="186"/>
      <c r="G321" s="186"/>
      <c r="H321" s="186"/>
      <c r="I321" s="186"/>
    </row>
    <row r="322" spans="1:9" ht="18">
      <c r="A322" s="186"/>
      <c r="B322" s="186"/>
      <c r="C322" s="186"/>
      <c r="D322" s="187"/>
      <c r="E322" s="186"/>
      <c r="F322" s="186"/>
      <c r="G322" s="186"/>
      <c r="H322" s="186"/>
      <c r="I322" s="186"/>
    </row>
    <row r="323" spans="1:9" ht="18">
      <c r="A323" s="186"/>
      <c r="B323" s="186"/>
      <c r="C323" s="186"/>
      <c r="D323" s="187"/>
      <c r="E323" s="186"/>
      <c r="F323" s="186"/>
      <c r="G323" s="186"/>
      <c r="H323" s="186"/>
      <c r="I323" s="186"/>
    </row>
    <row r="324" spans="1:9" ht="18">
      <c r="A324" s="186"/>
      <c r="B324" s="186"/>
      <c r="C324" s="186"/>
      <c r="D324" s="187"/>
      <c r="E324" s="186"/>
      <c r="F324" s="186"/>
      <c r="G324" s="186"/>
      <c r="H324" s="186"/>
      <c r="I324" s="186"/>
    </row>
    <row r="325" spans="1:9" ht="18">
      <c r="A325" s="186"/>
      <c r="B325" s="186"/>
      <c r="C325" s="186"/>
      <c r="D325" s="187"/>
      <c r="E325" s="186"/>
      <c r="F325" s="186"/>
      <c r="G325" s="186"/>
      <c r="H325" s="186"/>
      <c r="I325" s="186"/>
    </row>
    <row r="326" spans="1:9" ht="18">
      <c r="A326" s="186"/>
      <c r="B326" s="186"/>
      <c r="C326" s="186"/>
      <c r="D326" s="187"/>
      <c r="E326" s="186"/>
      <c r="F326" s="186"/>
      <c r="G326" s="186"/>
      <c r="H326" s="186"/>
      <c r="I326" s="186"/>
    </row>
    <row r="327" spans="1:9" ht="18">
      <c r="A327" s="186"/>
      <c r="B327" s="186"/>
      <c r="C327" s="186"/>
      <c r="D327" s="187"/>
      <c r="E327" s="186"/>
      <c r="F327" s="186"/>
      <c r="G327" s="186"/>
      <c r="H327" s="186"/>
      <c r="I327" s="186"/>
    </row>
    <row r="328" spans="1:9" ht="18">
      <c r="A328" s="186"/>
      <c r="B328" s="186"/>
      <c r="C328" s="186"/>
      <c r="D328" s="187"/>
      <c r="E328" s="186"/>
      <c r="F328" s="186"/>
      <c r="G328" s="186"/>
      <c r="H328" s="186"/>
      <c r="I328" s="186"/>
    </row>
    <row r="329" spans="1:9" ht="18">
      <c r="A329" s="186"/>
      <c r="B329" s="186"/>
      <c r="C329" s="186"/>
      <c r="D329" s="187"/>
      <c r="E329" s="186"/>
      <c r="F329" s="186"/>
      <c r="G329" s="186"/>
      <c r="H329" s="186"/>
      <c r="I329" s="186"/>
    </row>
    <row r="330" spans="1:9" ht="18">
      <c r="A330" s="186"/>
      <c r="B330" s="186"/>
      <c r="C330" s="186"/>
      <c r="D330" s="187"/>
      <c r="E330" s="186"/>
      <c r="F330" s="186"/>
      <c r="G330" s="186"/>
      <c r="H330" s="186"/>
      <c r="I330" s="186"/>
    </row>
    <row r="331" spans="1:9" ht="18">
      <c r="A331" s="186"/>
      <c r="B331" s="186"/>
      <c r="C331" s="186"/>
      <c r="D331" s="187"/>
      <c r="E331" s="186"/>
      <c r="F331" s="186"/>
      <c r="G331" s="186"/>
      <c r="H331" s="186"/>
      <c r="I331" s="186"/>
    </row>
    <row r="332" spans="1:9" ht="18">
      <c r="A332" s="186"/>
      <c r="B332" s="186"/>
      <c r="C332" s="186"/>
      <c r="D332" s="187"/>
      <c r="E332" s="186"/>
      <c r="F332" s="186"/>
      <c r="G332" s="186"/>
      <c r="H332" s="186"/>
      <c r="I332" s="186"/>
    </row>
    <row r="333" spans="1:9" ht="18">
      <c r="A333" s="186"/>
      <c r="B333" s="186"/>
      <c r="C333" s="186"/>
      <c r="D333" s="187"/>
      <c r="E333" s="186"/>
      <c r="F333" s="186"/>
      <c r="G333" s="186"/>
      <c r="H333" s="186"/>
      <c r="I333" s="186"/>
    </row>
    <row r="334" spans="1:9" ht="18">
      <c r="A334" s="186"/>
      <c r="B334" s="186"/>
      <c r="C334" s="186"/>
      <c r="D334" s="187"/>
      <c r="E334" s="186"/>
      <c r="F334" s="186"/>
      <c r="G334" s="186"/>
      <c r="H334" s="186"/>
      <c r="I334" s="186"/>
    </row>
    <row r="335" spans="1:9" ht="18">
      <c r="A335" s="186"/>
      <c r="B335" s="186"/>
      <c r="C335" s="186"/>
      <c r="D335" s="187"/>
      <c r="E335" s="186"/>
      <c r="F335" s="186"/>
      <c r="G335" s="186"/>
      <c r="H335" s="186"/>
      <c r="I335" s="186"/>
    </row>
    <row r="336" spans="1:9" ht="18">
      <c r="A336" s="186"/>
      <c r="B336" s="186"/>
      <c r="C336" s="186"/>
      <c r="D336" s="187"/>
      <c r="E336" s="186"/>
      <c r="F336" s="186"/>
      <c r="G336" s="186"/>
      <c r="H336" s="186"/>
      <c r="I336" s="186"/>
    </row>
    <row r="337" spans="1:9" ht="18">
      <c r="A337" s="186"/>
      <c r="B337" s="186"/>
      <c r="C337" s="186"/>
      <c r="D337" s="187"/>
      <c r="E337" s="186"/>
      <c r="F337" s="186"/>
      <c r="G337" s="186"/>
      <c r="H337" s="186"/>
      <c r="I337" s="186"/>
    </row>
    <row r="338" spans="1:9" ht="18">
      <c r="A338" s="186"/>
      <c r="B338" s="186"/>
      <c r="C338" s="186"/>
      <c r="D338" s="187"/>
      <c r="E338" s="186"/>
      <c r="F338" s="186"/>
      <c r="G338" s="186"/>
      <c r="H338" s="186"/>
      <c r="I338" s="186"/>
    </row>
    <row r="339" spans="1:9" ht="18">
      <c r="A339" s="186"/>
      <c r="B339" s="186"/>
      <c r="C339" s="186"/>
      <c r="D339" s="187"/>
      <c r="E339" s="186"/>
      <c r="F339" s="186"/>
      <c r="G339" s="186"/>
      <c r="H339" s="186"/>
      <c r="I339" s="186"/>
    </row>
    <row r="340" spans="1:9" ht="18">
      <c r="A340" s="186"/>
      <c r="B340" s="186"/>
      <c r="C340" s="186"/>
      <c r="D340" s="187"/>
      <c r="E340" s="186"/>
      <c r="F340" s="186"/>
      <c r="G340" s="186"/>
      <c r="H340" s="186"/>
      <c r="I340" s="186"/>
    </row>
    <row r="341" spans="1:9" ht="18">
      <c r="A341" s="186"/>
      <c r="B341" s="186"/>
      <c r="C341" s="186"/>
      <c r="D341" s="187"/>
      <c r="E341" s="186"/>
      <c r="F341" s="186"/>
      <c r="G341" s="186"/>
      <c r="H341" s="186"/>
      <c r="I341" s="186"/>
    </row>
    <row r="342" spans="1:9" ht="18">
      <c r="A342" s="186"/>
      <c r="B342" s="186"/>
      <c r="C342" s="186"/>
      <c r="D342" s="187"/>
      <c r="E342" s="186"/>
      <c r="F342" s="186"/>
      <c r="G342" s="186"/>
      <c r="H342" s="186"/>
      <c r="I342" s="186"/>
    </row>
    <row r="343" spans="1:9" ht="18">
      <c r="A343" s="186"/>
      <c r="B343" s="186"/>
      <c r="C343" s="186"/>
      <c r="D343" s="187"/>
      <c r="E343" s="186"/>
      <c r="F343" s="186"/>
      <c r="G343" s="186"/>
      <c r="H343" s="186"/>
      <c r="I343" s="186"/>
    </row>
    <row r="344" spans="1:9" ht="18">
      <c r="A344" s="186"/>
      <c r="B344" s="186"/>
      <c r="C344" s="186"/>
      <c r="D344" s="187"/>
      <c r="E344" s="186"/>
      <c r="F344" s="186"/>
      <c r="G344" s="186"/>
      <c r="H344" s="186"/>
      <c r="I344" s="186"/>
    </row>
    <row r="345" spans="1:9" ht="18">
      <c r="A345" s="186"/>
      <c r="B345" s="186"/>
      <c r="C345" s="186"/>
      <c r="D345" s="187"/>
      <c r="E345" s="186"/>
      <c r="F345" s="186"/>
      <c r="G345" s="186"/>
      <c r="H345" s="186"/>
      <c r="I345" s="186"/>
    </row>
    <row r="346" spans="1:9" ht="18">
      <c r="A346" s="186"/>
      <c r="B346" s="186"/>
      <c r="C346" s="186"/>
      <c r="D346" s="187"/>
      <c r="E346" s="186"/>
      <c r="F346" s="186"/>
      <c r="G346" s="186"/>
      <c r="H346" s="186"/>
      <c r="I346" s="186"/>
    </row>
    <row r="347" spans="1:9" ht="18">
      <c r="A347" s="186"/>
      <c r="B347" s="186"/>
      <c r="C347" s="186"/>
      <c r="D347" s="187"/>
      <c r="E347" s="186"/>
      <c r="F347" s="186"/>
      <c r="G347" s="186"/>
      <c r="H347" s="186"/>
      <c r="I347" s="186"/>
    </row>
    <row r="348" spans="1:9" ht="18">
      <c r="A348" s="186"/>
      <c r="B348" s="186"/>
      <c r="C348" s="186"/>
      <c r="D348" s="187"/>
      <c r="E348" s="186"/>
      <c r="F348" s="186"/>
      <c r="G348" s="186"/>
      <c r="H348" s="186"/>
      <c r="I348" s="186"/>
    </row>
    <row r="349" spans="1:9" ht="18">
      <c r="A349" s="186"/>
      <c r="B349" s="186"/>
      <c r="C349" s="186"/>
      <c r="D349" s="187"/>
      <c r="E349" s="186"/>
      <c r="F349" s="186"/>
      <c r="G349" s="186"/>
      <c r="H349" s="186"/>
      <c r="I349" s="186"/>
    </row>
    <row r="350" spans="1:9" ht="18">
      <c r="A350" s="186"/>
      <c r="B350" s="186"/>
      <c r="C350" s="186"/>
      <c r="D350" s="187"/>
      <c r="E350" s="186"/>
      <c r="F350" s="186"/>
      <c r="G350" s="186"/>
      <c r="H350" s="186"/>
      <c r="I350" s="186"/>
    </row>
    <row r="351" spans="1:9" ht="18">
      <c r="A351" s="186"/>
      <c r="B351" s="186"/>
      <c r="C351" s="186"/>
      <c r="D351" s="187"/>
      <c r="E351" s="186"/>
      <c r="F351" s="186"/>
      <c r="G351" s="186"/>
      <c r="H351" s="186"/>
      <c r="I351" s="186"/>
    </row>
    <row r="352" spans="1:9" ht="18">
      <c r="A352" s="186"/>
      <c r="B352" s="186"/>
      <c r="C352" s="186"/>
      <c r="D352" s="187"/>
      <c r="E352" s="186"/>
      <c r="F352" s="186"/>
      <c r="G352" s="186"/>
      <c r="H352" s="186"/>
      <c r="I352" s="186"/>
    </row>
    <row r="353" spans="1:9" ht="18">
      <c r="A353" s="186"/>
      <c r="B353" s="186"/>
      <c r="C353" s="186"/>
      <c r="D353" s="187"/>
      <c r="E353" s="186"/>
      <c r="F353" s="186"/>
      <c r="G353" s="186"/>
      <c r="H353" s="186"/>
      <c r="I353" s="186"/>
    </row>
    <row r="354" spans="1:9" ht="18">
      <c r="A354" s="186"/>
      <c r="B354" s="186"/>
      <c r="C354" s="186"/>
      <c r="D354" s="187"/>
      <c r="E354" s="186"/>
      <c r="F354" s="186"/>
      <c r="G354" s="186"/>
      <c r="H354" s="186"/>
      <c r="I354" s="186"/>
    </row>
    <row r="355" spans="1:9" ht="18">
      <c r="A355" s="186"/>
      <c r="B355" s="186"/>
      <c r="C355" s="186"/>
      <c r="D355" s="187"/>
      <c r="E355" s="186"/>
      <c r="F355" s="186"/>
      <c r="G355" s="186"/>
      <c r="H355" s="186"/>
      <c r="I355" s="186"/>
    </row>
    <row r="356" spans="1:9" ht="18">
      <c r="A356" s="186"/>
      <c r="B356" s="186"/>
      <c r="C356" s="186"/>
      <c r="D356" s="187"/>
      <c r="E356" s="186"/>
      <c r="F356" s="186"/>
      <c r="G356" s="186"/>
      <c r="H356" s="186"/>
      <c r="I356" s="186"/>
    </row>
    <row r="357" spans="1:9" ht="18">
      <c r="A357" s="186"/>
      <c r="B357" s="186"/>
      <c r="C357" s="186"/>
      <c r="D357" s="187"/>
      <c r="E357" s="186"/>
      <c r="F357" s="186"/>
      <c r="G357" s="186"/>
      <c r="H357" s="186"/>
      <c r="I357" s="186"/>
    </row>
    <row r="358" spans="1:9" ht="18">
      <c r="A358" s="186"/>
      <c r="B358" s="186"/>
      <c r="C358" s="186"/>
      <c r="D358" s="187"/>
      <c r="E358" s="186"/>
      <c r="F358" s="186"/>
      <c r="G358" s="186"/>
      <c r="H358" s="186"/>
      <c r="I358" s="186"/>
    </row>
    <row r="359" spans="1:9" ht="18">
      <c r="A359" s="186"/>
      <c r="B359" s="186"/>
      <c r="C359" s="186"/>
      <c r="D359" s="187"/>
      <c r="E359" s="186"/>
      <c r="F359" s="186"/>
      <c r="G359" s="186"/>
      <c r="H359" s="186"/>
      <c r="I359" s="186"/>
    </row>
    <row r="360" spans="1:9" ht="18">
      <c r="A360" s="186"/>
      <c r="B360" s="186"/>
      <c r="C360" s="186"/>
      <c r="D360" s="187"/>
      <c r="E360" s="186"/>
      <c r="F360" s="186"/>
      <c r="G360" s="186"/>
      <c r="H360" s="186"/>
      <c r="I360" s="186"/>
    </row>
    <row r="361" spans="1:9" ht="18">
      <c r="A361" s="186"/>
      <c r="B361" s="186"/>
      <c r="C361" s="186"/>
      <c r="D361" s="187"/>
      <c r="E361" s="186"/>
      <c r="F361" s="186"/>
      <c r="G361" s="186"/>
      <c r="H361" s="186"/>
      <c r="I361" s="186"/>
    </row>
    <row r="362" spans="1:9" ht="18">
      <c r="A362" s="186"/>
      <c r="B362" s="186"/>
      <c r="C362" s="186"/>
      <c r="D362" s="187"/>
      <c r="E362" s="186"/>
      <c r="F362" s="186"/>
      <c r="G362" s="186"/>
      <c r="H362" s="186"/>
      <c r="I362" s="186"/>
    </row>
    <row r="363" spans="1:9" ht="18">
      <c r="A363" s="186"/>
      <c r="B363" s="186"/>
      <c r="C363" s="186"/>
      <c r="D363" s="187"/>
      <c r="E363" s="186"/>
      <c r="F363" s="186"/>
      <c r="G363" s="186"/>
      <c r="H363" s="186"/>
      <c r="I363" s="186"/>
    </row>
    <row r="364" spans="1:9" ht="18">
      <c r="A364" s="186"/>
      <c r="B364" s="186"/>
      <c r="C364" s="186"/>
      <c r="D364" s="187"/>
      <c r="E364" s="186"/>
      <c r="F364" s="186"/>
      <c r="G364" s="186"/>
      <c r="H364" s="186"/>
      <c r="I364" s="186"/>
    </row>
    <row r="365" spans="1:9" ht="18">
      <c r="A365" s="186"/>
      <c r="B365" s="186"/>
      <c r="C365" s="186"/>
      <c r="D365" s="187"/>
      <c r="E365" s="186"/>
      <c r="F365" s="186"/>
      <c r="G365" s="186"/>
      <c r="H365" s="186"/>
      <c r="I365" s="186"/>
    </row>
    <row r="366" spans="1:9" ht="18">
      <c r="A366" s="186"/>
      <c r="B366" s="186"/>
      <c r="C366" s="186"/>
      <c r="D366" s="187"/>
      <c r="E366" s="186"/>
      <c r="F366" s="186"/>
      <c r="G366" s="186"/>
      <c r="H366" s="186"/>
      <c r="I366" s="186"/>
    </row>
    <row r="367" spans="1:9" ht="18">
      <c r="A367" s="186"/>
      <c r="B367" s="186"/>
      <c r="C367" s="186"/>
      <c r="D367" s="187"/>
      <c r="E367" s="186"/>
      <c r="F367" s="186"/>
      <c r="G367" s="186"/>
      <c r="H367" s="186"/>
      <c r="I367" s="186"/>
    </row>
    <row r="368" spans="1:9" ht="18">
      <c r="A368" s="186"/>
      <c r="B368" s="186"/>
      <c r="C368" s="186"/>
      <c r="D368" s="187"/>
      <c r="E368" s="186"/>
      <c r="F368" s="186"/>
      <c r="G368" s="186"/>
      <c r="H368" s="186"/>
      <c r="I368" s="186"/>
    </row>
    <row r="369" spans="1:9" ht="18">
      <c r="A369" s="186"/>
      <c r="B369" s="186"/>
      <c r="C369" s="186"/>
      <c r="D369" s="187"/>
      <c r="E369" s="186"/>
      <c r="F369" s="186"/>
      <c r="G369" s="186"/>
      <c r="H369" s="186"/>
      <c r="I369" s="186"/>
    </row>
    <row r="370" spans="1:9" ht="18">
      <c r="A370" s="186"/>
      <c r="B370" s="186"/>
      <c r="C370" s="186"/>
      <c r="D370" s="187"/>
      <c r="E370" s="186"/>
      <c r="F370" s="186"/>
      <c r="G370" s="186"/>
      <c r="H370" s="186"/>
      <c r="I370" s="186"/>
    </row>
    <row r="371" spans="1:9" ht="18">
      <c r="A371" s="186"/>
      <c r="B371" s="186"/>
      <c r="C371" s="186"/>
      <c r="D371" s="187"/>
      <c r="E371" s="186"/>
      <c r="F371" s="186"/>
      <c r="G371" s="186"/>
      <c r="H371" s="186"/>
      <c r="I371" s="186"/>
    </row>
    <row r="372" spans="1:9" ht="18">
      <c r="A372" s="186"/>
      <c r="B372" s="186"/>
      <c r="C372" s="186"/>
      <c r="D372" s="187"/>
      <c r="E372" s="186"/>
      <c r="F372" s="186"/>
      <c r="G372" s="186"/>
      <c r="H372" s="186"/>
      <c r="I372" s="186"/>
    </row>
    <row r="373" spans="1:9" ht="18">
      <c r="A373" s="186"/>
      <c r="B373" s="186"/>
      <c r="C373" s="186"/>
      <c r="D373" s="187"/>
      <c r="E373" s="186"/>
      <c r="F373" s="186"/>
      <c r="G373" s="186"/>
      <c r="H373" s="186"/>
      <c r="I373" s="186"/>
    </row>
    <row r="374" spans="1:9" ht="18">
      <c r="A374" s="186"/>
      <c r="B374" s="186"/>
      <c r="C374" s="186"/>
      <c r="D374" s="187"/>
      <c r="E374" s="186"/>
      <c r="F374" s="186"/>
      <c r="G374" s="186"/>
      <c r="H374" s="186"/>
      <c r="I374" s="186"/>
    </row>
    <row r="375" spans="1:9" ht="18">
      <c r="A375" s="186"/>
      <c r="B375" s="186"/>
      <c r="C375" s="186"/>
      <c r="D375" s="187"/>
      <c r="E375" s="186"/>
      <c r="F375" s="186"/>
      <c r="G375" s="186"/>
      <c r="H375" s="186"/>
      <c r="I375" s="186"/>
    </row>
    <row r="376" spans="1:9" ht="18">
      <c r="A376" s="186"/>
      <c r="B376" s="186"/>
      <c r="C376" s="186"/>
      <c r="D376" s="187"/>
      <c r="E376" s="186"/>
      <c r="F376" s="186"/>
      <c r="G376" s="186"/>
      <c r="H376" s="186"/>
      <c r="I376" s="186"/>
    </row>
    <row r="377" spans="1:9" ht="18">
      <c r="A377" s="186"/>
      <c r="B377" s="186"/>
      <c r="C377" s="186"/>
      <c r="D377" s="187"/>
      <c r="E377" s="186"/>
      <c r="F377" s="186"/>
      <c r="G377" s="186"/>
      <c r="H377" s="186"/>
      <c r="I377" s="186"/>
    </row>
    <row r="378" spans="1:9" ht="18">
      <c r="A378" s="186"/>
      <c r="B378" s="186"/>
      <c r="C378" s="186"/>
      <c r="D378" s="187"/>
      <c r="E378" s="186"/>
      <c r="F378" s="186"/>
      <c r="G378" s="186"/>
      <c r="H378" s="186"/>
      <c r="I378" s="186"/>
    </row>
    <row r="379" spans="1:9" ht="18">
      <c r="A379" s="186"/>
      <c r="B379" s="186"/>
      <c r="C379" s="186"/>
      <c r="D379" s="187"/>
      <c r="E379" s="186"/>
      <c r="F379" s="186"/>
      <c r="G379" s="186"/>
      <c r="H379" s="186"/>
      <c r="I379" s="186"/>
    </row>
    <row r="380" spans="1:9" ht="18">
      <c r="A380" s="186"/>
      <c r="B380" s="186"/>
      <c r="C380" s="186"/>
      <c r="D380" s="187"/>
      <c r="E380" s="186"/>
      <c r="F380" s="186"/>
      <c r="G380" s="186"/>
      <c r="H380" s="186"/>
      <c r="I380" s="186"/>
    </row>
    <row r="381" spans="1:9" ht="18">
      <c r="A381" s="186"/>
      <c r="B381" s="186"/>
      <c r="C381" s="186"/>
      <c r="D381" s="187"/>
      <c r="E381" s="186"/>
      <c r="F381" s="186"/>
      <c r="G381" s="186"/>
      <c r="H381" s="186"/>
      <c r="I381" s="186"/>
    </row>
    <row r="382" spans="1:9" ht="18">
      <c r="A382" s="186"/>
      <c r="B382" s="186"/>
      <c r="C382" s="186"/>
      <c r="D382" s="187"/>
      <c r="E382" s="186"/>
      <c r="F382" s="186"/>
      <c r="G382" s="186"/>
      <c r="H382" s="186"/>
      <c r="I382" s="186"/>
    </row>
    <row r="383" spans="1:9" ht="18">
      <c r="A383" s="186"/>
      <c r="B383" s="186"/>
      <c r="C383" s="186"/>
      <c r="D383" s="187"/>
      <c r="E383" s="186"/>
      <c r="F383" s="186"/>
      <c r="G383" s="186"/>
      <c r="H383" s="186"/>
      <c r="I383" s="186"/>
    </row>
    <row r="384" spans="1:9" ht="18">
      <c r="A384" s="186"/>
      <c r="B384" s="186"/>
      <c r="C384" s="186"/>
      <c r="D384" s="187"/>
      <c r="E384" s="186"/>
      <c r="F384" s="186"/>
      <c r="G384" s="186"/>
      <c r="H384" s="186"/>
      <c r="I384" s="186"/>
    </row>
    <row r="385" spans="1:9" ht="18">
      <c r="A385" s="186"/>
      <c r="B385" s="186"/>
      <c r="C385" s="186"/>
      <c r="D385" s="187"/>
      <c r="E385" s="186"/>
      <c r="F385" s="186"/>
      <c r="G385" s="186"/>
      <c r="H385" s="186"/>
      <c r="I385" s="186"/>
    </row>
    <row r="386" spans="1:9" ht="18">
      <c r="A386" s="186"/>
      <c r="B386" s="186"/>
      <c r="C386" s="186"/>
      <c r="D386" s="187"/>
      <c r="E386" s="186"/>
      <c r="F386" s="186"/>
      <c r="G386" s="186"/>
      <c r="H386" s="186"/>
      <c r="I386" s="186"/>
    </row>
    <row r="387" spans="1:9" ht="18">
      <c r="A387" s="186"/>
      <c r="B387" s="186"/>
      <c r="C387" s="186"/>
      <c r="D387" s="187"/>
      <c r="E387" s="186"/>
      <c r="F387" s="186"/>
      <c r="G387" s="186"/>
      <c r="H387" s="186"/>
      <c r="I387" s="186"/>
    </row>
    <row r="388" spans="1:9" ht="18">
      <c r="A388" s="186"/>
      <c r="B388" s="186"/>
      <c r="C388" s="186"/>
      <c r="D388" s="187"/>
      <c r="E388" s="186"/>
      <c r="F388" s="186"/>
      <c r="G388" s="186"/>
      <c r="H388" s="186"/>
      <c r="I388" s="186"/>
    </row>
    <row r="389" spans="1:9" ht="18">
      <c r="A389" s="186"/>
      <c r="B389" s="186"/>
      <c r="C389" s="186"/>
      <c r="D389" s="187"/>
      <c r="E389" s="186"/>
      <c r="F389" s="186"/>
      <c r="G389" s="186"/>
      <c r="H389" s="186"/>
      <c r="I389" s="186"/>
    </row>
    <row r="390" spans="1:9" ht="18">
      <c r="A390" s="186"/>
      <c r="B390" s="186"/>
      <c r="C390" s="186"/>
      <c r="D390" s="187"/>
      <c r="E390" s="186"/>
      <c r="F390" s="186"/>
      <c r="G390" s="186"/>
      <c r="H390" s="186"/>
      <c r="I390" s="186"/>
    </row>
    <row r="391" spans="1:9" ht="18">
      <c r="A391" s="186"/>
      <c r="B391" s="186"/>
      <c r="C391" s="186"/>
      <c r="D391" s="187"/>
      <c r="E391" s="186"/>
      <c r="F391" s="186"/>
      <c r="G391" s="186"/>
      <c r="H391" s="186"/>
      <c r="I391" s="186"/>
    </row>
    <row r="392" spans="1:9" ht="18">
      <c r="A392" s="186"/>
      <c r="B392" s="186"/>
      <c r="C392" s="186"/>
      <c r="D392" s="187"/>
      <c r="E392" s="186"/>
      <c r="F392" s="186"/>
      <c r="G392" s="186"/>
      <c r="H392" s="186"/>
      <c r="I392" s="186"/>
    </row>
    <row r="393" spans="1:9" ht="18">
      <c r="A393" s="186"/>
      <c r="B393" s="186"/>
      <c r="C393" s="186"/>
      <c r="D393" s="187"/>
      <c r="E393" s="186"/>
      <c r="F393" s="186"/>
      <c r="G393" s="186"/>
      <c r="H393" s="186"/>
      <c r="I393" s="186"/>
    </row>
    <row r="394" spans="1:9" ht="18">
      <c r="A394" s="186"/>
      <c r="B394" s="186"/>
      <c r="C394" s="186"/>
      <c r="D394" s="187"/>
      <c r="E394" s="186"/>
      <c r="F394" s="186"/>
      <c r="G394" s="186"/>
      <c r="H394" s="186"/>
      <c r="I394" s="186"/>
    </row>
    <row r="395" spans="1:9" ht="18">
      <c r="A395" s="186"/>
      <c r="B395" s="186"/>
      <c r="C395" s="186"/>
      <c r="D395" s="187"/>
      <c r="E395" s="186"/>
      <c r="F395" s="186"/>
      <c r="G395" s="186"/>
      <c r="H395" s="186"/>
      <c r="I395" s="186"/>
    </row>
    <row r="396" spans="1:9" ht="18">
      <c r="A396" s="186"/>
      <c r="B396" s="186"/>
      <c r="C396" s="186"/>
      <c r="D396" s="187"/>
      <c r="E396" s="186"/>
      <c r="F396" s="186"/>
      <c r="G396" s="186"/>
      <c r="H396" s="186"/>
      <c r="I396" s="186"/>
    </row>
    <row r="397" spans="1:9" ht="18">
      <c r="A397" s="186"/>
      <c r="B397" s="186"/>
      <c r="C397" s="186"/>
      <c r="D397" s="187"/>
      <c r="E397" s="186"/>
      <c r="F397" s="186"/>
      <c r="G397" s="186"/>
      <c r="H397" s="186"/>
      <c r="I397" s="186"/>
    </row>
    <row r="398" spans="1:9" ht="18">
      <c r="A398" s="186"/>
      <c r="B398" s="186"/>
      <c r="C398" s="186"/>
      <c r="D398" s="187"/>
      <c r="E398" s="186"/>
      <c r="F398" s="186"/>
      <c r="G398" s="186"/>
      <c r="H398" s="186"/>
      <c r="I398" s="186"/>
    </row>
    <row r="399" spans="1:9" ht="18">
      <c r="A399" s="186"/>
      <c r="B399" s="186"/>
      <c r="C399" s="186"/>
      <c r="D399" s="187"/>
      <c r="E399" s="186"/>
      <c r="F399" s="186"/>
      <c r="G399" s="186"/>
      <c r="H399" s="186"/>
      <c r="I399" s="186"/>
    </row>
    <row r="400" spans="1:9" ht="18">
      <c r="A400" s="186"/>
      <c r="B400" s="186"/>
      <c r="C400" s="186"/>
      <c r="D400" s="187"/>
      <c r="E400" s="186"/>
      <c r="F400" s="186"/>
      <c r="G400" s="186"/>
      <c r="H400" s="186"/>
      <c r="I400" s="186"/>
    </row>
    <row r="401" spans="1:9" ht="18">
      <c r="A401" s="186"/>
      <c r="B401" s="186"/>
      <c r="C401" s="186"/>
      <c r="D401" s="187"/>
      <c r="E401" s="186"/>
      <c r="F401" s="186"/>
      <c r="G401" s="186"/>
      <c r="H401" s="186"/>
      <c r="I401" s="186"/>
    </row>
    <row r="402" spans="1:9" ht="18">
      <c r="A402" s="186"/>
      <c r="B402" s="186"/>
      <c r="C402" s="186"/>
      <c r="D402" s="187"/>
      <c r="E402" s="186"/>
      <c r="F402" s="186"/>
      <c r="G402" s="186"/>
      <c r="H402" s="186"/>
      <c r="I402" s="186"/>
    </row>
    <row r="403" spans="1:9" ht="18">
      <c r="A403" s="186"/>
      <c r="B403" s="186"/>
      <c r="C403" s="186"/>
      <c r="D403" s="187"/>
      <c r="E403" s="186"/>
      <c r="F403" s="186"/>
      <c r="G403" s="186"/>
      <c r="H403" s="186"/>
      <c r="I403" s="186"/>
    </row>
    <row r="404" spans="1:9" ht="18">
      <c r="A404" s="186"/>
      <c r="B404" s="186"/>
      <c r="C404" s="186"/>
      <c r="D404" s="187"/>
      <c r="E404" s="186"/>
      <c r="F404" s="186"/>
      <c r="G404" s="186"/>
      <c r="H404" s="186"/>
      <c r="I404" s="186"/>
    </row>
    <row r="405" spans="1:9" ht="18">
      <c r="A405" s="186"/>
      <c r="B405" s="186"/>
      <c r="C405" s="186"/>
      <c r="D405" s="187"/>
      <c r="E405" s="186"/>
      <c r="F405" s="186"/>
      <c r="G405" s="186"/>
      <c r="H405" s="186"/>
      <c r="I405" s="186"/>
    </row>
    <row r="406" spans="1:9" ht="18">
      <c r="A406" s="186"/>
      <c r="B406" s="186"/>
      <c r="C406" s="186"/>
      <c r="D406" s="187"/>
      <c r="E406" s="186"/>
      <c r="F406" s="186"/>
      <c r="G406" s="186"/>
      <c r="H406" s="186"/>
      <c r="I406" s="186"/>
    </row>
    <row r="407" spans="1:9" ht="18">
      <c r="A407" s="186"/>
      <c r="B407" s="186"/>
      <c r="C407" s="186"/>
      <c r="D407" s="187"/>
      <c r="E407" s="186"/>
      <c r="F407" s="186"/>
      <c r="G407" s="186"/>
      <c r="H407" s="186"/>
      <c r="I407" s="186"/>
    </row>
    <row r="408" spans="1:9" ht="18">
      <c r="A408" s="186"/>
      <c r="B408" s="186"/>
      <c r="C408" s="186"/>
      <c r="D408" s="187"/>
      <c r="E408" s="186"/>
      <c r="F408" s="186"/>
      <c r="G408" s="186"/>
      <c r="H408" s="186"/>
      <c r="I408" s="186"/>
    </row>
    <row r="409" spans="1:9" ht="18">
      <c r="A409" s="186"/>
      <c r="B409" s="186"/>
      <c r="C409" s="186"/>
      <c r="D409" s="187"/>
      <c r="E409" s="186"/>
      <c r="F409" s="186"/>
      <c r="G409" s="186"/>
      <c r="H409" s="186"/>
      <c r="I409" s="186"/>
    </row>
    <row r="410" spans="1:9" ht="18">
      <c r="A410" s="186"/>
      <c r="B410" s="186"/>
      <c r="C410" s="186"/>
      <c r="D410" s="187"/>
      <c r="E410" s="186"/>
      <c r="F410" s="186"/>
      <c r="G410" s="186"/>
      <c r="H410" s="186"/>
      <c r="I410" s="186"/>
    </row>
    <row r="411" spans="1:9" ht="18">
      <c r="A411" s="186"/>
      <c r="B411" s="186"/>
      <c r="C411" s="186"/>
      <c r="D411" s="187"/>
      <c r="E411" s="186"/>
      <c r="F411" s="186"/>
      <c r="G411" s="186"/>
      <c r="H411" s="186"/>
      <c r="I411" s="186"/>
    </row>
    <row r="412" spans="1:9" ht="18">
      <c r="A412" s="186"/>
      <c r="B412" s="186"/>
      <c r="C412" s="186"/>
      <c r="D412" s="187"/>
      <c r="E412" s="186"/>
      <c r="F412" s="186"/>
      <c r="G412" s="186"/>
      <c r="H412" s="186"/>
      <c r="I412" s="186"/>
    </row>
    <row r="413" spans="1:9" ht="18">
      <c r="A413" s="186"/>
      <c r="B413" s="186"/>
      <c r="C413" s="186"/>
      <c r="D413" s="187"/>
      <c r="E413" s="186"/>
      <c r="F413" s="186"/>
      <c r="G413" s="186"/>
      <c r="H413" s="186"/>
      <c r="I413" s="186"/>
    </row>
    <row r="414" spans="1:9" ht="18">
      <c r="A414" s="186"/>
      <c r="B414" s="186"/>
      <c r="C414" s="186"/>
      <c r="D414" s="187"/>
      <c r="E414" s="186"/>
      <c r="F414" s="186"/>
      <c r="G414" s="186"/>
      <c r="H414" s="186"/>
      <c r="I414" s="186"/>
    </row>
    <row r="415" spans="1:9" ht="18">
      <c r="A415" s="186"/>
      <c r="B415" s="186"/>
      <c r="C415" s="186"/>
      <c r="D415" s="187"/>
      <c r="E415" s="186"/>
      <c r="F415" s="186"/>
      <c r="G415" s="186"/>
      <c r="H415" s="186"/>
      <c r="I415" s="186"/>
    </row>
    <row r="416" spans="1:9" ht="18">
      <c r="A416" s="186"/>
      <c r="B416" s="186"/>
      <c r="C416" s="186"/>
      <c r="D416" s="187"/>
      <c r="E416" s="186"/>
      <c r="F416" s="186"/>
      <c r="G416" s="186"/>
      <c r="H416" s="186"/>
      <c r="I416" s="186"/>
    </row>
    <row r="417" spans="1:9" ht="18">
      <c r="A417" s="186"/>
      <c r="B417" s="186"/>
      <c r="C417" s="186"/>
      <c r="D417" s="187"/>
      <c r="E417" s="186"/>
      <c r="F417" s="186"/>
      <c r="G417" s="186"/>
      <c r="H417" s="186"/>
      <c r="I417" s="186"/>
    </row>
    <row r="418" spans="1:9" ht="18">
      <c r="A418" s="186"/>
      <c r="B418" s="186"/>
      <c r="C418" s="186"/>
      <c r="D418" s="187"/>
      <c r="E418" s="186"/>
      <c r="F418" s="186"/>
      <c r="G418" s="186"/>
      <c r="H418" s="186"/>
      <c r="I418" s="186"/>
    </row>
    <row r="419" spans="1:9" ht="18">
      <c r="A419" s="186"/>
      <c r="B419" s="186"/>
      <c r="C419" s="186"/>
      <c r="D419" s="187"/>
      <c r="E419" s="186"/>
      <c r="F419" s="186"/>
      <c r="G419" s="186"/>
      <c r="H419" s="186"/>
      <c r="I419" s="186"/>
    </row>
    <row r="420" spans="1:9" ht="18">
      <c r="A420" s="186"/>
      <c r="B420" s="186"/>
      <c r="C420" s="186"/>
      <c r="D420" s="187"/>
      <c r="E420" s="186"/>
      <c r="F420" s="186"/>
      <c r="G420" s="186"/>
      <c r="H420" s="186"/>
      <c r="I420" s="186"/>
    </row>
    <row r="421" spans="1:9" ht="18">
      <c r="A421" s="186"/>
      <c r="B421" s="186"/>
      <c r="C421" s="186"/>
      <c r="D421" s="187"/>
      <c r="E421" s="186"/>
      <c r="F421" s="186"/>
      <c r="G421" s="186"/>
      <c r="H421" s="186"/>
      <c r="I421" s="186"/>
    </row>
    <row r="422" spans="1:9" ht="18">
      <c r="A422" s="186"/>
      <c r="B422" s="186"/>
      <c r="C422" s="186"/>
      <c r="D422" s="187"/>
      <c r="E422" s="186"/>
      <c r="F422" s="186"/>
      <c r="G422" s="186"/>
      <c r="H422" s="186"/>
      <c r="I422" s="186"/>
    </row>
    <row r="423" spans="1:9" ht="18">
      <c r="A423" s="186"/>
      <c r="B423" s="186"/>
      <c r="C423" s="186"/>
      <c r="D423" s="187"/>
      <c r="E423" s="186"/>
      <c r="F423" s="186"/>
      <c r="G423" s="186"/>
      <c r="H423" s="186"/>
      <c r="I423" s="186"/>
    </row>
    <row r="424" spans="1:9" ht="18">
      <c r="A424" s="186"/>
      <c r="B424" s="186"/>
      <c r="C424" s="186"/>
      <c r="D424" s="187"/>
      <c r="E424" s="186"/>
      <c r="F424" s="186"/>
      <c r="G424" s="186"/>
      <c r="H424" s="186"/>
      <c r="I424" s="186"/>
    </row>
    <row r="425" spans="1:9" ht="18">
      <c r="A425" s="186"/>
      <c r="B425" s="186"/>
      <c r="C425" s="186"/>
      <c r="D425" s="187"/>
      <c r="E425" s="186"/>
      <c r="F425" s="186"/>
      <c r="G425" s="186"/>
      <c r="H425" s="186"/>
      <c r="I425" s="186"/>
    </row>
    <row r="426" spans="1:9" ht="18">
      <c r="A426" s="186"/>
      <c r="B426" s="186"/>
      <c r="C426" s="186"/>
      <c r="D426" s="187"/>
      <c r="E426" s="186"/>
      <c r="F426" s="186"/>
      <c r="G426" s="186"/>
      <c r="H426" s="186"/>
      <c r="I426" s="186"/>
    </row>
    <row r="427" spans="1:9" ht="18">
      <c r="A427" s="186"/>
      <c r="B427" s="186"/>
      <c r="C427" s="186"/>
      <c r="D427" s="187"/>
      <c r="E427" s="186"/>
      <c r="F427" s="186"/>
      <c r="G427" s="186"/>
      <c r="H427" s="186"/>
      <c r="I427" s="186"/>
    </row>
    <row r="428" spans="1:9" ht="18">
      <c r="A428" s="186"/>
      <c r="B428" s="186"/>
      <c r="C428" s="186"/>
      <c r="D428" s="187"/>
      <c r="E428" s="186"/>
      <c r="F428" s="186"/>
      <c r="G428" s="186"/>
      <c r="H428" s="186"/>
      <c r="I428" s="186"/>
    </row>
    <row r="429" spans="1:9" ht="18">
      <c r="A429" s="186"/>
      <c r="B429" s="186"/>
      <c r="C429" s="186"/>
      <c r="D429" s="187"/>
      <c r="E429" s="186"/>
      <c r="F429" s="186"/>
      <c r="G429" s="186"/>
      <c r="H429" s="186"/>
      <c r="I429" s="186"/>
    </row>
    <row r="430" spans="1:9" ht="18">
      <c r="A430" s="186"/>
      <c r="B430" s="186"/>
      <c r="C430" s="186"/>
      <c r="D430" s="187"/>
      <c r="E430" s="186"/>
      <c r="F430" s="186"/>
      <c r="G430" s="186"/>
      <c r="H430" s="186"/>
      <c r="I430" s="186"/>
    </row>
    <row r="431" spans="1:9" ht="18">
      <c r="A431" s="186"/>
      <c r="B431" s="186"/>
      <c r="C431" s="186"/>
      <c r="D431" s="187"/>
      <c r="E431" s="186"/>
      <c r="F431" s="186"/>
      <c r="G431" s="186"/>
      <c r="H431" s="186"/>
      <c r="I431" s="186"/>
    </row>
    <row r="432" spans="1:9" ht="18">
      <c r="A432" s="186"/>
      <c r="B432" s="186"/>
      <c r="C432" s="186"/>
      <c r="D432" s="187"/>
      <c r="E432" s="186"/>
      <c r="F432" s="186"/>
      <c r="G432" s="186"/>
      <c r="H432" s="186"/>
      <c r="I432" s="186"/>
    </row>
    <row r="433" spans="1:9" ht="18">
      <c r="A433" s="186"/>
      <c r="B433" s="186"/>
      <c r="C433" s="186"/>
      <c r="D433" s="187"/>
      <c r="E433" s="186"/>
      <c r="F433" s="186"/>
      <c r="G433" s="186"/>
      <c r="H433" s="186"/>
      <c r="I433" s="186"/>
    </row>
    <row r="434" spans="1:9" ht="18">
      <c r="A434" s="186"/>
      <c r="B434" s="186"/>
      <c r="C434" s="186"/>
      <c r="D434" s="187"/>
      <c r="E434" s="186"/>
      <c r="F434" s="186"/>
      <c r="G434" s="186"/>
      <c r="H434" s="186"/>
      <c r="I434" s="186"/>
    </row>
    <row r="435" spans="1:9" ht="18">
      <c r="A435" s="186"/>
      <c r="B435" s="186"/>
      <c r="C435" s="186"/>
      <c r="D435" s="187"/>
      <c r="E435" s="186"/>
      <c r="F435" s="186"/>
      <c r="G435" s="186"/>
      <c r="H435" s="186"/>
      <c r="I435" s="186"/>
    </row>
    <row r="436" spans="1:9" ht="18">
      <c r="A436" s="186"/>
      <c r="B436" s="186"/>
      <c r="C436" s="186"/>
      <c r="D436" s="187"/>
      <c r="E436" s="186"/>
      <c r="F436" s="186"/>
      <c r="G436" s="186"/>
      <c r="H436" s="186"/>
      <c r="I436" s="186"/>
    </row>
    <row r="437" spans="1:9" ht="18">
      <c r="A437" s="186"/>
      <c r="B437" s="186"/>
      <c r="C437" s="186"/>
      <c r="D437" s="187"/>
      <c r="E437" s="186"/>
      <c r="F437" s="186"/>
      <c r="G437" s="186"/>
      <c r="H437" s="186"/>
      <c r="I437" s="186"/>
    </row>
    <row r="438" spans="1:9" ht="18">
      <c r="A438" s="186"/>
      <c r="B438" s="186"/>
      <c r="C438" s="186"/>
      <c r="D438" s="187"/>
      <c r="E438" s="186"/>
      <c r="F438" s="186"/>
      <c r="G438" s="186"/>
      <c r="H438" s="186"/>
      <c r="I438" s="186"/>
    </row>
    <row r="439" spans="1:9" ht="18">
      <c r="A439" s="186"/>
      <c r="B439" s="186"/>
      <c r="C439" s="186"/>
      <c r="D439" s="187"/>
      <c r="E439" s="186"/>
      <c r="F439" s="186"/>
      <c r="G439" s="186"/>
      <c r="H439" s="186"/>
      <c r="I439" s="186"/>
    </row>
    <row r="440" spans="1:9" ht="18">
      <c r="A440" s="186"/>
      <c r="B440" s="186"/>
      <c r="C440" s="186"/>
      <c r="D440" s="187"/>
      <c r="E440" s="186"/>
      <c r="F440" s="186"/>
      <c r="G440" s="186"/>
      <c r="H440" s="186"/>
      <c r="I440" s="186"/>
    </row>
    <row r="441" spans="1:9" ht="18">
      <c r="A441" s="186"/>
      <c r="B441" s="186"/>
      <c r="C441" s="186"/>
      <c r="D441" s="187"/>
      <c r="E441" s="186"/>
      <c r="F441" s="186"/>
      <c r="G441" s="186"/>
      <c r="H441" s="186"/>
      <c r="I441" s="186"/>
    </row>
    <row r="442" spans="1:9" ht="18">
      <c r="A442" s="186"/>
      <c r="B442" s="186"/>
      <c r="C442" s="186"/>
      <c r="D442" s="187"/>
      <c r="E442" s="186"/>
      <c r="F442" s="186"/>
      <c r="G442" s="186"/>
      <c r="H442" s="186"/>
      <c r="I442" s="186"/>
    </row>
    <row r="443" spans="1:9" ht="18">
      <c r="A443" s="186"/>
      <c r="B443" s="186"/>
      <c r="C443" s="186"/>
      <c r="D443" s="187"/>
      <c r="E443" s="186"/>
      <c r="F443" s="186"/>
      <c r="G443" s="186"/>
      <c r="H443" s="186"/>
      <c r="I443" s="186"/>
    </row>
    <row r="444" spans="1:9" ht="18">
      <c r="A444" s="186"/>
      <c r="B444" s="186"/>
      <c r="C444" s="186"/>
      <c r="D444" s="187"/>
      <c r="E444" s="186"/>
      <c r="F444" s="186"/>
      <c r="G444" s="186"/>
      <c r="H444" s="186"/>
      <c r="I444" s="186"/>
    </row>
    <row r="445" spans="1:9" ht="18">
      <c r="A445" s="186"/>
      <c r="B445" s="186"/>
      <c r="C445" s="186"/>
      <c r="D445" s="187"/>
      <c r="E445" s="186"/>
      <c r="F445" s="186"/>
      <c r="G445" s="186"/>
      <c r="H445" s="186"/>
      <c r="I445" s="186"/>
    </row>
    <row r="446" spans="1:9" ht="18">
      <c r="A446" s="186"/>
      <c r="B446" s="186"/>
      <c r="C446" s="186"/>
      <c r="D446" s="187"/>
      <c r="E446" s="186"/>
      <c r="F446" s="186"/>
      <c r="G446" s="186"/>
      <c r="H446" s="186"/>
      <c r="I446" s="186"/>
    </row>
    <row r="447" spans="1:9" ht="18">
      <c r="A447" s="186"/>
      <c r="B447" s="186"/>
      <c r="C447" s="186"/>
      <c r="D447" s="187"/>
      <c r="E447" s="186"/>
      <c r="F447" s="186"/>
      <c r="G447" s="186"/>
      <c r="H447" s="186"/>
      <c r="I447" s="186"/>
    </row>
    <row r="448" spans="1:9" ht="18">
      <c r="A448" s="186"/>
      <c r="B448" s="186"/>
      <c r="C448" s="186"/>
      <c r="D448" s="187"/>
      <c r="E448" s="186"/>
      <c r="F448" s="186"/>
      <c r="G448" s="186"/>
      <c r="H448" s="186"/>
      <c r="I448" s="186"/>
    </row>
    <row r="449" spans="1:9" ht="18">
      <c r="A449" s="186"/>
      <c r="B449" s="186"/>
      <c r="C449" s="186"/>
      <c r="D449" s="187"/>
      <c r="E449" s="186"/>
      <c r="F449" s="186"/>
      <c r="G449" s="186"/>
      <c r="H449" s="186"/>
      <c r="I449" s="186"/>
    </row>
    <row r="450" spans="1:9" ht="18">
      <c r="A450" s="186"/>
      <c r="B450" s="186"/>
      <c r="C450" s="186"/>
      <c r="D450" s="187"/>
      <c r="E450" s="186"/>
      <c r="F450" s="186"/>
      <c r="G450" s="186"/>
      <c r="H450" s="186"/>
      <c r="I450" s="186"/>
    </row>
    <row r="451" spans="1:9" ht="18">
      <c r="A451" s="186"/>
      <c r="B451" s="186"/>
      <c r="C451" s="186"/>
      <c r="D451" s="187"/>
      <c r="E451" s="186"/>
      <c r="F451" s="186"/>
      <c r="G451" s="186"/>
      <c r="H451" s="186"/>
      <c r="I451" s="186"/>
    </row>
    <row r="452" spans="1:9" ht="18">
      <c r="A452" s="186"/>
      <c r="B452" s="186"/>
      <c r="C452" s="186"/>
      <c r="D452" s="187"/>
      <c r="E452" s="186"/>
      <c r="F452" s="186"/>
      <c r="G452" s="186"/>
      <c r="H452" s="186"/>
      <c r="I452" s="186"/>
    </row>
    <row r="453" spans="1:9" ht="18">
      <c r="A453" s="186"/>
      <c r="B453" s="186"/>
      <c r="C453" s="186"/>
      <c r="D453" s="187"/>
      <c r="E453" s="186"/>
      <c r="F453" s="186"/>
      <c r="G453" s="186"/>
      <c r="H453" s="186"/>
      <c r="I453" s="186"/>
    </row>
    <row r="454" spans="1:9" ht="18">
      <c r="A454" s="186"/>
      <c r="B454" s="186"/>
      <c r="C454" s="186"/>
      <c r="D454" s="187"/>
      <c r="E454" s="186"/>
      <c r="F454" s="186"/>
      <c r="G454" s="186"/>
      <c r="H454" s="186"/>
      <c r="I454" s="186"/>
    </row>
    <row r="455" spans="1:9" ht="18">
      <c r="A455" s="186"/>
      <c r="B455" s="186"/>
      <c r="C455" s="186"/>
      <c r="D455" s="187"/>
      <c r="E455" s="186"/>
      <c r="F455" s="186"/>
      <c r="G455" s="186"/>
      <c r="H455" s="186"/>
      <c r="I455" s="186"/>
    </row>
    <row r="456" spans="1:9" ht="18">
      <c r="A456" s="186"/>
      <c r="B456" s="186"/>
      <c r="C456" s="186"/>
      <c r="D456" s="187"/>
      <c r="E456" s="186"/>
      <c r="F456" s="186"/>
      <c r="G456" s="186"/>
      <c r="H456" s="186"/>
      <c r="I456" s="186"/>
    </row>
    <row r="457" spans="1:9" ht="18">
      <c r="A457" s="186"/>
      <c r="B457" s="186"/>
      <c r="C457" s="186"/>
      <c r="D457" s="187"/>
      <c r="E457" s="186"/>
      <c r="F457" s="186"/>
      <c r="G457" s="186"/>
      <c r="H457" s="186"/>
      <c r="I457" s="186"/>
    </row>
    <row r="458" spans="1:9" ht="18">
      <c r="A458" s="186"/>
      <c r="B458" s="186"/>
      <c r="C458" s="186"/>
      <c r="D458" s="187"/>
      <c r="E458" s="186"/>
      <c r="F458" s="186"/>
      <c r="G458" s="186"/>
      <c r="H458" s="186"/>
      <c r="I458" s="186"/>
    </row>
    <row r="459" spans="1:9" ht="18">
      <c r="A459" s="186"/>
      <c r="B459" s="186"/>
      <c r="C459" s="186"/>
      <c r="D459" s="187"/>
      <c r="E459" s="186"/>
      <c r="F459" s="186"/>
      <c r="G459" s="186"/>
      <c r="H459" s="186"/>
      <c r="I459" s="186"/>
    </row>
    <row r="460" spans="1:9" ht="18">
      <c r="A460" s="186"/>
      <c r="B460" s="186"/>
      <c r="C460" s="186"/>
      <c r="D460" s="187"/>
      <c r="E460" s="186"/>
      <c r="F460" s="186"/>
      <c r="G460" s="186"/>
      <c r="H460" s="186"/>
      <c r="I460" s="186"/>
    </row>
    <row r="461" spans="1:9" ht="18">
      <c r="A461" s="186"/>
      <c r="B461" s="186"/>
      <c r="C461" s="186"/>
      <c r="D461" s="187"/>
      <c r="E461" s="186"/>
      <c r="F461" s="186"/>
      <c r="G461" s="186"/>
      <c r="H461" s="186"/>
      <c r="I461" s="186"/>
    </row>
    <row r="462" spans="1:9" ht="18">
      <c r="A462" s="186"/>
      <c r="B462" s="186"/>
      <c r="C462" s="186"/>
      <c r="D462" s="187"/>
      <c r="E462" s="186"/>
      <c r="F462" s="186"/>
      <c r="G462" s="186"/>
      <c r="H462" s="186"/>
      <c r="I462" s="186"/>
    </row>
    <row r="463" spans="1:9" ht="18">
      <c r="A463" s="186"/>
      <c r="B463" s="186"/>
      <c r="C463" s="186"/>
      <c r="D463" s="187"/>
      <c r="E463" s="186"/>
      <c r="F463" s="186"/>
      <c r="G463" s="186"/>
      <c r="H463" s="186"/>
      <c r="I463" s="186"/>
    </row>
    <row r="464" spans="1:9" ht="18">
      <c r="A464" s="186"/>
      <c r="B464" s="186"/>
      <c r="C464" s="186"/>
      <c r="D464" s="187"/>
      <c r="E464" s="186"/>
      <c r="F464" s="186"/>
      <c r="G464" s="186"/>
      <c r="H464" s="186"/>
      <c r="I464" s="186"/>
    </row>
    <row r="465" spans="1:9" ht="18">
      <c r="A465" s="186"/>
      <c r="B465" s="186"/>
      <c r="C465" s="186"/>
      <c r="D465" s="187"/>
      <c r="E465" s="186"/>
      <c r="F465" s="186"/>
      <c r="G465" s="186"/>
      <c r="H465" s="186"/>
      <c r="I465" s="186"/>
    </row>
    <row r="466" spans="1:9" ht="18">
      <c r="A466" s="186"/>
      <c r="B466" s="186"/>
      <c r="C466" s="186"/>
      <c r="D466" s="187"/>
      <c r="E466" s="186"/>
      <c r="F466" s="186"/>
      <c r="G466" s="186"/>
      <c r="H466" s="186"/>
      <c r="I466" s="186"/>
    </row>
    <row r="467" spans="1:9" ht="18">
      <c r="A467" s="186"/>
      <c r="B467" s="186"/>
      <c r="C467" s="186"/>
      <c r="D467" s="187"/>
      <c r="E467" s="186"/>
      <c r="F467" s="186"/>
      <c r="G467" s="186"/>
      <c r="H467" s="186"/>
      <c r="I467" s="186"/>
    </row>
    <row r="468" spans="1:9" ht="18">
      <c r="A468" s="186"/>
      <c r="B468" s="186"/>
      <c r="C468" s="186"/>
      <c r="D468" s="187"/>
      <c r="E468" s="186"/>
      <c r="F468" s="186"/>
      <c r="G468" s="186"/>
      <c r="H468" s="186"/>
      <c r="I468" s="186"/>
    </row>
    <row r="469" spans="1:9" ht="18">
      <c r="A469" s="186"/>
      <c r="B469" s="186"/>
      <c r="C469" s="186"/>
      <c r="D469" s="187"/>
      <c r="E469" s="186"/>
      <c r="F469" s="186"/>
      <c r="G469" s="186"/>
      <c r="H469" s="186"/>
      <c r="I469" s="186"/>
    </row>
    <row r="470" spans="1:9" ht="18">
      <c r="A470" s="186"/>
      <c r="B470" s="186"/>
      <c r="C470" s="186"/>
      <c r="D470" s="187"/>
      <c r="E470" s="186"/>
      <c r="F470" s="186"/>
      <c r="G470" s="186"/>
      <c r="H470" s="186"/>
      <c r="I470" s="186"/>
    </row>
    <row r="471" spans="1:9" ht="18">
      <c r="A471" s="186"/>
      <c r="B471" s="186"/>
      <c r="C471" s="186"/>
      <c r="D471" s="187"/>
      <c r="E471" s="186"/>
      <c r="F471" s="186"/>
      <c r="G471" s="186"/>
      <c r="H471" s="186"/>
      <c r="I471" s="186"/>
    </row>
    <row r="472" spans="1:9" ht="18">
      <c r="A472" s="186"/>
      <c r="B472" s="186"/>
      <c r="C472" s="186"/>
      <c r="D472" s="187"/>
      <c r="E472" s="186"/>
      <c r="F472" s="186"/>
      <c r="G472" s="186"/>
      <c r="H472" s="186"/>
      <c r="I472" s="186"/>
    </row>
    <row r="473" spans="1:9" ht="18">
      <c r="A473" s="186"/>
      <c r="B473" s="186"/>
      <c r="C473" s="186"/>
      <c r="D473" s="187"/>
      <c r="E473" s="186"/>
      <c r="F473" s="186"/>
      <c r="G473" s="186"/>
      <c r="H473" s="186"/>
      <c r="I473" s="186"/>
    </row>
    <row r="474" spans="1:9" ht="18">
      <c r="A474" s="186"/>
      <c r="B474" s="186"/>
      <c r="C474" s="186"/>
      <c r="D474" s="187"/>
      <c r="E474" s="186"/>
      <c r="F474" s="186"/>
      <c r="G474" s="186"/>
      <c r="H474" s="186"/>
      <c r="I474" s="186"/>
    </row>
    <row r="475" spans="1:9" ht="18">
      <c r="A475" s="186"/>
      <c r="B475" s="186"/>
      <c r="C475" s="186"/>
      <c r="D475" s="187"/>
      <c r="E475" s="186"/>
      <c r="F475" s="186"/>
      <c r="G475" s="186"/>
      <c r="H475" s="186"/>
      <c r="I475" s="186"/>
    </row>
    <row r="476" spans="1:9" ht="18">
      <c r="A476" s="186"/>
      <c r="B476" s="186"/>
      <c r="C476" s="186"/>
      <c r="D476" s="187"/>
      <c r="E476" s="186"/>
      <c r="F476" s="186"/>
      <c r="G476" s="186"/>
      <c r="H476" s="186"/>
      <c r="I476" s="186"/>
    </row>
    <row r="477" spans="1:9" ht="18">
      <c r="A477" s="186"/>
      <c r="B477" s="186"/>
      <c r="C477" s="186"/>
      <c r="D477" s="187"/>
      <c r="E477" s="186"/>
      <c r="F477" s="186"/>
      <c r="G477" s="186"/>
      <c r="H477" s="186"/>
      <c r="I477" s="186"/>
    </row>
    <row r="478" spans="1:9" ht="18">
      <c r="A478" s="186"/>
      <c r="B478" s="186"/>
      <c r="C478" s="186"/>
      <c r="D478" s="187"/>
      <c r="E478" s="186"/>
      <c r="F478" s="186"/>
      <c r="G478" s="186"/>
      <c r="H478" s="186"/>
      <c r="I478" s="186"/>
    </row>
    <row r="479" spans="1:9" ht="18">
      <c r="A479" s="186"/>
      <c r="B479" s="186"/>
      <c r="C479" s="186"/>
      <c r="D479" s="187"/>
      <c r="E479" s="186"/>
      <c r="F479" s="186"/>
      <c r="G479" s="186"/>
      <c r="H479" s="186"/>
      <c r="I479" s="186"/>
    </row>
    <row r="480" spans="1:9" ht="18">
      <c r="A480" s="186"/>
      <c r="B480" s="186"/>
      <c r="C480" s="186"/>
      <c r="D480" s="187"/>
      <c r="E480" s="186"/>
      <c r="F480" s="186"/>
      <c r="G480" s="186"/>
      <c r="H480" s="186"/>
      <c r="I480" s="186"/>
    </row>
    <row r="481" spans="1:9" ht="18">
      <c r="A481" s="186"/>
      <c r="B481" s="186"/>
      <c r="C481" s="186"/>
      <c r="D481" s="187"/>
      <c r="E481" s="186"/>
      <c r="F481" s="186"/>
      <c r="G481" s="186"/>
      <c r="H481" s="186"/>
      <c r="I481" s="186"/>
    </row>
    <row r="482" spans="1:9" ht="18">
      <c r="A482" s="186"/>
      <c r="B482" s="186"/>
      <c r="C482" s="186"/>
      <c r="D482" s="187"/>
      <c r="E482" s="186"/>
      <c r="F482" s="186"/>
      <c r="G482" s="186"/>
      <c r="H482" s="186"/>
      <c r="I482" s="186"/>
    </row>
    <row r="483" spans="1:9" ht="18">
      <c r="A483" s="186"/>
      <c r="B483" s="186"/>
      <c r="C483" s="186"/>
      <c r="D483" s="187"/>
      <c r="E483" s="186"/>
      <c r="F483" s="186"/>
      <c r="G483" s="186"/>
      <c r="H483" s="186"/>
      <c r="I483" s="186"/>
    </row>
    <row r="484" spans="1:9" ht="18">
      <c r="A484" s="186"/>
      <c r="B484" s="186"/>
      <c r="C484" s="186"/>
      <c r="D484" s="187"/>
      <c r="E484" s="186"/>
      <c r="F484" s="186"/>
      <c r="G484" s="186"/>
      <c r="H484" s="186"/>
      <c r="I484" s="186"/>
    </row>
    <row r="485" spans="1:9" ht="18">
      <c r="A485" s="186"/>
      <c r="B485" s="186"/>
      <c r="C485" s="186"/>
      <c r="D485" s="187"/>
      <c r="E485" s="186"/>
      <c r="F485" s="186"/>
      <c r="G485" s="186"/>
      <c r="H485" s="186"/>
      <c r="I485" s="186"/>
    </row>
    <row r="486" spans="1:9" ht="18">
      <c r="A486" s="186"/>
      <c r="B486" s="186"/>
      <c r="C486" s="186"/>
      <c r="D486" s="187"/>
      <c r="E486" s="186"/>
      <c r="F486" s="186"/>
      <c r="G486" s="186"/>
      <c r="H486" s="186"/>
      <c r="I486" s="186"/>
    </row>
    <row r="487" spans="1:9" ht="18">
      <c r="A487" s="186"/>
      <c r="B487" s="186"/>
      <c r="C487" s="186"/>
      <c r="D487" s="187"/>
      <c r="E487" s="186"/>
      <c r="F487" s="186"/>
      <c r="G487" s="186"/>
      <c r="H487" s="186"/>
      <c r="I487" s="186"/>
    </row>
    <row r="488" spans="1:9" ht="18">
      <c r="A488" s="186"/>
      <c r="B488" s="186"/>
      <c r="C488" s="186"/>
      <c r="D488" s="187"/>
      <c r="E488" s="186"/>
      <c r="F488" s="186"/>
      <c r="G488" s="186"/>
      <c r="H488" s="186"/>
      <c r="I488" s="186"/>
    </row>
    <row r="489" spans="1:9" ht="18">
      <c r="A489" s="186"/>
      <c r="B489" s="186"/>
      <c r="C489" s="186"/>
      <c r="D489" s="187"/>
      <c r="E489" s="186"/>
      <c r="F489" s="186"/>
      <c r="G489" s="186"/>
      <c r="H489" s="186"/>
      <c r="I489" s="186"/>
    </row>
    <row r="490" spans="1:9" ht="18">
      <c r="A490" s="186"/>
      <c r="B490" s="186"/>
      <c r="C490" s="186"/>
      <c r="D490" s="187"/>
      <c r="E490" s="186"/>
      <c r="F490" s="186"/>
      <c r="G490" s="186"/>
      <c r="H490" s="186"/>
      <c r="I490" s="186"/>
    </row>
    <row r="491" spans="1:9" ht="18">
      <c r="A491" s="186"/>
      <c r="B491" s="186"/>
      <c r="C491" s="186"/>
      <c r="D491" s="187"/>
      <c r="E491" s="186"/>
      <c r="F491" s="186"/>
      <c r="G491" s="186"/>
      <c r="H491" s="186"/>
      <c r="I491" s="186"/>
    </row>
    <row r="492" spans="1:9" ht="18">
      <c r="A492" s="186"/>
      <c r="B492" s="186"/>
      <c r="C492" s="186"/>
      <c r="D492" s="187"/>
      <c r="E492" s="186"/>
      <c r="F492" s="186"/>
      <c r="G492" s="186"/>
      <c r="H492" s="186"/>
      <c r="I492" s="186"/>
    </row>
    <row r="493" spans="1:9" ht="18">
      <c r="A493" s="186"/>
      <c r="B493" s="186"/>
      <c r="C493" s="186"/>
      <c r="D493" s="187"/>
      <c r="E493" s="186"/>
      <c r="F493" s="186"/>
      <c r="G493" s="186"/>
      <c r="H493" s="186"/>
      <c r="I493" s="186"/>
    </row>
    <row r="494" spans="1:9" ht="18">
      <c r="A494" s="186"/>
      <c r="B494" s="186"/>
      <c r="C494" s="186"/>
      <c r="D494" s="187"/>
      <c r="E494" s="186"/>
      <c r="F494" s="186"/>
      <c r="G494" s="186"/>
      <c r="H494" s="186"/>
      <c r="I494" s="186"/>
    </row>
    <row r="495" spans="1:9" ht="18">
      <c r="A495" s="186"/>
      <c r="B495" s="186"/>
      <c r="C495" s="186"/>
      <c r="D495" s="187"/>
      <c r="E495" s="186"/>
      <c r="F495" s="186"/>
      <c r="G495" s="186"/>
      <c r="H495" s="186"/>
      <c r="I495" s="186"/>
    </row>
    <row r="496" spans="1:9" ht="18">
      <c r="A496" s="186"/>
      <c r="B496" s="186"/>
      <c r="C496" s="186"/>
      <c r="D496" s="187"/>
      <c r="E496" s="186"/>
      <c r="F496" s="186"/>
      <c r="G496" s="186"/>
      <c r="H496" s="186"/>
      <c r="I496" s="186"/>
    </row>
    <row r="497" spans="1:9" ht="18">
      <c r="A497" s="186"/>
      <c r="B497" s="186"/>
      <c r="C497" s="186"/>
      <c r="D497" s="187"/>
      <c r="E497" s="186"/>
      <c r="F497" s="186"/>
      <c r="G497" s="186"/>
      <c r="H497" s="186"/>
      <c r="I497" s="186"/>
    </row>
    <row r="498" spans="1:9" ht="18">
      <c r="A498" s="186"/>
      <c r="B498" s="186"/>
      <c r="C498" s="186"/>
      <c r="D498" s="187"/>
      <c r="E498" s="186"/>
      <c r="F498" s="186"/>
      <c r="G498" s="186"/>
      <c r="H498" s="186"/>
      <c r="I498" s="186"/>
    </row>
    <row r="499" spans="1:9" ht="18">
      <c r="A499" s="186"/>
      <c r="B499" s="186"/>
      <c r="C499" s="186"/>
      <c r="D499" s="187"/>
      <c r="E499" s="186"/>
      <c r="F499" s="186"/>
      <c r="G499" s="186"/>
      <c r="H499" s="186"/>
      <c r="I499" s="186"/>
    </row>
    <row r="500" spans="1:9" ht="18">
      <c r="A500" s="186"/>
      <c r="B500" s="186"/>
      <c r="C500" s="186"/>
      <c r="D500" s="187"/>
      <c r="E500" s="186"/>
      <c r="F500" s="186"/>
      <c r="G500" s="186"/>
      <c r="H500" s="186"/>
      <c r="I500" s="186"/>
    </row>
    <row r="501" spans="1:9" ht="18">
      <c r="A501" s="186"/>
      <c r="B501" s="186"/>
      <c r="C501" s="186"/>
      <c r="D501" s="187"/>
      <c r="E501" s="186"/>
      <c r="F501" s="186"/>
      <c r="G501" s="186"/>
      <c r="H501" s="186"/>
      <c r="I501" s="186"/>
    </row>
    <row r="502" spans="1:9" ht="18">
      <c r="A502" s="186"/>
      <c r="B502" s="186"/>
      <c r="C502" s="186"/>
      <c r="D502" s="187"/>
      <c r="E502" s="186"/>
      <c r="F502" s="186"/>
      <c r="G502" s="186"/>
      <c r="H502" s="186"/>
      <c r="I502" s="186"/>
    </row>
    <row r="503" spans="1:9" ht="18">
      <c r="A503" s="186"/>
      <c r="B503" s="186"/>
      <c r="C503" s="186"/>
      <c r="D503" s="187"/>
      <c r="E503" s="186"/>
      <c r="F503" s="186"/>
      <c r="G503" s="186"/>
      <c r="H503" s="186"/>
      <c r="I503" s="186"/>
    </row>
    <row r="504" spans="1:9" ht="18">
      <c r="A504" s="186"/>
      <c r="B504" s="186"/>
      <c r="C504" s="186"/>
      <c r="D504" s="187"/>
      <c r="E504" s="186"/>
      <c r="F504" s="186"/>
      <c r="G504" s="186"/>
      <c r="H504" s="186"/>
      <c r="I504" s="186"/>
    </row>
    <row r="505" spans="1:9" ht="18">
      <c r="A505" s="186"/>
      <c r="B505" s="186"/>
      <c r="C505" s="186"/>
      <c r="D505" s="187"/>
      <c r="E505" s="186"/>
      <c r="F505" s="186"/>
      <c r="G505" s="186"/>
      <c r="H505" s="186"/>
      <c r="I505" s="186"/>
    </row>
    <row r="506" spans="1:9" ht="18">
      <c r="A506" s="186"/>
      <c r="B506" s="186"/>
      <c r="C506" s="186"/>
      <c r="D506" s="187"/>
      <c r="E506" s="186"/>
      <c r="F506" s="186"/>
      <c r="G506" s="186"/>
      <c r="H506" s="186"/>
      <c r="I506" s="186"/>
    </row>
    <row r="507" spans="1:9" ht="18">
      <c r="A507" s="186"/>
      <c r="B507" s="186"/>
      <c r="C507" s="186"/>
      <c r="D507" s="187"/>
      <c r="E507" s="186"/>
      <c r="F507" s="186"/>
      <c r="G507" s="186"/>
      <c r="H507" s="186"/>
      <c r="I507" s="186"/>
    </row>
    <row r="508" spans="1:9" ht="18">
      <c r="A508" s="186"/>
      <c r="B508" s="186"/>
      <c r="C508" s="186"/>
      <c r="D508" s="187"/>
      <c r="E508" s="186"/>
      <c r="F508" s="186"/>
      <c r="G508" s="186"/>
      <c r="H508" s="186"/>
      <c r="I508" s="186"/>
    </row>
    <row r="509" spans="1:9" ht="18">
      <c r="A509" s="186"/>
      <c r="B509" s="186"/>
      <c r="C509" s="186"/>
      <c r="D509" s="187"/>
      <c r="E509" s="186"/>
      <c r="F509" s="186"/>
      <c r="G509" s="186"/>
      <c r="H509" s="186"/>
      <c r="I509" s="186"/>
    </row>
    <row r="510" spans="1:9" ht="18">
      <c r="A510" s="186"/>
      <c r="B510" s="186"/>
      <c r="C510" s="186"/>
      <c r="D510" s="187"/>
      <c r="E510" s="186"/>
      <c r="F510" s="186"/>
      <c r="G510" s="186"/>
      <c r="H510" s="186"/>
      <c r="I510" s="186"/>
    </row>
    <row r="511" spans="1:9" ht="18">
      <c r="A511" s="186"/>
      <c r="B511" s="186"/>
      <c r="C511" s="186"/>
      <c r="D511" s="187"/>
      <c r="E511" s="186"/>
      <c r="F511" s="186"/>
      <c r="G511" s="186"/>
      <c r="H511" s="186"/>
      <c r="I511" s="186"/>
    </row>
    <row r="512" spans="1:9" ht="18">
      <c r="A512" s="186"/>
      <c r="B512" s="186"/>
      <c r="C512" s="186"/>
      <c r="D512" s="187"/>
      <c r="E512" s="186"/>
      <c r="F512" s="186"/>
      <c r="G512" s="186"/>
      <c r="H512" s="186"/>
      <c r="I512" s="186"/>
    </row>
    <row r="513" spans="1:9" ht="18">
      <c r="A513" s="186"/>
      <c r="B513" s="186"/>
      <c r="C513" s="186"/>
      <c r="D513" s="187"/>
      <c r="E513" s="186"/>
      <c r="F513" s="186"/>
      <c r="G513" s="186"/>
      <c r="H513" s="186"/>
      <c r="I513" s="186"/>
    </row>
    <row r="514" spans="1:9" ht="18">
      <c r="A514" s="186"/>
      <c r="B514" s="186"/>
      <c r="C514" s="186"/>
      <c r="D514" s="187"/>
      <c r="E514" s="186"/>
      <c r="F514" s="186"/>
      <c r="G514" s="186"/>
      <c r="H514" s="186"/>
      <c r="I514" s="186"/>
    </row>
    <row r="515" spans="1:9" ht="18">
      <c r="A515" s="186"/>
      <c r="B515" s="186"/>
      <c r="C515" s="186"/>
      <c r="D515" s="187"/>
      <c r="E515" s="186"/>
      <c r="F515" s="186"/>
      <c r="G515" s="186"/>
      <c r="H515" s="186"/>
      <c r="I515" s="186"/>
    </row>
    <row r="516" spans="1:9" ht="18">
      <c r="A516" s="186"/>
      <c r="B516" s="186"/>
      <c r="C516" s="186"/>
      <c r="D516" s="187"/>
      <c r="E516" s="186"/>
      <c r="F516" s="186"/>
      <c r="G516" s="186"/>
      <c r="H516" s="186"/>
      <c r="I516" s="186"/>
    </row>
    <row r="517" spans="1:9" ht="18">
      <c r="A517" s="186"/>
      <c r="B517" s="186"/>
      <c r="C517" s="186"/>
      <c r="D517" s="187"/>
      <c r="E517" s="186"/>
      <c r="F517" s="186"/>
      <c r="G517" s="186"/>
      <c r="H517" s="186"/>
      <c r="I517" s="186"/>
    </row>
    <row r="518" spans="1:9" ht="18">
      <c r="A518" s="186"/>
      <c r="B518" s="186"/>
      <c r="C518" s="186"/>
      <c r="D518" s="187"/>
      <c r="E518" s="186"/>
      <c r="F518" s="186"/>
      <c r="G518" s="186"/>
      <c r="H518" s="186"/>
      <c r="I518" s="186"/>
    </row>
    <row r="519" spans="1:9" ht="18">
      <c r="A519" s="186"/>
      <c r="B519" s="186"/>
      <c r="C519" s="186"/>
      <c r="D519" s="187"/>
      <c r="E519" s="186"/>
      <c r="F519" s="186"/>
      <c r="G519" s="186"/>
      <c r="H519" s="186"/>
      <c r="I519" s="186"/>
    </row>
    <row r="520" spans="1:9" ht="18">
      <c r="A520" s="186"/>
      <c r="B520" s="186"/>
      <c r="C520" s="186"/>
      <c r="D520" s="187"/>
      <c r="E520" s="186"/>
      <c r="F520" s="186"/>
      <c r="G520" s="186"/>
      <c r="H520" s="186"/>
      <c r="I520" s="186"/>
    </row>
    <row r="521" spans="1:9" ht="18">
      <c r="A521" s="186"/>
      <c r="B521" s="186"/>
      <c r="C521" s="186"/>
      <c r="D521" s="187"/>
      <c r="E521" s="186"/>
      <c r="F521" s="186"/>
      <c r="G521" s="186"/>
      <c r="H521" s="186"/>
      <c r="I521" s="186"/>
    </row>
    <row r="522" spans="1:9" ht="18">
      <c r="A522" s="186"/>
      <c r="B522" s="186"/>
      <c r="C522" s="186"/>
      <c r="D522" s="187"/>
      <c r="E522" s="186"/>
      <c r="F522" s="186"/>
      <c r="G522" s="186"/>
      <c r="H522" s="186"/>
      <c r="I522" s="186"/>
    </row>
    <row r="523" spans="1:9" ht="18">
      <c r="A523" s="186"/>
      <c r="B523" s="186"/>
      <c r="C523" s="186"/>
      <c r="D523" s="187"/>
      <c r="E523" s="186"/>
      <c r="F523" s="186"/>
      <c r="G523" s="186"/>
      <c r="H523" s="186"/>
      <c r="I523" s="186"/>
    </row>
    <row r="524" spans="1:9" ht="18">
      <c r="A524" s="186"/>
      <c r="B524" s="186"/>
      <c r="C524" s="186"/>
      <c r="D524" s="187"/>
      <c r="E524" s="186"/>
      <c r="F524" s="186"/>
      <c r="G524" s="186"/>
      <c r="H524" s="186"/>
      <c r="I524" s="186"/>
    </row>
    <row r="525" spans="1:9" ht="18">
      <c r="A525" s="186"/>
      <c r="B525" s="186"/>
      <c r="C525" s="186"/>
      <c r="D525" s="187"/>
      <c r="E525" s="186"/>
      <c r="F525" s="186"/>
      <c r="G525" s="186"/>
      <c r="H525" s="186"/>
      <c r="I525" s="186"/>
    </row>
    <row r="526" spans="1:9" ht="18">
      <c r="A526" s="186"/>
      <c r="B526" s="186"/>
      <c r="C526" s="186"/>
      <c r="D526" s="187"/>
      <c r="E526" s="186"/>
      <c r="F526" s="186"/>
      <c r="G526" s="186"/>
      <c r="H526" s="186"/>
      <c r="I526" s="186"/>
    </row>
    <row r="527" spans="1:9" ht="18">
      <c r="A527" s="186"/>
      <c r="B527" s="186"/>
      <c r="C527" s="186"/>
      <c r="D527" s="187"/>
      <c r="E527" s="186"/>
      <c r="F527" s="186"/>
      <c r="G527" s="186"/>
      <c r="H527" s="186"/>
      <c r="I527" s="186"/>
    </row>
    <row r="528" spans="1:9" ht="18">
      <c r="A528" s="186"/>
      <c r="B528" s="186"/>
      <c r="C528" s="186"/>
      <c r="D528" s="187"/>
      <c r="E528" s="186"/>
      <c r="F528" s="186"/>
      <c r="G528" s="186"/>
      <c r="H528" s="186"/>
      <c r="I528" s="186"/>
    </row>
    <row r="529" spans="1:9" ht="18">
      <c r="A529" s="186"/>
      <c r="B529" s="186"/>
      <c r="C529" s="186"/>
      <c r="D529" s="187"/>
      <c r="E529" s="186"/>
      <c r="F529" s="186"/>
      <c r="G529" s="186"/>
      <c r="H529" s="186"/>
      <c r="I529" s="186"/>
    </row>
    <row r="530" spans="1:9" ht="18">
      <c r="A530" s="186"/>
      <c r="B530" s="186"/>
      <c r="C530" s="186"/>
      <c r="D530" s="187"/>
      <c r="E530" s="186"/>
      <c r="F530" s="186"/>
      <c r="G530" s="186"/>
      <c r="H530" s="186"/>
      <c r="I530" s="186"/>
    </row>
    <row r="531" spans="1:9" ht="18">
      <c r="A531" s="186"/>
      <c r="B531" s="186"/>
      <c r="C531" s="186"/>
      <c r="D531" s="187"/>
      <c r="E531" s="186"/>
      <c r="F531" s="186"/>
      <c r="G531" s="186"/>
      <c r="H531" s="186"/>
      <c r="I531" s="186"/>
    </row>
    <row r="532" spans="1:9" ht="18">
      <c r="A532" s="186"/>
      <c r="B532" s="186"/>
      <c r="C532" s="186"/>
      <c r="D532" s="187"/>
      <c r="E532" s="186"/>
      <c r="F532" s="186"/>
      <c r="G532" s="186"/>
      <c r="H532" s="186"/>
      <c r="I532" s="186"/>
    </row>
    <row r="533" spans="1:9" ht="18">
      <c r="A533" s="186"/>
      <c r="B533" s="186"/>
      <c r="C533" s="186"/>
      <c r="D533" s="187"/>
      <c r="E533" s="186"/>
      <c r="F533" s="186"/>
      <c r="G533" s="186"/>
      <c r="H533" s="186"/>
      <c r="I533" s="186"/>
    </row>
    <row r="534" spans="1:9" ht="18">
      <c r="A534" s="186"/>
      <c r="B534" s="186"/>
      <c r="C534" s="186"/>
      <c r="D534" s="187"/>
      <c r="E534" s="186"/>
      <c r="F534" s="186"/>
      <c r="G534" s="186"/>
      <c r="H534" s="186"/>
      <c r="I534" s="186"/>
    </row>
    <row r="535" spans="1:9" ht="18">
      <c r="A535" s="186"/>
      <c r="B535" s="186"/>
      <c r="C535" s="186"/>
      <c r="D535" s="187"/>
      <c r="E535" s="186"/>
      <c r="F535" s="186"/>
      <c r="G535" s="186"/>
      <c r="H535" s="186"/>
      <c r="I535" s="186"/>
    </row>
    <row r="536" spans="1:9" ht="18">
      <c r="A536" s="186"/>
      <c r="B536" s="186"/>
      <c r="C536" s="186"/>
      <c r="D536" s="187"/>
      <c r="E536" s="186"/>
      <c r="F536" s="186"/>
      <c r="G536" s="186"/>
      <c r="H536" s="186"/>
      <c r="I536" s="186"/>
    </row>
    <row r="537" spans="1:9" ht="18">
      <c r="A537" s="186"/>
      <c r="B537" s="186"/>
      <c r="C537" s="186"/>
      <c r="D537" s="187"/>
      <c r="E537" s="186"/>
      <c r="F537" s="186"/>
      <c r="G537" s="186"/>
      <c r="H537" s="186"/>
      <c r="I537" s="186"/>
    </row>
    <row r="538" spans="1:9" ht="18">
      <c r="A538" s="186"/>
      <c r="B538" s="186"/>
      <c r="C538" s="186"/>
      <c r="D538" s="187"/>
      <c r="E538" s="186"/>
      <c r="F538" s="186"/>
      <c r="G538" s="186"/>
      <c r="H538" s="186"/>
      <c r="I538" s="186"/>
    </row>
    <row r="539" spans="1:9" ht="18">
      <c r="A539" s="186"/>
      <c r="B539" s="186"/>
      <c r="C539" s="186"/>
      <c r="D539" s="187"/>
      <c r="E539" s="186"/>
      <c r="F539" s="186"/>
      <c r="G539" s="186"/>
      <c r="H539" s="186"/>
      <c r="I539" s="186"/>
    </row>
    <row r="540" spans="1:9" ht="18">
      <c r="A540" s="186"/>
      <c r="B540" s="186"/>
      <c r="C540" s="186"/>
      <c r="D540" s="187"/>
      <c r="E540" s="186"/>
      <c r="F540" s="186"/>
      <c r="G540" s="186"/>
      <c r="H540" s="186"/>
      <c r="I540" s="186"/>
    </row>
    <row r="541" spans="1:9" ht="18">
      <c r="A541" s="186"/>
      <c r="B541" s="186"/>
      <c r="C541" s="186"/>
      <c r="D541" s="187"/>
      <c r="E541" s="186"/>
      <c r="F541" s="186"/>
      <c r="G541" s="186"/>
      <c r="H541" s="186"/>
      <c r="I541" s="186"/>
    </row>
    <row r="542" spans="1:9" ht="18">
      <c r="A542" s="186"/>
      <c r="B542" s="186"/>
      <c r="C542" s="186"/>
      <c r="D542" s="187"/>
      <c r="E542" s="186"/>
      <c r="F542" s="186"/>
      <c r="G542" s="186"/>
      <c r="H542" s="186"/>
      <c r="I542" s="186"/>
    </row>
    <row r="543" spans="1:9" ht="18">
      <c r="A543" s="186"/>
      <c r="B543" s="186"/>
      <c r="C543" s="186"/>
      <c r="D543" s="187"/>
      <c r="E543" s="186"/>
      <c r="F543" s="186"/>
      <c r="G543" s="186"/>
      <c r="H543" s="186"/>
      <c r="I543" s="186"/>
    </row>
    <row r="544" spans="1:9" ht="18">
      <c r="A544" s="186"/>
      <c r="B544" s="186"/>
      <c r="C544" s="186"/>
      <c r="D544" s="187"/>
      <c r="E544" s="186"/>
      <c r="F544" s="186"/>
      <c r="G544" s="186"/>
      <c r="H544" s="186"/>
      <c r="I544" s="186"/>
    </row>
    <row r="545" spans="1:9" ht="18">
      <c r="A545" s="186"/>
      <c r="B545" s="186"/>
      <c r="C545" s="186"/>
      <c r="D545" s="187"/>
      <c r="E545" s="186"/>
      <c r="F545" s="186"/>
      <c r="G545" s="186"/>
      <c r="H545" s="186"/>
      <c r="I545" s="186"/>
    </row>
    <row r="546" spans="1:9" ht="18">
      <c r="A546" s="186"/>
      <c r="B546" s="186"/>
      <c r="C546" s="186"/>
      <c r="D546" s="187"/>
      <c r="E546" s="186"/>
      <c r="F546" s="186"/>
      <c r="G546" s="186"/>
      <c r="H546" s="186"/>
      <c r="I546" s="186"/>
    </row>
    <row r="547" spans="1:9" ht="18">
      <c r="A547" s="186"/>
      <c r="B547" s="186"/>
      <c r="C547" s="186"/>
      <c r="D547" s="187"/>
      <c r="E547" s="186"/>
      <c r="F547" s="186"/>
      <c r="G547" s="186"/>
      <c r="H547" s="186"/>
      <c r="I547" s="186"/>
    </row>
    <row r="548" spans="1:9" ht="18">
      <c r="A548" s="186"/>
      <c r="B548" s="186"/>
      <c r="C548" s="186"/>
      <c r="D548" s="187"/>
      <c r="E548" s="186"/>
      <c r="F548" s="186"/>
      <c r="G548" s="186"/>
      <c r="H548" s="186"/>
      <c r="I548" s="186"/>
    </row>
    <row r="549" spans="1:9" ht="18">
      <c r="A549" s="186"/>
      <c r="B549" s="186"/>
      <c r="C549" s="186"/>
      <c r="D549" s="187"/>
      <c r="E549" s="186"/>
      <c r="F549" s="186"/>
      <c r="G549" s="186"/>
      <c r="H549" s="186"/>
      <c r="I549" s="186"/>
    </row>
    <row r="550" spans="1:9" ht="18">
      <c r="A550" s="186"/>
      <c r="B550" s="186"/>
      <c r="C550" s="186"/>
      <c r="D550" s="187"/>
      <c r="E550" s="186"/>
      <c r="F550" s="186"/>
      <c r="G550" s="186"/>
      <c r="H550" s="186"/>
      <c r="I550" s="186"/>
    </row>
    <row r="551" spans="1:9" ht="18">
      <c r="A551" s="186"/>
      <c r="B551" s="186"/>
      <c r="C551" s="186"/>
      <c r="D551" s="187"/>
      <c r="E551" s="186"/>
      <c r="F551" s="186"/>
      <c r="G551" s="186"/>
      <c r="H551" s="186"/>
      <c r="I551" s="186"/>
    </row>
    <row r="552" spans="1:9" ht="18">
      <c r="A552" s="186"/>
      <c r="B552" s="186"/>
      <c r="C552" s="186"/>
      <c r="D552" s="187"/>
      <c r="E552" s="186"/>
      <c r="F552" s="186"/>
      <c r="G552" s="186"/>
      <c r="H552" s="186"/>
      <c r="I552" s="186"/>
    </row>
    <row r="553" spans="1:9" ht="18">
      <c r="A553" s="186"/>
      <c r="B553" s="186"/>
      <c r="C553" s="186"/>
      <c r="D553" s="187"/>
      <c r="E553" s="186"/>
      <c r="F553" s="186"/>
      <c r="G553" s="186"/>
      <c r="H553" s="186"/>
      <c r="I553" s="186"/>
    </row>
    <row r="554" spans="1:9" ht="18">
      <c r="A554" s="186"/>
      <c r="B554" s="186"/>
      <c r="C554" s="186"/>
      <c r="D554" s="187"/>
      <c r="E554" s="186"/>
      <c r="F554" s="186"/>
      <c r="G554" s="186"/>
      <c r="H554" s="186"/>
      <c r="I554" s="186"/>
    </row>
    <row r="555" spans="1:9" ht="18">
      <c r="A555" s="186"/>
      <c r="B555" s="186"/>
      <c r="C555" s="186"/>
      <c r="D555" s="187"/>
      <c r="E555" s="186"/>
      <c r="F555" s="186"/>
      <c r="G555" s="186"/>
      <c r="H555" s="186"/>
      <c r="I555" s="186"/>
    </row>
    <row r="556" spans="1:9" ht="18">
      <c r="A556" s="186"/>
      <c r="B556" s="186"/>
      <c r="C556" s="186"/>
      <c r="D556" s="187"/>
      <c r="E556" s="186"/>
      <c r="F556" s="186"/>
      <c r="G556" s="186"/>
      <c r="H556" s="186"/>
      <c r="I556" s="186"/>
    </row>
    <row r="557" spans="1:9" ht="18">
      <c r="A557" s="186"/>
      <c r="B557" s="186"/>
      <c r="C557" s="186"/>
      <c r="D557" s="187"/>
      <c r="E557" s="186"/>
      <c r="F557" s="186"/>
      <c r="G557" s="186"/>
      <c r="H557" s="186"/>
      <c r="I557" s="186"/>
    </row>
    <row r="558" spans="1:9" ht="18">
      <c r="A558" s="186"/>
      <c r="B558" s="186"/>
      <c r="C558" s="186"/>
      <c r="D558" s="187"/>
      <c r="E558" s="186"/>
      <c r="F558" s="186"/>
      <c r="G558" s="186"/>
      <c r="H558" s="186"/>
      <c r="I558" s="186"/>
    </row>
    <row r="559" spans="1:9" ht="18">
      <c r="A559" s="186"/>
      <c r="B559" s="186"/>
      <c r="C559" s="186"/>
      <c r="D559" s="187"/>
      <c r="E559" s="186"/>
      <c r="F559" s="186"/>
      <c r="G559" s="186"/>
      <c r="H559" s="186"/>
      <c r="I559" s="186"/>
    </row>
    <row r="560" spans="1:9" ht="18">
      <c r="A560" s="186"/>
      <c r="B560" s="186"/>
      <c r="C560" s="186"/>
      <c r="D560" s="187"/>
      <c r="E560" s="186"/>
      <c r="F560" s="186"/>
      <c r="G560" s="186"/>
      <c r="H560" s="186"/>
      <c r="I560" s="186"/>
    </row>
    <row r="561" spans="1:9" ht="18">
      <c r="A561" s="186"/>
      <c r="B561" s="186"/>
      <c r="C561" s="186"/>
      <c r="D561" s="187"/>
      <c r="E561" s="186"/>
      <c r="F561" s="186"/>
      <c r="G561" s="186"/>
      <c r="H561" s="186"/>
      <c r="I561" s="186"/>
    </row>
    <row r="562" spans="1:9" ht="18">
      <c r="A562" s="186"/>
      <c r="B562" s="186"/>
      <c r="C562" s="186"/>
      <c r="D562" s="187"/>
      <c r="E562" s="186"/>
      <c r="F562" s="186"/>
      <c r="G562" s="186"/>
      <c r="H562" s="186"/>
      <c r="I562" s="186"/>
    </row>
    <row r="563" spans="1:9" ht="18">
      <c r="A563" s="186"/>
      <c r="B563" s="186"/>
      <c r="C563" s="186"/>
      <c r="D563" s="187"/>
      <c r="E563" s="186"/>
      <c r="F563" s="186"/>
      <c r="G563" s="186"/>
      <c r="H563" s="186"/>
      <c r="I563" s="186"/>
    </row>
    <row r="564" spans="1:9" ht="18">
      <c r="A564" s="186"/>
      <c r="B564" s="186"/>
      <c r="C564" s="186"/>
      <c r="D564" s="187"/>
      <c r="E564" s="186"/>
      <c r="F564" s="186"/>
      <c r="G564" s="186"/>
      <c r="H564" s="186"/>
      <c r="I564" s="186"/>
    </row>
    <row r="565" spans="1:9" ht="18">
      <c r="A565" s="186"/>
      <c r="B565" s="186"/>
      <c r="C565" s="186"/>
      <c r="D565" s="187"/>
      <c r="E565" s="186"/>
      <c r="F565" s="186"/>
      <c r="G565" s="186"/>
      <c r="H565" s="186"/>
      <c r="I565" s="186"/>
    </row>
    <row r="566" spans="1:9" ht="18">
      <c r="A566" s="186"/>
      <c r="B566" s="186"/>
      <c r="C566" s="186"/>
      <c r="D566" s="187"/>
      <c r="E566" s="186"/>
      <c r="F566" s="186"/>
      <c r="G566" s="186"/>
      <c r="H566" s="186"/>
      <c r="I566" s="186"/>
    </row>
    <row r="567" spans="1:9" ht="18">
      <c r="A567" s="186"/>
      <c r="B567" s="186"/>
      <c r="C567" s="186"/>
      <c r="D567" s="187"/>
      <c r="E567" s="186"/>
      <c r="F567" s="186"/>
      <c r="G567" s="186"/>
      <c r="H567" s="186"/>
      <c r="I567" s="186"/>
    </row>
    <row r="568" spans="1:9" ht="18">
      <c r="A568" s="186"/>
      <c r="B568" s="186"/>
      <c r="C568" s="186"/>
      <c r="D568" s="187"/>
      <c r="E568" s="186"/>
      <c r="F568" s="186"/>
      <c r="G568" s="186"/>
      <c r="H568" s="186"/>
      <c r="I568" s="186"/>
    </row>
    <row r="569" spans="1:9" ht="18">
      <c r="A569" s="186"/>
      <c r="B569" s="186"/>
      <c r="C569" s="186"/>
      <c r="D569" s="187"/>
      <c r="E569" s="186"/>
      <c r="F569" s="186"/>
      <c r="G569" s="186"/>
      <c r="H569" s="186"/>
      <c r="I569" s="186"/>
    </row>
    <row r="570" spans="1:9" ht="18">
      <c r="A570" s="186"/>
      <c r="B570" s="186"/>
      <c r="C570" s="186"/>
      <c r="D570" s="187"/>
      <c r="E570" s="186"/>
      <c r="F570" s="186"/>
      <c r="G570" s="186"/>
      <c r="H570" s="186"/>
      <c r="I570" s="186"/>
    </row>
    <row r="571" spans="1:9" ht="18">
      <c r="A571" s="186"/>
      <c r="B571" s="186"/>
      <c r="C571" s="186"/>
      <c r="D571" s="187"/>
      <c r="E571" s="186"/>
      <c r="F571" s="186"/>
      <c r="G571" s="186"/>
      <c r="H571" s="186"/>
      <c r="I571" s="186"/>
    </row>
    <row r="572" spans="1:9" ht="18">
      <c r="A572" s="186"/>
      <c r="B572" s="186"/>
      <c r="C572" s="186"/>
      <c r="D572" s="187"/>
      <c r="E572" s="186"/>
      <c r="F572" s="186"/>
      <c r="G572" s="186"/>
      <c r="H572" s="186"/>
      <c r="I572" s="186"/>
    </row>
    <row r="573" spans="1:9" ht="18">
      <c r="A573" s="186"/>
      <c r="B573" s="186"/>
      <c r="C573" s="186"/>
      <c r="D573" s="187"/>
      <c r="E573" s="186"/>
      <c r="F573" s="186"/>
      <c r="G573" s="186"/>
      <c r="H573" s="186"/>
      <c r="I573" s="186"/>
    </row>
    <row r="574" spans="1:9" ht="18">
      <c r="A574" s="186"/>
      <c r="B574" s="186"/>
      <c r="C574" s="186"/>
      <c r="D574" s="187"/>
      <c r="E574" s="186"/>
      <c r="F574" s="186"/>
      <c r="G574" s="186"/>
      <c r="H574" s="186"/>
      <c r="I574" s="186"/>
    </row>
    <row r="575" spans="1:9" ht="18">
      <c r="A575" s="186"/>
      <c r="B575" s="186"/>
      <c r="C575" s="186"/>
      <c r="D575" s="187"/>
      <c r="E575" s="186"/>
      <c r="F575" s="186"/>
      <c r="G575" s="186"/>
      <c r="H575" s="186"/>
      <c r="I575" s="186"/>
    </row>
    <row r="576" spans="1:9" ht="18">
      <c r="A576" s="186"/>
      <c r="B576" s="186"/>
      <c r="C576" s="186"/>
      <c r="D576" s="187"/>
      <c r="E576" s="186"/>
      <c r="F576" s="186"/>
      <c r="G576" s="186"/>
      <c r="H576" s="186"/>
      <c r="I576" s="186"/>
    </row>
    <row r="577" spans="1:9" ht="18">
      <c r="A577" s="186"/>
      <c r="B577" s="186"/>
      <c r="C577" s="186"/>
      <c r="D577" s="187"/>
      <c r="E577" s="186"/>
      <c r="F577" s="186"/>
      <c r="G577" s="186"/>
      <c r="H577" s="186"/>
      <c r="I577" s="186"/>
    </row>
    <row r="578" spans="1:9" ht="18">
      <c r="A578" s="186"/>
      <c r="B578" s="186"/>
      <c r="C578" s="186"/>
      <c r="D578" s="187"/>
      <c r="E578" s="186"/>
      <c r="F578" s="186"/>
      <c r="G578" s="186"/>
      <c r="H578" s="186"/>
      <c r="I578" s="186"/>
    </row>
    <row r="579" spans="1:9" ht="18">
      <c r="A579" s="186"/>
      <c r="B579" s="186"/>
      <c r="C579" s="186"/>
      <c r="D579" s="187"/>
      <c r="E579" s="186"/>
      <c r="F579" s="186"/>
      <c r="G579" s="186"/>
      <c r="H579" s="186"/>
      <c r="I579" s="186"/>
    </row>
    <row r="580" spans="1:9" ht="18">
      <c r="A580" s="186"/>
      <c r="B580" s="186"/>
      <c r="C580" s="186"/>
      <c r="D580" s="187"/>
      <c r="E580" s="186"/>
      <c r="F580" s="186"/>
      <c r="G580" s="186"/>
      <c r="H580" s="186"/>
      <c r="I580" s="186"/>
    </row>
    <row r="581" spans="1:9" ht="18">
      <c r="A581" s="186"/>
      <c r="B581" s="186"/>
      <c r="C581" s="186"/>
      <c r="D581" s="187"/>
      <c r="E581" s="186"/>
      <c r="F581" s="186"/>
      <c r="G581" s="186"/>
      <c r="H581" s="186"/>
      <c r="I581" s="186"/>
    </row>
    <row r="582" spans="1:9" ht="18">
      <c r="A582" s="186"/>
      <c r="B582" s="186"/>
      <c r="C582" s="186"/>
      <c r="D582" s="187"/>
      <c r="E582" s="186"/>
      <c r="F582" s="186"/>
      <c r="G582" s="186"/>
      <c r="H582" s="186"/>
      <c r="I582" s="186"/>
    </row>
    <row r="583" spans="1:9" ht="18">
      <c r="A583" s="186"/>
      <c r="B583" s="186"/>
      <c r="C583" s="186"/>
      <c r="D583" s="187"/>
      <c r="E583" s="186"/>
      <c r="F583" s="186"/>
      <c r="G583" s="186"/>
      <c r="H583" s="186"/>
      <c r="I583" s="186"/>
    </row>
    <row r="584" spans="1:9" ht="18">
      <c r="A584" s="186"/>
      <c r="B584" s="186"/>
      <c r="C584" s="186"/>
      <c r="D584" s="187"/>
      <c r="E584" s="186"/>
      <c r="F584" s="186"/>
      <c r="G584" s="186"/>
      <c r="H584" s="186"/>
      <c r="I584" s="186"/>
    </row>
    <row r="585" spans="1:9" ht="18">
      <c r="A585" s="186"/>
      <c r="B585" s="186"/>
      <c r="C585" s="186"/>
      <c r="D585" s="187"/>
      <c r="E585" s="186"/>
      <c r="F585" s="186"/>
      <c r="G585" s="186"/>
      <c r="H585" s="186"/>
      <c r="I585" s="186"/>
    </row>
    <row r="586" spans="1:9" ht="18">
      <c r="A586" s="186"/>
      <c r="B586" s="186"/>
      <c r="C586" s="186"/>
      <c r="D586" s="187"/>
      <c r="E586" s="186"/>
      <c r="F586" s="186"/>
      <c r="G586" s="186"/>
      <c r="H586" s="186"/>
      <c r="I586" s="186"/>
    </row>
    <row r="587" spans="1:9" ht="18">
      <c r="A587" s="186"/>
      <c r="B587" s="186"/>
      <c r="C587" s="186"/>
      <c r="D587" s="187"/>
      <c r="E587" s="186"/>
      <c r="F587" s="186"/>
      <c r="G587" s="186"/>
      <c r="H587" s="186"/>
      <c r="I587" s="186"/>
    </row>
    <row r="588" spans="1:9" ht="18">
      <c r="A588" s="186"/>
      <c r="B588" s="186"/>
      <c r="C588" s="186"/>
      <c r="D588" s="187"/>
      <c r="E588" s="186"/>
      <c r="F588" s="186"/>
      <c r="G588" s="186"/>
      <c r="H588" s="186"/>
      <c r="I588" s="186"/>
    </row>
    <row r="589" spans="1:9" ht="18">
      <c r="A589" s="186"/>
      <c r="B589" s="186"/>
      <c r="C589" s="186"/>
      <c r="D589" s="187"/>
      <c r="E589" s="186"/>
      <c r="F589" s="186"/>
      <c r="G589" s="186"/>
      <c r="H589" s="186"/>
      <c r="I589" s="186"/>
    </row>
    <row r="590" spans="1:9" ht="18">
      <c r="A590" s="186"/>
      <c r="B590" s="186"/>
      <c r="C590" s="186"/>
      <c r="D590" s="187"/>
      <c r="E590" s="186"/>
      <c r="F590" s="186"/>
      <c r="G590" s="186"/>
      <c r="H590" s="186"/>
      <c r="I590" s="186"/>
    </row>
    <row r="591" spans="1:9" ht="18">
      <c r="A591" s="186"/>
      <c r="B591" s="186"/>
      <c r="C591" s="186"/>
      <c r="D591" s="187"/>
      <c r="E591" s="186"/>
      <c r="F591" s="186"/>
      <c r="G591" s="186"/>
      <c r="H591" s="186"/>
      <c r="I591" s="186"/>
    </row>
    <row r="592" spans="1:9" ht="18">
      <c r="A592" s="186"/>
      <c r="B592" s="186"/>
      <c r="C592" s="186"/>
      <c r="D592" s="187"/>
      <c r="E592" s="186"/>
      <c r="F592" s="186"/>
      <c r="G592" s="186"/>
      <c r="H592" s="186"/>
      <c r="I592" s="186"/>
    </row>
    <row r="593" spans="1:9" ht="18">
      <c r="A593" s="186"/>
      <c r="B593" s="186"/>
      <c r="C593" s="186"/>
      <c r="D593" s="187"/>
      <c r="E593" s="186"/>
      <c r="F593" s="186"/>
      <c r="G593" s="186"/>
      <c r="H593" s="186"/>
      <c r="I593" s="186"/>
    </row>
    <row r="594" spans="1:9" ht="18">
      <c r="A594" s="186"/>
      <c r="B594" s="186"/>
      <c r="C594" s="186"/>
      <c r="D594" s="187"/>
      <c r="E594" s="186"/>
      <c r="F594" s="186"/>
      <c r="G594" s="186"/>
      <c r="H594" s="186"/>
      <c r="I594" s="186"/>
    </row>
    <row r="595" spans="1:9" ht="18">
      <c r="A595" s="186"/>
      <c r="B595" s="186"/>
      <c r="C595" s="186"/>
      <c r="D595" s="187"/>
      <c r="E595" s="186"/>
      <c r="F595" s="186"/>
      <c r="G595" s="186"/>
      <c r="H595" s="186"/>
      <c r="I595" s="186"/>
    </row>
    <row r="596" spans="1:9" ht="18">
      <c r="A596" s="186"/>
      <c r="B596" s="186"/>
      <c r="C596" s="186"/>
      <c r="D596" s="187"/>
      <c r="E596" s="186"/>
      <c r="F596" s="186"/>
      <c r="G596" s="186"/>
      <c r="H596" s="186"/>
      <c r="I596" s="186"/>
    </row>
    <row r="597" spans="1:9" ht="18">
      <c r="A597" s="186"/>
      <c r="B597" s="186"/>
      <c r="C597" s="186"/>
      <c r="D597" s="187"/>
      <c r="E597" s="186"/>
      <c r="F597" s="186"/>
      <c r="G597" s="186"/>
      <c r="H597" s="186"/>
      <c r="I597" s="186"/>
    </row>
    <row r="598" spans="1:9" ht="18">
      <c r="A598" s="186"/>
      <c r="B598" s="186"/>
      <c r="C598" s="186"/>
      <c r="D598" s="187"/>
      <c r="E598" s="186"/>
      <c r="F598" s="186"/>
      <c r="G598" s="186"/>
      <c r="H598" s="186"/>
      <c r="I598" s="186"/>
    </row>
    <row r="599" spans="1:9" ht="18">
      <c r="A599" s="186"/>
      <c r="B599" s="186"/>
      <c r="C599" s="186"/>
      <c r="D599" s="187"/>
      <c r="E599" s="186"/>
      <c r="F599" s="186"/>
      <c r="G599" s="186"/>
      <c r="H599" s="186"/>
      <c r="I599" s="186"/>
    </row>
    <row r="600" spans="1:9" ht="18">
      <c r="A600" s="186"/>
      <c r="B600" s="186"/>
      <c r="C600" s="186"/>
      <c r="D600" s="187"/>
      <c r="E600" s="186"/>
      <c r="F600" s="186"/>
      <c r="G600" s="186"/>
      <c r="H600" s="186"/>
      <c r="I600" s="186"/>
    </row>
  </sheetData>
  <mergeCells count="10">
    <mergeCell ref="D5:E5"/>
    <mergeCell ref="A7:F7"/>
    <mergeCell ref="A8:F8"/>
    <mergeCell ref="A14:F14"/>
    <mergeCell ref="A1:C1"/>
    <mergeCell ref="D1:F1"/>
    <mergeCell ref="A2:F2"/>
    <mergeCell ref="A3:F3"/>
    <mergeCell ref="A4:B4"/>
    <mergeCell ref="D4:F4"/>
  </mergeCells>
  <printOptions horizontalCentered="1"/>
  <pageMargins left="0.39370078740157483" right="0" top="0.74803149606299213" bottom="0" header="0.31496062992125984" footer="0.31496062992125984"/>
  <pageSetup scale="57"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642"/>
  <sheetViews>
    <sheetView showGridLines="0" zoomScale="90" zoomScaleNormal="90" workbookViewId="0">
      <selection sqref="A1:C1"/>
    </sheetView>
  </sheetViews>
  <sheetFormatPr baseColWidth="10" defaultRowHeight="15"/>
  <cols>
    <col min="1" max="1" width="7.140625" style="306" customWidth="1"/>
    <col min="2" max="2" width="15" style="306" customWidth="1"/>
    <col min="3" max="3" width="45" customWidth="1"/>
    <col min="4" max="4" width="73.5703125" style="188" customWidth="1"/>
    <col min="5" max="5" width="13.85546875" customWidth="1"/>
    <col min="6" max="6" width="17.85546875" customWidth="1"/>
    <col min="7" max="7" width="15.5703125" customWidth="1"/>
    <col min="8" max="8" width="15" customWidth="1"/>
  </cols>
  <sheetData>
    <row r="1" spans="1:13" ht="45.75" customHeight="1">
      <c r="A1" s="544" t="s">
        <v>153</v>
      </c>
      <c r="B1" s="544"/>
      <c r="C1" s="544"/>
      <c r="D1" s="545" t="s">
        <v>837</v>
      </c>
      <c r="E1" s="545"/>
      <c r="F1" s="545"/>
      <c r="I1" s="449"/>
      <c r="J1" s="449"/>
      <c r="K1" s="449"/>
      <c r="L1" s="449"/>
      <c r="M1" s="449"/>
    </row>
    <row r="2" spans="1:13" ht="48.75" customHeight="1" thickBot="1">
      <c r="A2" s="546" t="s">
        <v>219</v>
      </c>
      <c r="B2" s="547"/>
      <c r="C2" s="547"/>
      <c r="D2" s="547"/>
      <c r="E2" s="547"/>
      <c r="F2" s="547"/>
    </row>
    <row r="3" spans="1:13" ht="6" customHeight="1">
      <c r="A3" s="540"/>
      <c r="B3" s="540"/>
      <c r="C3" s="540"/>
      <c r="D3" s="540"/>
      <c r="E3" s="540"/>
      <c r="F3" s="540"/>
    </row>
    <row r="4" spans="1:13" ht="69.75" customHeight="1">
      <c r="A4" s="410" t="s">
        <v>100</v>
      </c>
      <c r="B4" s="410" t="s">
        <v>163</v>
      </c>
      <c r="C4" s="410" t="s">
        <v>164</v>
      </c>
      <c r="D4" s="410" t="s">
        <v>165</v>
      </c>
      <c r="E4" s="410" t="s">
        <v>166</v>
      </c>
      <c r="F4" s="410" t="s">
        <v>842</v>
      </c>
    </row>
    <row r="5" spans="1:13" ht="3" customHeight="1" thickBot="1">
      <c r="A5" s="533"/>
      <c r="B5" s="533"/>
      <c r="C5" s="533"/>
      <c r="D5" s="533"/>
      <c r="E5" s="533"/>
      <c r="F5" s="533"/>
      <c r="G5" s="14"/>
      <c r="H5" s="14"/>
    </row>
    <row r="6" spans="1:13" ht="3" customHeight="1" thickBot="1">
      <c r="A6" s="534"/>
      <c r="B6" s="534"/>
      <c r="C6" s="534"/>
      <c r="D6" s="534"/>
      <c r="E6" s="534"/>
      <c r="F6" s="534"/>
      <c r="G6" s="14"/>
      <c r="H6" s="14"/>
    </row>
    <row r="7" spans="1:13" ht="23.25" customHeight="1">
      <c r="A7" s="170"/>
      <c r="B7" s="171" t="s">
        <v>24</v>
      </c>
      <c r="C7" s="172"/>
      <c r="D7" s="173"/>
      <c r="E7" s="172"/>
      <c r="F7" s="174">
        <f>+F9+F11+F19+F23+F58+F60+F62</f>
        <v>213246291.32999998</v>
      </c>
      <c r="G7" s="390"/>
    </row>
    <row r="8" spans="1:13" ht="23.25" customHeight="1">
      <c r="A8" s="215">
        <v>1</v>
      </c>
      <c r="B8" s="177" t="s">
        <v>85</v>
      </c>
      <c r="C8" s="172"/>
      <c r="D8" s="173"/>
      <c r="E8" s="172"/>
      <c r="F8" s="174"/>
    </row>
    <row r="9" spans="1:13" ht="23.25" customHeight="1">
      <c r="A9" s="215"/>
      <c r="B9" s="240" t="s">
        <v>887</v>
      </c>
      <c r="C9" s="172"/>
      <c r="D9" s="173"/>
      <c r="E9" s="172"/>
      <c r="F9" s="174">
        <f>+F10</f>
        <v>51000</v>
      </c>
    </row>
    <row r="10" spans="1:13" ht="40.5">
      <c r="A10" s="215"/>
      <c r="B10" s="177"/>
      <c r="C10" s="172" t="s">
        <v>888</v>
      </c>
      <c r="D10" s="173" t="s">
        <v>889</v>
      </c>
      <c r="E10" s="181">
        <v>48101</v>
      </c>
      <c r="F10" s="217">
        <v>51000</v>
      </c>
    </row>
    <row r="11" spans="1:13">
      <c r="A11" s="216"/>
      <c r="B11" s="240" t="s">
        <v>257</v>
      </c>
      <c r="C11" s="172"/>
      <c r="D11" s="173"/>
      <c r="E11" s="172"/>
      <c r="F11" s="174">
        <f>SUM(F12:F17)</f>
        <v>82823653.739999995</v>
      </c>
    </row>
    <row r="12" spans="1:13" s="391" customFormat="1" ht="27">
      <c r="A12" s="170"/>
      <c r="B12" s="171"/>
      <c r="C12" s="179" t="s">
        <v>258</v>
      </c>
      <c r="D12" s="173" t="s">
        <v>259</v>
      </c>
      <c r="E12" s="181">
        <v>48201</v>
      </c>
      <c r="F12" s="217">
        <v>351596</v>
      </c>
    </row>
    <row r="13" spans="1:13" s="391" customFormat="1" ht="13.5">
      <c r="A13" s="170"/>
      <c r="B13" s="171"/>
      <c r="C13" s="179" t="s">
        <v>59</v>
      </c>
      <c r="D13" s="173" t="s">
        <v>538</v>
      </c>
      <c r="E13" s="181">
        <v>48101</v>
      </c>
      <c r="F13" s="217">
        <v>6198000</v>
      </c>
    </row>
    <row r="14" spans="1:13" s="391" customFormat="1" ht="27">
      <c r="A14" s="170"/>
      <c r="B14" s="171"/>
      <c r="C14" s="179" t="s">
        <v>890</v>
      </c>
      <c r="D14" s="173" t="s">
        <v>891</v>
      </c>
      <c r="E14" s="181">
        <v>48101</v>
      </c>
      <c r="F14" s="217">
        <v>2175000</v>
      </c>
    </row>
    <row r="15" spans="1:13" s="391" customFormat="1" ht="27">
      <c r="A15" s="170"/>
      <c r="B15" s="171"/>
      <c r="C15" s="179" t="s">
        <v>892</v>
      </c>
      <c r="D15" s="173" t="s">
        <v>893</v>
      </c>
      <c r="E15" s="181">
        <v>48201</v>
      </c>
      <c r="F15" s="217">
        <v>2993620</v>
      </c>
    </row>
    <row r="16" spans="1:13" s="391" customFormat="1" ht="40.5">
      <c r="A16" s="170"/>
      <c r="B16" s="171"/>
      <c r="C16" s="179" t="s">
        <v>894</v>
      </c>
      <c r="D16" s="173" t="s">
        <v>895</v>
      </c>
      <c r="E16" s="181">
        <v>48201</v>
      </c>
      <c r="F16" s="217">
        <v>3129998.02</v>
      </c>
    </row>
    <row r="17" spans="1:6" s="391" customFormat="1" ht="27">
      <c r="A17" s="170"/>
      <c r="B17" s="171"/>
      <c r="C17" s="179" t="s">
        <v>896</v>
      </c>
      <c r="D17" s="173" t="s">
        <v>897</v>
      </c>
      <c r="E17" s="181">
        <v>48201</v>
      </c>
      <c r="F17" s="217">
        <v>67975439.719999999</v>
      </c>
    </row>
    <row r="18" spans="1:6" s="391" customFormat="1" ht="13.5">
      <c r="A18" s="215">
        <v>3</v>
      </c>
      <c r="B18" s="177" t="s">
        <v>89</v>
      </c>
      <c r="C18" s="177"/>
      <c r="D18" s="173"/>
      <c r="E18" s="172"/>
      <c r="F18" s="170"/>
    </row>
    <row r="19" spans="1:6" s="391" customFormat="1" ht="13.5">
      <c r="A19" s="216"/>
      <c r="B19" s="240" t="s">
        <v>90</v>
      </c>
      <c r="C19" s="240"/>
      <c r="D19" s="173"/>
      <c r="E19" s="172"/>
      <c r="F19" s="174">
        <f>SUM(F20:F21)</f>
        <v>10969707.629999999</v>
      </c>
    </row>
    <row r="20" spans="1:6" s="391" customFormat="1" ht="97.5" customHeight="1">
      <c r="A20" s="216"/>
      <c r="B20" s="172"/>
      <c r="C20" s="179" t="s">
        <v>167</v>
      </c>
      <c r="D20" s="180" t="s">
        <v>505</v>
      </c>
      <c r="E20" s="181">
        <v>48101</v>
      </c>
      <c r="F20" s="217">
        <v>7690000</v>
      </c>
    </row>
    <row r="21" spans="1:6" s="391" customFormat="1" ht="81">
      <c r="A21" s="216"/>
      <c r="B21" s="172"/>
      <c r="C21" s="179" t="s">
        <v>175</v>
      </c>
      <c r="D21" s="180" t="s">
        <v>506</v>
      </c>
      <c r="E21" s="181">
        <v>48101</v>
      </c>
      <c r="F21" s="217">
        <v>3279707.63</v>
      </c>
    </row>
    <row r="22" spans="1:6" s="391" customFormat="1" ht="13.5">
      <c r="A22" s="215">
        <v>47</v>
      </c>
      <c r="B22" s="177" t="s">
        <v>182</v>
      </c>
      <c r="C22" s="179"/>
      <c r="D22" s="180"/>
      <c r="E22" s="181"/>
      <c r="F22" s="217"/>
    </row>
    <row r="23" spans="1:6" s="391" customFormat="1" ht="49.5" customHeight="1">
      <c r="A23" s="216"/>
      <c r="B23" s="240" t="s">
        <v>539</v>
      </c>
      <c r="C23" s="179"/>
      <c r="D23" s="180"/>
      <c r="E23" s="181"/>
      <c r="F23" s="392">
        <f>SUM(F24:F55)</f>
        <v>96297075.960000008</v>
      </c>
    </row>
    <row r="24" spans="1:6" s="391" customFormat="1" ht="49.5" customHeight="1">
      <c r="A24" s="216"/>
      <c r="B24" s="172"/>
      <c r="C24" s="179" t="s">
        <v>540</v>
      </c>
      <c r="D24" s="180" t="s">
        <v>541</v>
      </c>
      <c r="E24" s="181">
        <v>48201</v>
      </c>
      <c r="F24" s="217">
        <v>2830000</v>
      </c>
    </row>
    <row r="25" spans="1:6" s="391" customFormat="1" ht="49.5" customHeight="1">
      <c r="A25" s="216"/>
      <c r="B25" s="172"/>
      <c r="C25" s="179" t="s">
        <v>542</v>
      </c>
      <c r="D25" s="180" t="s">
        <v>541</v>
      </c>
      <c r="E25" s="181">
        <v>48201</v>
      </c>
      <c r="F25" s="217">
        <v>2663100</v>
      </c>
    </row>
    <row r="26" spans="1:6" s="391" customFormat="1" ht="49.5" customHeight="1">
      <c r="A26" s="216"/>
      <c r="B26" s="172"/>
      <c r="C26" s="179" t="s">
        <v>543</v>
      </c>
      <c r="D26" s="180" t="s">
        <v>541</v>
      </c>
      <c r="E26" s="181">
        <v>48201</v>
      </c>
      <c r="F26" s="217">
        <v>2895000</v>
      </c>
    </row>
    <row r="27" spans="1:6" s="391" customFormat="1" ht="49.5" customHeight="1">
      <c r="A27" s="216"/>
      <c r="B27" s="172"/>
      <c r="C27" s="179" t="s">
        <v>544</v>
      </c>
      <c r="D27" s="180" t="s">
        <v>541</v>
      </c>
      <c r="E27" s="181">
        <v>48201</v>
      </c>
      <c r="F27" s="217">
        <v>3164000</v>
      </c>
    </row>
    <row r="28" spans="1:6" s="391" customFormat="1" ht="49.5" customHeight="1">
      <c r="A28" s="216"/>
      <c r="B28" s="172"/>
      <c r="C28" s="179" t="s">
        <v>545</v>
      </c>
      <c r="D28" s="180" t="s">
        <v>541</v>
      </c>
      <c r="E28" s="181">
        <v>48201</v>
      </c>
      <c r="F28" s="217">
        <v>3288585.96</v>
      </c>
    </row>
    <row r="29" spans="1:6" s="391" customFormat="1" ht="49.5" customHeight="1">
      <c r="A29" s="216"/>
      <c r="B29" s="172"/>
      <c r="C29" s="179" t="s">
        <v>546</v>
      </c>
      <c r="D29" s="180" t="s">
        <v>541</v>
      </c>
      <c r="E29" s="181">
        <v>48201</v>
      </c>
      <c r="F29" s="217">
        <v>2904994</v>
      </c>
    </row>
    <row r="30" spans="1:6" s="391" customFormat="1" ht="49.5" customHeight="1">
      <c r="A30" s="216"/>
      <c r="B30" s="172"/>
      <c r="C30" s="179" t="s">
        <v>547</v>
      </c>
      <c r="D30" s="180" t="s">
        <v>541</v>
      </c>
      <c r="E30" s="181">
        <v>48201</v>
      </c>
      <c r="F30" s="217">
        <v>2190000</v>
      </c>
    </row>
    <row r="31" spans="1:6" s="391" customFormat="1" ht="49.5" customHeight="1">
      <c r="A31" s="216"/>
      <c r="B31" s="172"/>
      <c r="C31" s="179" t="s">
        <v>548</v>
      </c>
      <c r="D31" s="180" t="s">
        <v>541</v>
      </c>
      <c r="E31" s="181">
        <v>48201</v>
      </c>
      <c r="F31" s="217">
        <v>3209000</v>
      </c>
    </row>
    <row r="32" spans="1:6" s="391" customFormat="1" ht="49.5" customHeight="1">
      <c r="A32" s="216"/>
      <c r="B32" s="172"/>
      <c r="C32" s="179" t="s">
        <v>549</v>
      </c>
      <c r="D32" s="180" t="s">
        <v>541</v>
      </c>
      <c r="E32" s="181">
        <v>48201</v>
      </c>
      <c r="F32" s="217">
        <v>2190000</v>
      </c>
    </row>
    <row r="33" spans="1:6" s="391" customFormat="1" ht="49.5" customHeight="1">
      <c r="A33" s="216"/>
      <c r="B33" s="172"/>
      <c r="C33" s="179" t="s">
        <v>550</v>
      </c>
      <c r="D33" s="180" t="s">
        <v>541</v>
      </c>
      <c r="E33" s="181">
        <v>48201</v>
      </c>
      <c r="F33" s="217">
        <v>5277969</v>
      </c>
    </row>
    <row r="34" spans="1:6" s="391" customFormat="1" ht="49.5" customHeight="1">
      <c r="A34" s="216"/>
      <c r="B34" s="172"/>
      <c r="C34" s="179" t="s">
        <v>551</v>
      </c>
      <c r="D34" s="180" t="s">
        <v>541</v>
      </c>
      <c r="E34" s="181">
        <v>48201</v>
      </c>
      <c r="F34" s="217">
        <v>2575000</v>
      </c>
    </row>
    <row r="35" spans="1:6" s="391" customFormat="1" ht="49.5" customHeight="1">
      <c r="A35" s="216"/>
      <c r="B35" s="172"/>
      <c r="C35" s="179" t="s">
        <v>552</v>
      </c>
      <c r="D35" s="180" t="s">
        <v>541</v>
      </c>
      <c r="E35" s="181">
        <v>48201</v>
      </c>
      <c r="F35" s="217">
        <v>5653987</v>
      </c>
    </row>
    <row r="36" spans="1:6" s="391" customFormat="1" ht="49.5" customHeight="1">
      <c r="A36" s="216"/>
      <c r="B36" s="172"/>
      <c r="C36" s="179" t="s">
        <v>553</v>
      </c>
      <c r="D36" s="180" t="s">
        <v>541</v>
      </c>
      <c r="E36" s="181">
        <v>48201</v>
      </c>
      <c r="F36" s="217">
        <v>2760000</v>
      </c>
    </row>
    <row r="37" spans="1:6" s="391" customFormat="1" ht="49.5" customHeight="1">
      <c r="A37" s="216"/>
      <c r="B37" s="172"/>
      <c r="C37" s="179" t="s">
        <v>554</v>
      </c>
      <c r="D37" s="180" t="s">
        <v>541</v>
      </c>
      <c r="E37" s="181">
        <v>48201</v>
      </c>
      <c r="F37" s="217">
        <v>846588</v>
      </c>
    </row>
    <row r="38" spans="1:6" s="391" customFormat="1" ht="49.5" customHeight="1">
      <c r="A38" s="216"/>
      <c r="B38" s="172"/>
      <c r="C38" s="179" t="s">
        <v>555</v>
      </c>
      <c r="D38" s="180" t="s">
        <v>541</v>
      </c>
      <c r="E38" s="181">
        <v>48201</v>
      </c>
      <c r="F38" s="217">
        <v>2400750</v>
      </c>
    </row>
    <row r="39" spans="1:6" s="391" customFormat="1" ht="49.5" customHeight="1">
      <c r="A39" s="216"/>
      <c r="B39" s="172"/>
      <c r="C39" s="179" t="s">
        <v>556</v>
      </c>
      <c r="D39" s="180" t="s">
        <v>541</v>
      </c>
      <c r="E39" s="181">
        <v>48201</v>
      </c>
      <c r="F39" s="217">
        <v>2909870</v>
      </c>
    </row>
    <row r="40" spans="1:6" s="391" customFormat="1" ht="49.5" customHeight="1">
      <c r="A40" s="216"/>
      <c r="B40" s="172"/>
      <c r="C40" s="179" t="s">
        <v>557</v>
      </c>
      <c r="D40" s="180" t="s">
        <v>541</v>
      </c>
      <c r="E40" s="181">
        <v>48201</v>
      </c>
      <c r="F40" s="217">
        <v>3034925</v>
      </c>
    </row>
    <row r="41" spans="1:6" s="391" customFormat="1" ht="49.5" customHeight="1">
      <c r="A41" s="216"/>
      <c r="B41" s="172"/>
      <c r="C41" s="179" t="s">
        <v>558</v>
      </c>
      <c r="D41" s="180" t="s">
        <v>541</v>
      </c>
      <c r="E41" s="181">
        <v>48201</v>
      </c>
      <c r="F41" s="217">
        <v>5203469</v>
      </c>
    </row>
    <row r="42" spans="1:6" s="391" customFormat="1" ht="49.5" customHeight="1">
      <c r="A42" s="216"/>
      <c r="B42" s="172"/>
      <c r="C42" s="179" t="s">
        <v>559</v>
      </c>
      <c r="D42" s="180" t="s">
        <v>541</v>
      </c>
      <c r="E42" s="181">
        <v>48201</v>
      </c>
      <c r="F42" s="217">
        <v>2729000</v>
      </c>
    </row>
    <row r="43" spans="1:6" s="391" customFormat="1" ht="49.5" customHeight="1">
      <c r="A43" s="216"/>
      <c r="B43" s="172"/>
      <c r="C43" s="179" t="s">
        <v>560</v>
      </c>
      <c r="D43" s="180" t="s">
        <v>541</v>
      </c>
      <c r="E43" s="181">
        <v>48201</v>
      </c>
      <c r="F43" s="217">
        <v>3124850</v>
      </c>
    </row>
    <row r="44" spans="1:6" s="391" customFormat="1" ht="49.5" customHeight="1">
      <c r="A44" s="216"/>
      <c r="B44" s="172"/>
      <c r="C44" s="179" t="s">
        <v>561</v>
      </c>
      <c r="D44" s="180" t="s">
        <v>541</v>
      </c>
      <c r="E44" s="181">
        <v>48201</v>
      </c>
      <c r="F44" s="217">
        <v>2872170</v>
      </c>
    </row>
    <row r="45" spans="1:6" s="391" customFormat="1" ht="49.5" customHeight="1">
      <c r="A45" s="216"/>
      <c r="B45" s="172"/>
      <c r="C45" s="179" t="s">
        <v>562</v>
      </c>
      <c r="D45" s="180" t="s">
        <v>541</v>
      </c>
      <c r="E45" s="181">
        <v>48201</v>
      </c>
      <c r="F45" s="217">
        <v>2909000</v>
      </c>
    </row>
    <row r="46" spans="1:6" s="391" customFormat="1" ht="49.5" customHeight="1">
      <c r="A46" s="216"/>
      <c r="B46" s="172"/>
      <c r="C46" s="179" t="s">
        <v>563</v>
      </c>
      <c r="D46" s="180" t="s">
        <v>541</v>
      </c>
      <c r="E46" s="181">
        <v>48201</v>
      </c>
      <c r="F46" s="217">
        <v>3355000</v>
      </c>
    </row>
    <row r="47" spans="1:6" s="391" customFormat="1" ht="49.5" customHeight="1">
      <c r="A47" s="216"/>
      <c r="B47" s="172"/>
      <c r="C47" s="179" t="s">
        <v>564</v>
      </c>
      <c r="D47" s="180" t="s">
        <v>541</v>
      </c>
      <c r="E47" s="181">
        <v>48201</v>
      </c>
      <c r="F47" s="217">
        <v>2959932</v>
      </c>
    </row>
    <row r="48" spans="1:6" s="391" customFormat="1" ht="49.5" customHeight="1">
      <c r="A48" s="216"/>
      <c r="B48" s="172"/>
      <c r="C48" s="179" t="s">
        <v>565</v>
      </c>
      <c r="D48" s="180" t="s">
        <v>541</v>
      </c>
      <c r="E48" s="181">
        <v>48201</v>
      </c>
      <c r="F48" s="217">
        <v>2645002</v>
      </c>
    </row>
    <row r="49" spans="1:8" s="391" customFormat="1" ht="49.5" customHeight="1">
      <c r="A49" s="216"/>
      <c r="B49" s="172"/>
      <c r="C49" s="179" t="s">
        <v>566</v>
      </c>
      <c r="D49" s="180" t="s">
        <v>541</v>
      </c>
      <c r="E49" s="181">
        <v>48201</v>
      </c>
      <c r="F49" s="217">
        <v>2609000</v>
      </c>
    </row>
    <row r="50" spans="1:8" s="391" customFormat="1" ht="49.5" customHeight="1">
      <c r="A50" s="216"/>
      <c r="B50" s="172"/>
      <c r="C50" s="179" t="s">
        <v>567</v>
      </c>
      <c r="D50" s="180" t="s">
        <v>541</v>
      </c>
      <c r="E50" s="181">
        <v>48201</v>
      </c>
      <c r="F50" s="217">
        <v>3325000</v>
      </c>
    </row>
    <row r="51" spans="1:8" s="391" customFormat="1" ht="49.5" customHeight="1">
      <c r="A51" s="216"/>
      <c r="B51" s="172"/>
      <c r="C51" s="179" t="s">
        <v>568</v>
      </c>
      <c r="D51" s="180" t="s">
        <v>541</v>
      </c>
      <c r="E51" s="181">
        <v>48201</v>
      </c>
      <c r="F51" s="217">
        <v>2720000</v>
      </c>
    </row>
    <row r="52" spans="1:8" s="391" customFormat="1" ht="49.5" customHeight="1">
      <c r="A52" s="216"/>
      <c r="B52" s="172"/>
      <c r="C52" s="179" t="s">
        <v>569</v>
      </c>
      <c r="D52" s="180" t="s">
        <v>541</v>
      </c>
      <c r="E52" s="181">
        <v>48201</v>
      </c>
      <c r="F52" s="217">
        <v>2789800</v>
      </c>
    </row>
    <row r="53" spans="1:8" s="391" customFormat="1" ht="49.5" customHeight="1">
      <c r="A53" s="216"/>
      <c r="B53" s="172"/>
      <c r="C53" s="179" t="s">
        <v>570</v>
      </c>
      <c r="D53" s="180" t="s">
        <v>541</v>
      </c>
      <c r="E53" s="181">
        <v>48201</v>
      </c>
      <c r="F53" s="217">
        <v>2865000</v>
      </c>
    </row>
    <row r="54" spans="1:8" s="391" customFormat="1" ht="49.5" customHeight="1">
      <c r="A54" s="216"/>
      <c r="B54" s="172"/>
      <c r="C54" s="179" t="s">
        <v>571</v>
      </c>
      <c r="D54" s="180" t="s">
        <v>541</v>
      </c>
      <c r="E54" s="181">
        <v>48201</v>
      </c>
      <c r="F54" s="217">
        <v>2841084</v>
      </c>
    </row>
    <row r="55" spans="1:8" s="391" customFormat="1" ht="44.25" customHeight="1">
      <c r="A55" s="216"/>
      <c r="B55" s="172"/>
      <c r="C55" s="179" t="s">
        <v>572</v>
      </c>
      <c r="D55" s="180" t="s">
        <v>541</v>
      </c>
      <c r="E55" s="181">
        <v>48201</v>
      </c>
      <c r="F55" s="217">
        <v>2555000</v>
      </c>
    </row>
    <row r="56" spans="1:8" s="391" customFormat="1" ht="13.5">
      <c r="A56" s="215">
        <v>48</v>
      </c>
      <c r="B56" s="177" t="s">
        <v>172</v>
      </c>
      <c r="C56" s="179"/>
      <c r="D56" s="180"/>
      <c r="E56" s="181"/>
      <c r="F56" s="217"/>
    </row>
    <row r="57" spans="1:8" s="391" customFormat="1" ht="13.5">
      <c r="A57" s="216"/>
      <c r="B57" s="240" t="s">
        <v>715</v>
      </c>
      <c r="C57" s="179"/>
      <c r="D57" s="180"/>
      <c r="E57" s="181"/>
      <c r="F57" s="392"/>
    </row>
    <row r="58" spans="1:8" s="391" customFormat="1" ht="13.5">
      <c r="A58" s="216"/>
      <c r="B58" s="240" t="s">
        <v>898</v>
      </c>
      <c r="C58" s="179"/>
      <c r="D58" s="180"/>
      <c r="E58" s="181"/>
      <c r="F58" s="392">
        <f>+F59</f>
        <v>6804854</v>
      </c>
    </row>
    <row r="59" spans="1:8" s="391" customFormat="1" ht="94.5">
      <c r="A59" s="216"/>
      <c r="B59" s="172"/>
      <c r="C59" s="179" t="s">
        <v>716</v>
      </c>
      <c r="D59" s="180" t="s">
        <v>717</v>
      </c>
      <c r="E59" s="181">
        <v>48101</v>
      </c>
      <c r="F59" s="217">
        <v>6804854</v>
      </c>
    </row>
    <row r="60" spans="1:8" s="391" customFormat="1" ht="13.5">
      <c r="A60" s="216"/>
      <c r="B60" s="240" t="s">
        <v>712</v>
      </c>
      <c r="C60" s="240"/>
      <c r="D60" s="180"/>
      <c r="E60" s="181"/>
      <c r="F60" s="392">
        <f>+F61</f>
        <v>1300000</v>
      </c>
    </row>
    <row r="61" spans="1:8" s="391" customFormat="1" ht="32.25" customHeight="1">
      <c r="A61" s="216"/>
      <c r="B61" s="172"/>
      <c r="C61" s="179" t="s">
        <v>899</v>
      </c>
      <c r="D61" s="180" t="s">
        <v>900</v>
      </c>
      <c r="E61" s="181">
        <v>48101</v>
      </c>
      <c r="F61" s="217">
        <v>1300000</v>
      </c>
    </row>
    <row r="62" spans="1:8" s="391" customFormat="1" ht="15.75" customHeight="1">
      <c r="A62" s="215">
        <v>50</v>
      </c>
      <c r="B62" s="240" t="s">
        <v>96</v>
      </c>
      <c r="C62" s="179"/>
      <c r="D62" s="180"/>
      <c r="E62" s="181"/>
      <c r="F62" s="392">
        <f>+F63</f>
        <v>15000000</v>
      </c>
    </row>
    <row r="63" spans="1:8" s="391" customFormat="1" ht="54">
      <c r="A63" s="216"/>
      <c r="B63" s="172"/>
      <c r="C63" s="179" t="s">
        <v>718</v>
      </c>
      <c r="D63" s="180" t="s">
        <v>719</v>
      </c>
      <c r="E63" s="181">
        <v>48101</v>
      </c>
      <c r="F63" s="217">
        <v>15000000</v>
      </c>
    </row>
    <row r="64" spans="1:8" ht="7.5" customHeight="1" thickBot="1">
      <c r="A64" s="335"/>
      <c r="B64" s="308"/>
      <c r="C64" s="336"/>
      <c r="D64" s="309"/>
      <c r="E64" s="337"/>
      <c r="F64" s="338"/>
      <c r="G64" s="178"/>
      <c r="H64" s="176"/>
    </row>
    <row r="65" spans="1:8" ht="15.75">
      <c r="A65" s="543" t="s">
        <v>168</v>
      </c>
      <c r="B65" s="543"/>
      <c r="C65" s="543"/>
      <c r="D65" s="543"/>
      <c r="E65" s="543"/>
      <c r="F65" s="543"/>
      <c r="G65" s="178"/>
      <c r="H65" s="176"/>
    </row>
    <row r="66" spans="1:8" ht="15.75">
      <c r="A66" s="413"/>
      <c r="B66" s="413"/>
      <c r="C66" s="184"/>
      <c r="D66" s="185"/>
      <c r="E66" s="184"/>
      <c r="F66" s="184"/>
      <c r="G66" s="178"/>
      <c r="H66" s="176"/>
    </row>
    <row r="67" spans="1:8" ht="15.75">
      <c r="A67" s="413"/>
      <c r="B67" s="413"/>
      <c r="C67" s="184"/>
      <c r="D67" s="185"/>
      <c r="E67" s="184"/>
      <c r="F67" s="184"/>
      <c r="G67" s="178"/>
      <c r="H67" s="176"/>
    </row>
    <row r="68" spans="1:8" ht="15.75">
      <c r="A68" s="413"/>
      <c r="B68" s="413"/>
      <c r="C68" s="184"/>
      <c r="D68" s="185"/>
      <c r="E68" s="184"/>
      <c r="F68" s="184"/>
      <c r="G68" s="178"/>
      <c r="H68" s="176"/>
    </row>
    <row r="69" spans="1:8" ht="15.75">
      <c r="A69" s="413"/>
      <c r="B69" s="413"/>
      <c r="C69" s="184"/>
      <c r="D69" s="185"/>
      <c r="E69" s="184"/>
      <c r="F69" s="184"/>
      <c r="G69" s="178"/>
      <c r="H69" s="176"/>
    </row>
    <row r="70" spans="1:8" ht="15.75">
      <c r="A70" s="413"/>
      <c r="B70" s="413"/>
      <c r="C70" s="184"/>
      <c r="D70" s="185"/>
      <c r="E70" s="184"/>
      <c r="F70" s="184"/>
      <c r="G70" s="178"/>
      <c r="H70" s="176"/>
    </row>
    <row r="71" spans="1:8" ht="15.75">
      <c r="A71" s="413"/>
      <c r="B71" s="413"/>
      <c r="C71" s="184"/>
      <c r="D71" s="185"/>
      <c r="E71" s="184"/>
      <c r="F71" s="184"/>
      <c r="G71" s="178"/>
      <c r="H71" s="176"/>
    </row>
    <row r="72" spans="1:8" ht="18">
      <c r="A72" s="413"/>
      <c r="B72" s="413"/>
      <c r="C72" s="184"/>
      <c r="D72" s="185"/>
      <c r="E72" s="184"/>
      <c r="F72" s="184"/>
      <c r="G72" s="178"/>
      <c r="H72" s="186"/>
    </row>
    <row r="73" spans="1:8" ht="18">
      <c r="A73" s="413"/>
      <c r="B73" s="413"/>
      <c r="C73" s="184"/>
      <c r="D73" s="185"/>
      <c r="E73" s="184"/>
      <c r="F73" s="184"/>
      <c r="G73" s="178"/>
      <c r="H73" s="186"/>
    </row>
    <row r="74" spans="1:8" ht="18">
      <c r="A74" s="413"/>
      <c r="B74" s="413"/>
      <c r="C74" s="184"/>
      <c r="D74" s="185"/>
      <c r="E74" s="184"/>
      <c r="F74" s="184"/>
      <c r="G74" s="178"/>
      <c r="H74" s="186"/>
    </row>
    <row r="75" spans="1:8" ht="18">
      <c r="A75" s="414"/>
      <c r="B75" s="414"/>
      <c r="C75" s="178"/>
      <c r="D75" s="227"/>
      <c r="E75" s="178"/>
      <c r="F75" s="178"/>
      <c r="G75" s="178"/>
      <c r="H75" s="186"/>
    </row>
    <row r="76" spans="1:8" ht="18">
      <c r="A76" s="414"/>
      <c r="B76" s="414"/>
      <c r="C76" s="178"/>
      <c r="D76" s="227"/>
      <c r="E76" s="178"/>
      <c r="F76" s="178"/>
      <c r="G76" s="178"/>
      <c r="H76" s="186"/>
    </row>
    <row r="77" spans="1:8" ht="18">
      <c r="A77" s="414"/>
      <c r="B77" s="414"/>
      <c r="C77" s="178"/>
      <c r="D77" s="227"/>
      <c r="E77" s="178"/>
      <c r="F77" s="178"/>
      <c r="G77" s="178"/>
      <c r="H77" s="186"/>
    </row>
    <row r="78" spans="1:8" ht="18">
      <c r="A78" s="414"/>
      <c r="B78" s="414"/>
      <c r="C78" s="178"/>
      <c r="D78" s="227"/>
      <c r="E78" s="178"/>
      <c r="F78" s="178"/>
      <c r="G78" s="178"/>
      <c r="H78" s="186"/>
    </row>
    <row r="79" spans="1:8" ht="18">
      <c r="A79" s="414"/>
      <c r="B79" s="414"/>
      <c r="C79" s="178"/>
      <c r="D79" s="227"/>
      <c r="E79" s="178"/>
      <c r="F79" s="178"/>
      <c r="G79" s="178"/>
      <c r="H79" s="186"/>
    </row>
    <row r="80" spans="1:8" ht="18">
      <c r="A80" s="414"/>
      <c r="B80" s="414"/>
      <c r="C80" s="178"/>
      <c r="D80" s="227"/>
      <c r="E80" s="178"/>
      <c r="F80" s="178"/>
      <c r="G80" s="178"/>
      <c r="H80" s="186"/>
    </row>
    <row r="81" spans="1:8" ht="18">
      <c r="A81" s="414"/>
      <c r="B81" s="414"/>
      <c r="C81" s="178"/>
      <c r="D81" s="227"/>
      <c r="E81" s="178"/>
      <c r="F81" s="178"/>
      <c r="G81" s="178"/>
      <c r="H81" s="186"/>
    </row>
    <row r="82" spans="1:8" ht="18">
      <c r="A82" s="414"/>
      <c r="B82" s="414"/>
      <c r="C82" s="178"/>
      <c r="D82" s="227"/>
      <c r="E82" s="178"/>
      <c r="F82" s="178"/>
      <c r="G82" s="178"/>
      <c r="H82" s="186"/>
    </row>
    <row r="83" spans="1:8" ht="18">
      <c r="A83" s="414"/>
      <c r="B83" s="414"/>
      <c r="C83" s="178"/>
      <c r="D83" s="227"/>
      <c r="E83" s="178"/>
      <c r="F83" s="178"/>
      <c r="G83" s="178"/>
      <c r="H83" s="186"/>
    </row>
    <row r="84" spans="1:8" ht="18">
      <c r="A84" s="414"/>
      <c r="B84" s="414"/>
      <c r="C84" s="178"/>
      <c r="D84" s="227"/>
      <c r="E84" s="178"/>
      <c r="F84" s="178"/>
      <c r="G84" s="178"/>
      <c r="H84" s="186"/>
    </row>
    <row r="85" spans="1:8" ht="18">
      <c r="A85" s="414"/>
      <c r="B85" s="414"/>
      <c r="C85" s="178"/>
      <c r="D85" s="227"/>
      <c r="E85" s="178"/>
      <c r="F85" s="178"/>
      <c r="G85" s="178"/>
      <c r="H85" s="186"/>
    </row>
    <row r="86" spans="1:8" ht="18">
      <c r="A86" s="414"/>
      <c r="B86" s="414"/>
      <c r="C86" s="178"/>
      <c r="D86" s="227"/>
      <c r="E86" s="178"/>
      <c r="F86" s="178"/>
      <c r="G86" s="178"/>
      <c r="H86" s="186"/>
    </row>
    <row r="87" spans="1:8" ht="18">
      <c r="A87" s="414"/>
      <c r="B87" s="414"/>
      <c r="C87" s="178"/>
      <c r="D87" s="227"/>
      <c r="E87" s="178"/>
      <c r="F87" s="178"/>
      <c r="G87" s="178"/>
      <c r="H87" s="186"/>
    </row>
    <row r="88" spans="1:8" ht="18">
      <c r="A88" s="414"/>
      <c r="B88" s="414"/>
      <c r="C88" s="178"/>
      <c r="D88" s="227"/>
      <c r="E88" s="178"/>
      <c r="F88" s="178"/>
      <c r="G88" s="178"/>
      <c r="H88" s="186"/>
    </row>
    <row r="89" spans="1:8" ht="18">
      <c r="A89" s="414"/>
      <c r="B89" s="414"/>
      <c r="C89" s="178"/>
      <c r="D89" s="227"/>
      <c r="E89" s="178"/>
      <c r="F89" s="178"/>
      <c r="G89" s="178"/>
      <c r="H89" s="186"/>
    </row>
    <row r="90" spans="1:8" ht="18">
      <c r="A90" s="414"/>
      <c r="B90" s="414"/>
      <c r="C90" s="178"/>
      <c r="D90" s="227"/>
      <c r="E90" s="178"/>
      <c r="F90" s="178"/>
      <c r="G90" s="178"/>
      <c r="H90" s="186"/>
    </row>
    <row r="91" spans="1:8" ht="18">
      <c r="A91" s="414"/>
      <c r="B91" s="414"/>
      <c r="C91" s="178"/>
      <c r="D91" s="227"/>
      <c r="E91" s="178"/>
      <c r="F91" s="178"/>
      <c r="G91" s="178"/>
      <c r="H91" s="186"/>
    </row>
    <row r="92" spans="1:8" ht="18">
      <c r="A92" s="414"/>
      <c r="B92" s="414"/>
      <c r="C92" s="178"/>
      <c r="D92" s="227"/>
      <c r="E92" s="178"/>
      <c r="F92" s="178"/>
      <c r="G92" s="178"/>
      <c r="H92" s="186"/>
    </row>
    <row r="93" spans="1:8" ht="18">
      <c r="A93" s="414"/>
      <c r="B93" s="414"/>
      <c r="C93" s="178"/>
      <c r="D93" s="227"/>
      <c r="E93" s="178"/>
      <c r="F93" s="178"/>
      <c r="G93" s="178"/>
      <c r="H93" s="186"/>
    </row>
    <row r="94" spans="1:8" ht="18">
      <c r="A94" s="414"/>
      <c r="B94" s="414"/>
      <c r="C94" s="178"/>
      <c r="D94" s="227"/>
      <c r="E94" s="178"/>
      <c r="F94" s="178"/>
      <c r="G94" s="178"/>
      <c r="H94" s="186"/>
    </row>
    <row r="95" spans="1:8" ht="18">
      <c r="A95" s="414"/>
      <c r="B95" s="414"/>
      <c r="C95" s="178"/>
      <c r="D95" s="227"/>
      <c r="E95" s="178"/>
      <c r="F95" s="178"/>
      <c r="G95" s="178"/>
      <c r="H95" s="186"/>
    </row>
    <row r="96" spans="1:8" ht="18">
      <c r="A96" s="414"/>
      <c r="B96" s="414"/>
      <c r="C96" s="178"/>
      <c r="D96" s="227"/>
      <c r="E96" s="178"/>
      <c r="F96" s="178"/>
      <c r="G96" s="178"/>
      <c r="H96" s="186"/>
    </row>
    <row r="97" spans="1:8" ht="18">
      <c r="A97" s="414"/>
      <c r="B97" s="414"/>
      <c r="C97" s="178"/>
      <c r="D97" s="227"/>
      <c r="E97" s="178"/>
      <c r="F97" s="178"/>
      <c r="G97" s="178"/>
      <c r="H97" s="186"/>
    </row>
    <row r="98" spans="1:8" ht="18">
      <c r="A98" s="414"/>
      <c r="B98" s="414"/>
      <c r="C98" s="178"/>
      <c r="D98" s="227"/>
      <c r="E98" s="178"/>
      <c r="F98" s="178"/>
      <c r="G98" s="178"/>
      <c r="H98" s="186"/>
    </row>
    <row r="99" spans="1:8" ht="18">
      <c r="A99" s="414"/>
      <c r="B99" s="414"/>
      <c r="C99" s="178"/>
      <c r="D99" s="227"/>
      <c r="E99" s="178"/>
      <c r="F99" s="178"/>
      <c r="G99" s="178"/>
      <c r="H99" s="186"/>
    </row>
    <row r="100" spans="1:8" ht="18">
      <c r="A100" s="414"/>
      <c r="B100" s="414"/>
      <c r="C100" s="178"/>
      <c r="D100" s="227"/>
      <c r="E100" s="178"/>
      <c r="F100" s="178"/>
      <c r="G100" s="178"/>
      <c r="H100" s="186"/>
    </row>
    <row r="101" spans="1:8" ht="18">
      <c r="A101" s="414"/>
      <c r="B101" s="414"/>
      <c r="C101" s="178"/>
      <c r="D101" s="227"/>
      <c r="E101" s="178"/>
      <c r="F101" s="178"/>
      <c r="G101" s="178"/>
      <c r="H101" s="186"/>
    </row>
    <row r="102" spans="1:8" ht="18">
      <c r="A102" s="414"/>
      <c r="B102" s="414"/>
      <c r="C102" s="178"/>
      <c r="D102" s="227"/>
      <c r="E102" s="178"/>
      <c r="F102" s="178"/>
      <c r="G102" s="178"/>
      <c r="H102" s="186"/>
    </row>
    <row r="103" spans="1:8" ht="18">
      <c r="A103" s="414"/>
      <c r="B103" s="414"/>
      <c r="C103" s="178"/>
      <c r="D103" s="227"/>
      <c r="E103" s="178"/>
      <c r="F103" s="178"/>
      <c r="G103" s="178"/>
      <c r="H103" s="186"/>
    </row>
    <row r="104" spans="1:8" ht="18">
      <c r="A104" s="414"/>
      <c r="B104" s="414"/>
      <c r="C104" s="178"/>
      <c r="D104" s="227"/>
      <c r="E104" s="178"/>
      <c r="F104" s="178"/>
      <c r="G104" s="178"/>
      <c r="H104" s="186"/>
    </row>
    <row r="105" spans="1:8" ht="18">
      <c r="A105" s="414"/>
      <c r="B105" s="414"/>
      <c r="C105" s="178"/>
      <c r="D105" s="227"/>
      <c r="E105" s="178"/>
      <c r="F105" s="178"/>
      <c r="G105" s="178"/>
      <c r="H105" s="186"/>
    </row>
    <row r="106" spans="1:8" ht="18">
      <c r="A106" s="414"/>
      <c r="B106" s="414"/>
      <c r="C106" s="178"/>
      <c r="D106" s="227"/>
      <c r="E106" s="178"/>
      <c r="F106" s="178"/>
      <c r="G106" s="178"/>
      <c r="H106" s="186"/>
    </row>
    <row r="107" spans="1:8" ht="18">
      <c r="A107" s="414"/>
      <c r="B107" s="414"/>
      <c r="C107" s="178"/>
      <c r="D107" s="227"/>
      <c r="E107" s="178"/>
      <c r="F107" s="178"/>
      <c r="G107" s="178"/>
      <c r="H107" s="186"/>
    </row>
    <row r="108" spans="1:8" ht="18">
      <c r="A108" s="414"/>
      <c r="B108" s="414"/>
      <c r="C108" s="178"/>
      <c r="D108" s="227"/>
      <c r="E108" s="178"/>
      <c r="F108" s="178"/>
      <c r="G108" s="178"/>
      <c r="H108" s="186"/>
    </row>
    <row r="109" spans="1:8" ht="18">
      <c r="A109" s="414"/>
      <c r="B109" s="414"/>
      <c r="C109" s="178"/>
      <c r="D109" s="227"/>
      <c r="E109" s="178"/>
      <c r="F109" s="178"/>
      <c r="G109" s="178"/>
      <c r="H109" s="186"/>
    </row>
    <row r="110" spans="1:8" ht="18">
      <c r="A110" s="414"/>
      <c r="B110" s="414"/>
      <c r="C110" s="178"/>
      <c r="D110" s="227"/>
      <c r="E110" s="178"/>
      <c r="F110" s="178"/>
      <c r="G110" s="178"/>
      <c r="H110" s="186"/>
    </row>
    <row r="111" spans="1:8" ht="18">
      <c r="A111" s="414"/>
      <c r="B111" s="414"/>
      <c r="C111" s="178"/>
      <c r="D111" s="227"/>
      <c r="E111" s="178"/>
      <c r="F111" s="178"/>
      <c r="G111" s="178"/>
      <c r="H111" s="186"/>
    </row>
    <row r="112" spans="1:8" ht="18">
      <c r="A112" s="414"/>
      <c r="B112" s="414"/>
      <c r="C112" s="178"/>
      <c r="D112" s="227"/>
      <c r="E112" s="178"/>
      <c r="F112" s="178"/>
      <c r="G112" s="178"/>
      <c r="H112" s="186"/>
    </row>
    <row r="113" spans="1:8" ht="18">
      <c r="A113" s="414"/>
      <c r="B113" s="414"/>
      <c r="C113" s="178"/>
      <c r="D113" s="227"/>
      <c r="E113" s="178"/>
      <c r="F113" s="178"/>
      <c r="G113" s="178"/>
      <c r="H113" s="186"/>
    </row>
    <row r="114" spans="1:8" ht="18">
      <c r="A114" s="414"/>
      <c r="B114" s="414"/>
      <c r="C114" s="178"/>
      <c r="D114" s="227"/>
      <c r="E114" s="178"/>
      <c r="F114" s="178"/>
      <c r="G114" s="178"/>
      <c r="H114" s="186"/>
    </row>
    <row r="115" spans="1:8" ht="18">
      <c r="A115" s="414"/>
      <c r="B115" s="414"/>
      <c r="C115" s="178"/>
      <c r="D115" s="227"/>
      <c r="E115" s="178"/>
      <c r="F115" s="178"/>
      <c r="G115" s="178"/>
      <c r="H115" s="186"/>
    </row>
    <row r="116" spans="1:8" ht="18">
      <c r="A116" s="414"/>
      <c r="B116" s="414"/>
      <c r="C116" s="178"/>
      <c r="D116" s="227"/>
      <c r="E116" s="178"/>
      <c r="F116" s="178"/>
      <c r="G116" s="178"/>
      <c r="H116" s="186"/>
    </row>
    <row r="117" spans="1:8" ht="18">
      <c r="A117" s="414"/>
      <c r="B117" s="414"/>
      <c r="C117" s="178"/>
      <c r="D117" s="227"/>
      <c r="E117" s="178"/>
      <c r="F117" s="178"/>
      <c r="G117" s="178"/>
      <c r="H117" s="186"/>
    </row>
    <row r="118" spans="1:8" ht="18">
      <c r="A118" s="414"/>
      <c r="B118" s="414"/>
      <c r="C118" s="178"/>
      <c r="D118" s="227"/>
      <c r="E118" s="178"/>
      <c r="F118" s="178"/>
      <c r="G118" s="178"/>
      <c r="H118" s="186"/>
    </row>
    <row r="119" spans="1:8" ht="18">
      <c r="A119" s="414"/>
      <c r="B119" s="414"/>
      <c r="C119" s="178"/>
      <c r="D119" s="227"/>
      <c r="E119" s="178"/>
      <c r="F119" s="178"/>
      <c r="G119" s="178"/>
      <c r="H119" s="186"/>
    </row>
    <row r="120" spans="1:8" ht="18">
      <c r="A120" s="414"/>
      <c r="B120" s="414"/>
      <c r="C120" s="178"/>
      <c r="D120" s="227"/>
      <c r="E120" s="178"/>
      <c r="F120" s="178"/>
      <c r="G120" s="178"/>
      <c r="H120" s="186"/>
    </row>
    <row r="121" spans="1:8" ht="18">
      <c r="A121" s="414"/>
      <c r="B121" s="414"/>
      <c r="C121" s="178"/>
      <c r="D121" s="227"/>
      <c r="E121" s="178"/>
      <c r="F121" s="178"/>
      <c r="G121" s="178"/>
      <c r="H121" s="186"/>
    </row>
    <row r="122" spans="1:8" ht="18">
      <c r="A122" s="414"/>
      <c r="B122" s="414"/>
      <c r="C122" s="178"/>
      <c r="D122" s="227"/>
      <c r="E122" s="178"/>
      <c r="F122" s="178"/>
      <c r="G122" s="178"/>
      <c r="H122" s="186"/>
    </row>
    <row r="123" spans="1:8" ht="18">
      <c r="A123" s="414"/>
      <c r="B123" s="414"/>
      <c r="C123" s="178"/>
      <c r="D123" s="227"/>
      <c r="E123" s="178"/>
      <c r="F123" s="178"/>
      <c r="G123" s="178"/>
      <c r="H123" s="186"/>
    </row>
    <row r="124" spans="1:8" ht="18">
      <c r="A124" s="414"/>
      <c r="B124" s="414"/>
      <c r="C124" s="178"/>
      <c r="D124" s="227"/>
      <c r="E124" s="178"/>
      <c r="F124" s="178"/>
      <c r="G124" s="178"/>
      <c r="H124" s="186"/>
    </row>
    <row r="125" spans="1:8" ht="18">
      <c r="A125" s="414"/>
      <c r="B125" s="414"/>
      <c r="C125" s="178"/>
      <c r="D125" s="227"/>
      <c r="E125" s="178"/>
      <c r="F125" s="178"/>
      <c r="G125" s="178"/>
      <c r="H125" s="186"/>
    </row>
    <row r="126" spans="1:8" ht="18">
      <c r="A126" s="414"/>
      <c r="B126" s="414"/>
      <c r="C126" s="178"/>
      <c r="D126" s="227"/>
      <c r="E126" s="178"/>
      <c r="F126" s="178"/>
      <c r="G126" s="178"/>
      <c r="H126" s="186"/>
    </row>
    <row r="127" spans="1:8" ht="18">
      <c r="A127" s="414"/>
      <c r="B127" s="414"/>
      <c r="C127" s="178"/>
      <c r="D127" s="227"/>
      <c r="E127" s="178"/>
      <c r="F127" s="178"/>
      <c r="G127" s="178"/>
      <c r="H127" s="186"/>
    </row>
    <row r="128" spans="1:8" ht="18">
      <c r="A128" s="414"/>
      <c r="B128" s="414"/>
      <c r="C128" s="178"/>
      <c r="D128" s="227"/>
      <c r="E128" s="178"/>
      <c r="F128" s="178"/>
      <c r="G128" s="178"/>
      <c r="H128" s="186"/>
    </row>
    <row r="129" spans="1:8" ht="18">
      <c r="A129" s="414"/>
      <c r="B129" s="414"/>
      <c r="C129" s="178"/>
      <c r="D129" s="227"/>
      <c r="E129" s="178"/>
      <c r="F129" s="178"/>
      <c r="G129" s="178"/>
      <c r="H129" s="186"/>
    </row>
    <row r="130" spans="1:8" ht="18">
      <c r="A130" s="414"/>
      <c r="B130" s="414"/>
      <c r="C130" s="178"/>
      <c r="D130" s="227"/>
      <c r="E130" s="178"/>
      <c r="F130" s="178"/>
      <c r="G130" s="178"/>
      <c r="H130" s="186"/>
    </row>
    <row r="131" spans="1:8" ht="18">
      <c r="A131" s="414"/>
      <c r="B131" s="414"/>
      <c r="C131" s="178"/>
      <c r="D131" s="227"/>
      <c r="E131" s="178"/>
      <c r="F131" s="178"/>
      <c r="G131" s="178"/>
      <c r="H131" s="186"/>
    </row>
    <row r="132" spans="1:8" ht="18">
      <c r="A132" s="414"/>
      <c r="B132" s="414"/>
      <c r="C132" s="178"/>
      <c r="D132" s="227"/>
      <c r="E132" s="178"/>
      <c r="F132" s="178"/>
      <c r="G132" s="178"/>
      <c r="H132" s="186"/>
    </row>
    <row r="133" spans="1:8" ht="18">
      <c r="A133" s="414"/>
      <c r="B133" s="414"/>
      <c r="C133" s="178"/>
      <c r="D133" s="227"/>
      <c r="E133" s="178"/>
      <c r="F133" s="178"/>
      <c r="G133" s="178"/>
      <c r="H133" s="186"/>
    </row>
    <row r="134" spans="1:8" ht="18">
      <c r="A134" s="414"/>
      <c r="B134" s="414"/>
      <c r="C134" s="178"/>
      <c r="D134" s="227"/>
      <c r="E134" s="178"/>
      <c r="F134" s="178"/>
      <c r="G134" s="178"/>
      <c r="H134" s="186"/>
    </row>
    <row r="135" spans="1:8" ht="18">
      <c r="A135" s="414"/>
      <c r="B135" s="414"/>
      <c r="C135" s="178"/>
      <c r="D135" s="227"/>
      <c r="E135" s="178"/>
      <c r="F135" s="178"/>
      <c r="G135" s="178"/>
      <c r="H135" s="186"/>
    </row>
    <row r="136" spans="1:8" ht="18">
      <c r="A136" s="414"/>
      <c r="B136" s="414"/>
      <c r="C136" s="178"/>
      <c r="D136" s="227"/>
      <c r="E136" s="178"/>
      <c r="F136" s="178"/>
      <c r="G136" s="178"/>
      <c r="H136" s="186"/>
    </row>
    <row r="137" spans="1:8" ht="18">
      <c r="A137" s="414"/>
      <c r="B137" s="414"/>
      <c r="C137" s="178"/>
      <c r="D137" s="227"/>
      <c r="E137" s="178"/>
      <c r="F137" s="178"/>
      <c r="G137" s="178"/>
      <c r="H137" s="186"/>
    </row>
    <row r="138" spans="1:8" ht="18">
      <c r="A138" s="414"/>
      <c r="B138" s="414"/>
      <c r="C138" s="178"/>
      <c r="D138" s="227"/>
      <c r="E138" s="178"/>
      <c r="F138" s="178"/>
      <c r="G138" s="178"/>
      <c r="H138" s="186"/>
    </row>
    <row r="139" spans="1:8" ht="18">
      <c r="A139" s="414"/>
      <c r="B139" s="414"/>
      <c r="C139" s="178"/>
      <c r="D139" s="227"/>
      <c r="E139" s="178"/>
      <c r="F139" s="178"/>
      <c r="G139" s="178"/>
      <c r="H139" s="186"/>
    </row>
    <row r="140" spans="1:8" ht="18">
      <c r="A140" s="414"/>
      <c r="B140" s="414"/>
      <c r="C140" s="178"/>
      <c r="D140" s="227"/>
      <c r="E140" s="178"/>
      <c r="F140" s="178"/>
      <c r="G140" s="178"/>
      <c r="H140" s="186"/>
    </row>
    <row r="141" spans="1:8" ht="18">
      <c r="A141" s="414"/>
      <c r="B141" s="414"/>
      <c r="C141" s="178"/>
      <c r="D141" s="227"/>
      <c r="E141" s="178"/>
      <c r="F141" s="178"/>
      <c r="G141" s="178"/>
      <c r="H141" s="186"/>
    </row>
    <row r="142" spans="1:8" ht="18">
      <c r="A142" s="414"/>
      <c r="B142" s="414"/>
      <c r="C142" s="178"/>
      <c r="D142" s="227"/>
      <c r="E142" s="178"/>
      <c r="F142" s="178"/>
      <c r="G142" s="178"/>
      <c r="H142" s="186"/>
    </row>
    <row r="143" spans="1:8" ht="18">
      <c r="A143" s="414"/>
      <c r="B143" s="414"/>
      <c r="C143" s="178"/>
      <c r="D143" s="227"/>
      <c r="E143" s="178"/>
      <c r="F143" s="178"/>
      <c r="G143" s="178"/>
      <c r="H143" s="186"/>
    </row>
    <row r="144" spans="1:8" ht="18">
      <c r="A144" s="414"/>
      <c r="B144" s="414"/>
      <c r="C144" s="178"/>
      <c r="D144" s="227"/>
      <c r="E144" s="178"/>
      <c r="F144" s="178"/>
      <c r="G144" s="178"/>
      <c r="H144" s="186"/>
    </row>
    <row r="145" spans="1:8" ht="18">
      <c r="A145" s="414"/>
      <c r="B145" s="414"/>
      <c r="C145" s="178"/>
      <c r="D145" s="227"/>
      <c r="E145" s="178"/>
      <c r="F145" s="178"/>
      <c r="G145" s="178"/>
      <c r="H145" s="186"/>
    </row>
    <row r="146" spans="1:8" ht="18">
      <c r="A146" s="414"/>
      <c r="B146" s="414"/>
      <c r="C146" s="178"/>
      <c r="D146" s="227"/>
      <c r="E146" s="178"/>
      <c r="F146" s="178"/>
      <c r="G146" s="178"/>
      <c r="H146" s="186"/>
    </row>
    <row r="147" spans="1:8" ht="18">
      <c r="A147" s="414"/>
      <c r="B147" s="414"/>
      <c r="C147" s="178"/>
      <c r="D147" s="227"/>
      <c r="E147" s="178"/>
      <c r="F147" s="178"/>
      <c r="G147" s="178"/>
      <c r="H147" s="186"/>
    </row>
    <row r="148" spans="1:8" ht="18">
      <c r="A148" s="414"/>
      <c r="B148" s="414"/>
      <c r="C148" s="178"/>
      <c r="D148" s="227"/>
      <c r="E148" s="178"/>
      <c r="F148" s="178"/>
      <c r="G148" s="178"/>
      <c r="H148" s="186"/>
    </row>
    <row r="149" spans="1:8" ht="18">
      <c r="A149" s="414"/>
      <c r="B149" s="414"/>
      <c r="C149" s="178"/>
      <c r="D149" s="227"/>
      <c r="E149" s="178"/>
      <c r="F149" s="178"/>
      <c r="G149" s="178"/>
      <c r="H149" s="186"/>
    </row>
    <row r="150" spans="1:8" ht="18">
      <c r="A150" s="414"/>
      <c r="B150" s="414"/>
      <c r="C150" s="178"/>
      <c r="D150" s="227"/>
      <c r="E150" s="178"/>
      <c r="F150" s="178"/>
      <c r="G150" s="178"/>
      <c r="H150" s="186"/>
    </row>
    <row r="151" spans="1:8" ht="18">
      <c r="A151" s="414"/>
      <c r="B151" s="414"/>
      <c r="C151" s="178"/>
      <c r="D151" s="227"/>
      <c r="E151" s="178"/>
      <c r="F151" s="178"/>
      <c r="G151" s="178"/>
      <c r="H151" s="186"/>
    </row>
    <row r="152" spans="1:8" ht="18">
      <c r="A152" s="414"/>
      <c r="B152" s="414"/>
      <c r="C152" s="178"/>
      <c r="D152" s="227"/>
      <c r="E152" s="178"/>
      <c r="F152" s="178"/>
      <c r="G152" s="178"/>
      <c r="H152" s="186"/>
    </row>
    <row r="153" spans="1:8" ht="18">
      <c r="A153" s="414"/>
      <c r="B153" s="414"/>
      <c r="C153" s="178"/>
      <c r="D153" s="227"/>
      <c r="E153" s="178"/>
      <c r="F153" s="178"/>
      <c r="G153" s="178"/>
      <c r="H153" s="186"/>
    </row>
    <row r="154" spans="1:8" ht="18">
      <c r="A154" s="414"/>
      <c r="B154" s="414"/>
      <c r="C154" s="178"/>
      <c r="D154" s="227"/>
      <c r="E154" s="178"/>
      <c r="F154" s="178"/>
      <c r="G154" s="178"/>
      <c r="H154" s="186"/>
    </row>
    <row r="155" spans="1:8" ht="18">
      <c r="A155" s="414"/>
      <c r="B155" s="414"/>
      <c r="C155" s="178"/>
      <c r="D155" s="227"/>
      <c r="E155" s="178"/>
      <c r="F155" s="178"/>
      <c r="G155" s="178"/>
      <c r="H155" s="186"/>
    </row>
    <row r="156" spans="1:8" ht="18">
      <c r="A156" s="414"/>
      <c r="B156" s="414"/>
      <c r="C156" s="178"/>
      <c r="D156" s="227"/>
      <c r="E156" s="178"/>
      <c r="F156" s="178"/>
      <c r="G156" s="178"/>
      <c r="H156" s="186"/>
    </row>
    <row r="157" spans="1:8" ht="18">
      <c r="A157" s="414"/>
      <c r="B157" s="414"/>
      <c r="C157" s="178"/>
      <c r="D157" s="227"/>
      <c r="E157" s="178"/>
      <c r="F157" s="178"/>
      <c r="G157" s="178"/>
      <c r="H157" s="186"/>
    </row>
    <row r="158" spans="1:8" ht="18">
      <c r="A158" s="414"/>
      <c r="B158" s="414"/>
      <c r="C158" s="178"/>
      <c r="D158" s="227"/>
      <c r="E158" s="178"/>
      <c r="F158" s="178"/>
      <c r="G158" s="178"/>
      <c r="H158" s="186"/>
    </row>
    <row r="159" spans="1:8" ht="18">
      <c r="A159" s="414"/>
      <c r="B159" s="414"/>
      <c r="C159" s="178"/>
      <c r="D159" s="227"/>
      <c r="E159" s="178"/>
      <c r="F159" s="178"/>
      <c r="G159" s="178"/>
      <c r="H159" s="186"/>
    </row>
    <row r="160" spans="1:8" ht="18">
      <c r="A160" s="414"/>
      <c r="B160" s="414"/>
      <c r="C160" s="178"/>
      <c r="D160" s="227"/>
      <c r="E160" s="178"/>
      <c r="F160" s="178"/>
      <c r="G160" s="178"/>
      <c r="H160" s="186"/>
    </row>
    <row r="161" spans="1:8" ht="18">
      <c r="A161" s="414"/>
      <c r="B161" s="414"/>
      <c r="C161" s="178"/>
      <c r="D161" s="227"/>
      <c r="E161" s="178"/>
      <c r="F161" s="178"/>
      <c r="G161" s="178"/>
      <c r="H161" s="186"/>
    </row>
    <row r="162" spans="1:8" ht="18">
      <c r="A162" s="414"/>
      <c r="B162" s="414"/>
      <c r="C162" s="178"/>
      <c r="D162" s="227"/>
      <c r="E162" s="178"/>
      <c r="F162" s="178"/>
      <c r="G162" s="178"/>
      <c r="H162" s="186"/>
    </row>
    <row r="163" spans="1:8" ht="18">
      <c r="A163" s="414"/>
      <c r="B163" s="414"/>
      <c r="C163" s="178"/>
      <c r="D163" s="227"/>
      <c r="E163" s="178"/>
      <c r="F163" s="178"/>
      <c r="G163" s="178"/>
      <c r="H163" s="186"/>
    </row>
    <row r="164" spans="1:8" ht="18">
      <c r="A164" s="414"/>
      <c r="B164" s="414"/>
      <c r="C164" s="178"/>
      <c r="D164" s="227"/>
      <c r="E164" s="178"/>
      <c r="F164" s="178"/>
      <c r="G164" s="178"/>
      <c r="H164" s="186"/>
    </row>
    <row r="165" spans="1:8" ht="18">
      <c r="A165" s="414"/>
      <c r="B165" s="414"/>
      <c r="C165" s="178"/>
      <c r="D165" s="227"/>
      <c r="E165" s="178"/>
      <c r="F165" s="178"/>
      <c r="G165" s="178"/>
      <c r="H165" s="186"/>
    </row>
    <row r="166" spans="1:8" ht="18">
      <c r="A166" s="414"/>
      <c r="B166" s="414"/>
      <c r="C166" s="178"/>
      <c r="D166" s="227"/>
      <c r="E166" s="178"/>
      <c r="F166" s="178"/>
      <c r="G166" s="178"/>
      <c r="H166" s="186"/>
    </row>
    <row r="167" spans="1:8" ht="18">
      <c r="A167" s="414"/>
      <c r="B167" s="414"/>
      <c r="C167" s="178"/>
      <c r="D167" s="227"/>
      <c r="E167" s="178"/>
      <c r="F167" s="178"/>
      <c r="G167" s="178"/>
      <c r="H167" s="186"/>
    </row>
    <row r="168" spans="1:8" ht="18">
      <c r="A168" s="414"/>
      <c r="B168" s="414"/>
      <c r="C168" s="178"/>
      <c r="D168" s="227"/>
      <c r="E168" s="178"/>
      <c r="F168" s="178"/>
      <c r="G168" s="178"/>
      <c r="H168" s="186"/>
    </row>
    <row r="169" spans="1:8" ht="18">
      <c r="A169" s="414"/>
      <c r="B169" s="414"/>
      <c r="C169" s="178"/>
      <c r="D169" s="227"/>
      <c r="E169" s="178"/>
      <c r="F169" s="178"/>
      <c r="G169" s="178"/>
      <c r="H169" s="186"/>
    </row>
    <row r="170" spans="1:8" ht="18">
      <c r="A170" s="414"/>
      <c r="B170" s="414"/>
      <c r="C170" s="178"/>
      <c r="D170" s="227"/>
      <c r="E170" s="178"/>
      <c r="F170" s="178"/>
      <c r="G170" s="178"/>
      <c r="H170" s="186"/>
    </row>
    <row r="171" spans="1:8" ht="18">
      <c r="A171" s="414"/>
      <c r="B171" s="414"/>
      <c r="C171" s="178"/>
      <c r="D171" s="227"/>
      <c r="E171" s="178"/>
      <c r="F171" s="178"/>
      <c r="G171" s="178"/>
      <c r="H171" s="186"/>
    </row>
    <row r="172" spans="1:8" ht="18">
      <c r="A172" s="414"/>
      <c r="B172" s="414"/>
      <c r="C172" s="178"/>
      <c r="D172" s="227"/>
      <c r="E172" s="178"/>
      <c r="F172" s="178"/>
      <c r="G172" s="178"/>
      <c r="H172" s="186"/>
    </row>
    <row r="173" spans="1:8" ht="18">
      <c r="A173" s="414"/>
      <c r="B173" s="414"/>
      <c r="C173" s="178"/>
      <c r="D173" s="227"/>
      <c r="E173" s="178"/>
      <c r="F173" s="178"/>
      <c r="G173" s="178"/>
      <c r="H173" s="186"/>
    </row>
    <row r="174" spans="1:8" ht="18">
      <c r="A174" s="414"/>
      <c r="B174" s="414"/>
      <c r="C174" s="178"/>
      <c r="D174" s="227"/>
      <c r="E174" s="178"/>
      <c r="F174" s="178"/>
      <c r="G174" s="178"/>
      <c r="H174" s="186"/>
    </row>
    <row r="175" spans="1:8" ht="18">
      <c r="A175" s="414"/>
      <c r="B175" s="414"/>
      <c r="C175" s="178"/>
      <c r="D175" s="227"/>
      <c r="E175" s="178"/>
      <c r="F175" s="178"/>
      <c r="G175" s="178"/>
      <c r="H175" s="186"/>
    </row>
    <row r="176" spans="1:8" ht="18">
      <c r="A176" s="414"/>
      <c r="B176" s="414"/>
      <c r="C176" s="178"/>
      <c r="D176" s="227"/>
      <c r="E176" s="178"/>
      <c r="F176" s="178"/>
      <c r="G176" s="178"/>
      <c r="H176" s="186"/>
    </row>
    <row r="177" spans="1:8" ht="18">
      <c r="A177" s="414"/>
      <c r="B177" s="414"/>
      <c r="C177" s="178"/>
      <c r="D177" s="227"/>
      <c r="E177" s="178"/>
      <c r="F177" s="178"/>
      <c r="G177" s="178"/>
      <c r="H177" s="186"/>
    </row>
    <row r="178" spans="1:8" ht="18">
      <c r="A178" s="414"/>
      <c r="B178" s="414"/>
      <c r="C178" s="178"/>
      <c r="D178" s="227"/>
      <c r="E178" s="178"/>
      <c r="F178" s="178"/>
      <c r="G178" s="178"/>
      <c r="H178" s="186"/>
    </row>
    <row r="179" spans="1:8" ht="18">
      <c r="A179" s="414"/>
      <c r="B179" s="414"/>
      <c r="C179" s="178"/>
      <c r="D179" s="227"/>
      <c r="E179" s="178"/>
      <c r="F179" s="178"/>
      <c r="G179" s="178"/>
      <c r="H179" s="186"/>
    </row>
    <row r="180" spans="1:8" ht="18">
      <c r="A180" s="414"/>
      <c r="B180" s="414"/>
      <c r="C180" s="178"/>
      <c r="D180" s="227"/>
      <c r="E180" s="178"/>
      <c r="F180" s="178"/>
      <c r="G180" s="178"/>
      <c r="H180" s="186"/>
    </row>
    <row r="181" spans="1:8" ht="18">
      <c r="A181" s="414"/>
      <c r="B181" s="414"/>
      <c r="C181" s="178"/>
      <c r="D181" s="227"/>
      <c r="E181" s="178"/>
      <c r="F181" s="178"/>
      <c r="G181" s="178"/>
      <c r="H181" s="186"/>
    </row>
    <row r="182" spans="1:8" ht="18">
      <c r="A182" s="414"/>
      <c r="B182" s="414"/>
      <c r="C182" s="178"/>
      <c r="D182" s="227"/>
      <c r="E182" s="178"/>
      <c r="F182" s="178"/>
      <c r="G182" s="178"/>
      <c r="H182" s="186"/>
    </row>
    <row r="183" spans="1:8" ht="18">
      <c r="A183" s="414"/>
      <c r="B183" s="414"/>
      <c r="C183" s="178"/>
      <c r="D183" s="227"/>
      <c r="E183" s="178"/>
      <c r="F183" s="178"/>
      <c r="G183" s="178"/>
      <c r="H183" s="186"/>
    </row>
    <row r="184" spans="1:8" ht="18">
      <c r="A184" s="414"/>
      <c r="B184" s="414"/>
      <c r="C184" s="178"/>
      <c r="D184" s="227"/>
      <c r="E184" s="178"/>
      <c r="F184" s="178"/>
      <c r="G184" s="178"/>
      <c r="H184" s="186"/>
    </row>
    <row r="185" spans="1:8" ht="18">
      <c r="A185" s="414"/>
      <c r="B185" s="414"/>
      <c r="C185" s="178"/>
      <c r="D185" s="227"/>
      <c r="E185" s="178"/>
      <c r="F185" s="178"/>
      <c r="G185" s="178"/>
      <c r="H185" s="186"/>
    </row>
    <row r="186" spans="1:8" ht="18">
      <c r="A186" s="414"/>
      <c r="B186" s="414"/>
      <c r="C186" s="178"/>
      <c r="D186" s="227"/>
      <c r="E186" s="178"/>
      <c r="F186" s="178"/>
      <c r="G186" s="178"/>
      <c r="H186" s="186"/>
    </row>
    <row r="187" spans="1:8" ht="18">
      <c r="A187" s="414"/>
      <c r="B187" s="414"/>
      <c r="C187" s="178"/>
      <c r="D187" s="227"/>
      <c r="E187" s="178"/>
      <c r="F187" s="178"/>
      <c r="G187" s="178"/>
      <c r="H187" s="186"/>
    </row>
    <row r="188" spans="1:8" ht="18">
      <c r="A188" s="414"/>
      <c r="B188" s="414"/>
      <c r="C188" s="178"/>
      <c r="D188" s="227"/>
      <c r="E188" s="178"/>
      <c r="F188" s="178"/>
      <c r="G188" s="178"/>
      <c r="H188" s="186"/>
    </row>
    <row r="189" spans="1:8" ht="18">
      <c r="A189" s="414"/>
      <c r="B189" s="414"/>
      <c r="C189" s="178"/>
      <c r="D189" s="227"/>
      <c r="E189" s="178"/>
      <c r="F189" s="178"/>
      <c r="G189" s="178"/>
      <c r="H189" s="186"/>
    </row>
    <row r="190" spans="1:8" ht="18">
      <c r="A190" s="414"/>
      <c r="B190" s="414"/>
      <c r="C190" s="178"/>
      <c r="D190" s="227"/>
      <c r="E190" s="178"/>
      <c r="F190" s="178"/>
      <c r="G190" s="178"/>
      <c r="H190" s="186"/>
    </row>
    <row r="191" spans="1:8" ht="18">
      <c r="A191" s="414"/>
      <c r="B191" s="414"/>
      <c r="C191" s="178"/>
      <c r="D191" s="227"/>
      <c r="E191" s="178"/>
      <c r="F191" s="178"/>
      <c r="G191" s="178"/>
      <c r="H191" s="186"/>
    </row>
    <row r="192" spans="1:8" ht="18">
      <c r="A192" s="414"/>
      <c r="B192" s="414"/>
      <c r="C192" s="178"/>
      <c r="D192" s="227"/>
      <c r="E192" s="178"/>
      <c r="F192" s="178"/>
      <c r="G192" s="178"/>
      <c r="H192" s="186"/>
    </row>
    <row r="193" spans="1:8" ht="18">
      <c r="A193" s="414"/>
      <c r="B193" s="414"/>
      <c r="C193" s="178"/>
      <c r="D193" s="227"/>
      <c r="E193" s="178"/>
      <c r="F193" s="178"/>
      <c r="G193" s="178"/>
      <c r="H193" s="186"/>
    </row>
    <row r="194" spans="1:8" ht="18">
      <c r="A194" s="414"/>
      <c r="B194" s="414"/>
      <c r="C194" s="178"/>
      <c r="D194" s="227"/>
      <c r="E194" s="178"/>
      <c r="F194" s="178"/>
      <c r="G194" s="178"/>
      <c r="H194" s="186"/>
    </row>
    <row r="195" spans="1:8" ht="18">
      <c r="A195" s="414"/>
      <c r="B195" s="414"/>
      <c r="C195" s="178"/>
      <c r="D195" s="227"/>
      <c r="E195" s="178"/>
      <c r="F195" s="178"/>
      <c r="G195" s="178"/>
      <c r="H195" s="186"/>
    </row>
    <row r="196" spans="1:8" ht="18">
      <c r="A196" s="414"/>
      <c r="B196" s="414"/>
      <c r="C196" s="178"/>
      <c r="D196" s="227"/>
      <c r="E196" s="178"/>
      <c r="F196" s="178"/>
      <c r="G196" s="178"/>
      <c r="H196" s="186"/>
    </row>
    <row r="197" spans="1:8" ht="18">
      <c r="A197" s="414"/>
      <c r="B197" s="414"/>
      <c r="C197" s="178"/>
      <c r="D197" s="227"/>
      <c r="E197" s="178"/>
      <c r="F197" s="178"/>
      <c r="G197" s="178"/>
      <c r="H197" s="186"/>
    </row>
    <row r="198" spans="1:8" ht="18">
      <c r="A198" s="414"/>
      <c r="B198" s="414"/>
      <c r="C198" s="178"/>
      <c r="D198" s="227"/>
      <c r="E198" s="178"/>
      <c r="F198" s="178"/>
      <c r="G198" s="178"/>
      <c r="H198" s="186"/>
    </row>
    <row r="199" spans="1:8" ht="18">
      <c r="A199" s="414"/>
      <c r="B199" s="414"/>
      <c r="C199" s="178"/>
      <c r="D199" s="227"/>
      <c r="E199" s="178"/>
      <c r="F199" s="178"/>
      <c r="G199" s="178"/>
      <c r="H199" s="186"/>
    </row>
    <row r="200" spans="1:8" ht="18">
      <c r="A200" s="414"/>
      <c r="B200" s="414"/>
      <c r="C200" s="178"/>
      <c r="D200" s="227"/>
      <c r="E200" s="178"/>
      <c r="F200" s="178"/>
      <c r="G200" s="178"/>
      <c r="H200" s="186"/>
    </row>
    <row r="201" spans="1:8" ht="18">
      <c r="A201" s="414"/>
      <c r="B201" s="414"/>
      <c r="C201" s="178"/>
      <c r="D201" s="227"/>
      <c r="E201" s="178"/>
      <c r="F201" s="178"/>
      <c r="G201" s="178"/>
      <c r="H201" s="186"/>
    </row>
    <row r="202" spans="1:8" ht="18">
      <c r="A202" s="414"/>
      <c r="B202" s="414"/>
      <c r="C202" s="178"/>
      <c r="D202" s="227"/>
      <c r="E202" s="178"/>
      <c r="F202" s="178"/>
      <c r="G202" s="178"/>
      <c r="H202" s="186"/>
    </row>
    <row r="203" spans="1:8" ht="18">
      <c r="A203" s="414"/>
      <c r="B203" s="414"/>
      <c r="C203" s="178"/>
      <c r="D203" s="227"/>
      <c r="E203" s="178"/>
      <c r="F203" s="178"/>
      <c r="G203" s="178"/>
      <c r="H203" s="186"/>
    </row>
    <row r="204" spans="1:8" ht="18">
      <c r="A204" s="414"/>
      <c r="B204" s="414"/>
      <c r="C204" s="178"/>
      <c r="D204" s="227"/>
      <c r="E204" s="178"/>
      <c r="F204" s="178"/>
      <c r="G204" s="178"/>
      <c r="H204" s="186"/>
    </row>
    <row r="205" spans="1:8" ht="18">
      <c r="A205" s="414"/>
      <c r="B205" s="414"/>
      <c r="C205" s="178"/>
      <c r="D205" s="227"/>
      <c r="E205" s="178"/>
      <c r="F205" s="178"/>
      <c r="G205" s="178"/>
      <c r="H205" s="186"/>
    </row>
    <row r="206" spans="1:8" ht="18">
      <c r="A206" s="414"/>
      <c r="B206" s="414"/>
      <c r="C206" s="178"/>
      <c r="D206" s="227"/>
      <c r="E206" s="178"/>
      <c r="F206" s="178"/>
      <c r="G206" s="178"/>
      <c r="H206" s="186"/>
    </row>
    <row r="207" spans="1:8" ht="18">
      <c r="A207" s="414"/>
      <c r="B207" s="414"/>
      <c r="C207" s="178"/>
      <c r="D207" s="227"/>
      <c r="E207" s="178"/>
      <c r="F207" s="178"/>
      <c r="G207" s="178"/>
      <c r="H207" s="186"/>
    </row>
    <row r="208" spans="1:8" ht="18">
      <c r="A208" s="414"/>
      <c r="B208" s="414"/>
      <c r="C208" s="178"/>
      <c r="D208" s="227"/>
      <c r="E208" s="178"/>
      <c r="F208" s="178"/>
      <c r="G208" s="178"/>
      <c r="H208" s="186"/>
    </row>
    <row r="209" spans="1:8" ht="18">
      <c r="A209" s="414"/>
      <c r="B209" s="414"/>
      <c r="C209" s="178"/>
      <c r="D209" s="227"/>
      <c r="E209" s="178"/>
      <c r="F209" s="178"/>
      <c r="G209" s="178"/>
      <c r="H209" s="186"/>
    </row>
    <row r="210" spans="1:8" ht="18">
      <c r="A210" s="414"/>
      <c r="B210" s="414"/>
      <c r="C210" s="178"/>
      <c r="D210" s="227"/>
      <c r="E210" s="178"/>
      <c r="F210" s="178"/>
      <c r="G210" s="178"/>
      <c r="H210" s="186"/>
    </row>
    <row r="211" spans="1:8" ht="18">
      <c r="A211" s="414"/>
      <c r="B211" s="414"/>
      <c r="C211" s="178"/>
      <c r="D211" s="227"/>
      <c r="E211" s="178"/>
      <c r="F211" s="178"/>
      <c r="G211" s="178"/>
      <c r="H211" s="186"/>
    </row>
    <row r="212" spans="1:8" ht="18">
      <c r="A212" s="414"/>
      <c r="B212" s="414"/>
      <c r="C212" s="178"/>
      <c r="D212" s="227"/>
      <c r="E212" s="178"/>
      <c r="F212" s="178"/>
      <c r="G212" s="178"/>
      <c r="H212" s="186"/>
    </row>
    <row r="213" spans="1:8" ht="18">
      <c r="A213" s="414"/>
      <c r="B213" s="414"/>
      <c r="C213" s="178"/>
      <c r="D213" s="227"/>
      <c r="E213" s="178"/>
      <c r="F213" s="178"/>
      <c r="G213" s="178"/>
      <c r="H213" s="186"/>
    </row>
    <row r="214" spans="1:8" ht="18">
      <c r="A214" s="414"/>
      <c r="B214" s="414"/>
      <c r="C214" s="178"/>
      <c r="D214" s="227"/>
      <c r="E214" s="178"/>
      <c r="F214" s="178"/>
      <c r="G214" s="178"/>
      <c r="H214" s="186"/>
    </row>
    <row r="215" spans="1:8" ht="18">
      <c r="A215" s="414"/>
      <c r="B215" s="414"/>
      <c r="C215" s="178"/>
      <c r="D215" s="227"/>
      <c r="E215" s="178"/>
      <c r="F215" s="178"/>
      <c r="G215" s="178"/>
      <c r="H215" s="186"/>
    </row>
    <row r="216" spans="1:8" ht="18">
      <c r="A216" s="414"/>
      <c r="B216" s="414"/>
      <c r="C216" s="178"/>
      <c r="D216" s="227"/>
      <c r="E216" s="178"/>
      <c r="F216" s="178"/>
      <c r="G216" s="178"/>
      <c r="H216" s="186"/>
    </row>
    <row r="217" spans="1:8" ht="18">
      <c r="A217" s="414"/>
      <c r="B217" s="414"/>
      <c r="C217" s="178"/>
      <c r="D217" s="227"/>
      <c r="E217" s="178"/>
      <c r="F217" s="178"/>
      <c r="G217" s="178"/>
      <c r="H217" s="186"/>
    </row>
    <row r="218" spans="1:8" ht="18">
      <c r="A218" s="414"/>
      <c r="B218" s="414"/>
      <c r="C218" s="178"/>
      <c r="D218" s="227"/>
      <c r="E218" s="178"/>
      <c r="F218" s="178"/>
      <c r="G218" s="178"/>
      <c r="H218" s="186"/>
    </row>
    <row r="219" spans="1:8" ht="18">
      <c r="A219" s="414"/>
      <c r="B219" s="414"/>
      <c r="C219" s="178"/>
      <c r="D219" s="227"/>
      <c r="E219" s="178"/>
      <c r="F219" s="178"/>
      <c r="G219" s="178"/>
      <c r="H219" s="186"/>
    </row>
    <row r="220" spans="1:8" ht="18">
      <c r="A220" s="414"/>
      <c r="B220" s="414"/>
      <c r="C220" s="178"/>
      <c r="D220" s="227"/>
      <c r="E220" s="178"/>
      <c r="F220" s="178"/>
      <c r="G220" s="178"/>
      <c r="H220" s="186"/>
    </row>
    <row r="221" spans="1:8" ht="18">
      <c r="A221" s="414"/>
      <c r="B221" s="414"/>
      <c r="C221" s="178"/>
      <c r="D221" s="227"/>
      <c r="E221" s="178"/>
      <c r="F221" s="178"/>
      <c r="G221" s="178"/>
      <c r="H221" s="186"/>
    </row>
    <row r="222" spans="1:8" ht="18">
      <c r="A222" s="414"/>
      <c r="B222" s="414"/>
      <c r="C222" s="178"/>
      <c r="D222" s="227"/>
      <c r="E222" s="178"/>
      <c r="F222" s="178"/>
      <c r="G222" s="178"/>
      <c r="H222" s="186"/>
    </row>
    <row r="223" spans="1:8" ht="18">
      <c r="A223" s="414"/>
      <c r="B223" s="414"/>
      <c r="C223" s="178"/>
      <c r="D223" s="227"/>
      <c r="E223" s="178"/>
      <c r="F223" s="178"/>
      <c r="G223" s="178"/>
      <c r="H223" s="186"/>
    </row>
    <row r="224" spans="1:8" ht="18">
      <c r="A224" s="414"/>
      <c r="B224" s="414"/>
      <c r="C224" s="178"/>
      <c r="D224" s="227"/>
      <c r="E224" s="178"/>
      <c r="F224" s="178"/>
      <c r="G224" s="178"/>
      <c r="H224" s="186"/>
    </row>
    <row r="225" spans="1:8" ht="18">
      <c r="A225" s="414"/>
      <c r="B225" s="414"/>
      <c r="C225" s="178"/>
      <c r="D225" s="227"/>
      <c r="E225" s="178"/>
      <c r="F225" s="178"/>
      <c r="G225" s="178"/>
      <c r="H225" s="186"/>
    </row>
    <row r="226" spans="1:8" ht="18">
      <c r="A226" s="414"/>
      <c r="B226" s="414"/>
      <c r="C226" s="178"/>
      <c r="D226" s="227"/>
      <c r="E226" s="178"/>
      <c r="F226" s="178"/>
      <c r="G226" s="178"/>
      <c r="H226" s="186"/>
    </row>
    <row r="227" spans="1:8" ht="18">
      <c r="A227" s="414"/>
      <c r="B227" s="414"/>
      <c r="C227" s="178"/>
      <c r="D227" s="227"/>
      <c r="E227" s="178"/>
      <c r="F227" s="178"/>
      <c r="G227" s="178"/>
      <c r="H227" s="186"/>
    </row>
    <row r="228" spans="1:8" ht="18">
      <c r="A228" s="414"/>
      <c r="B228" s="414"/>
      <c r="C228" s="178"/>
      <c r="D228" s="227"/>
      <c r="E228" s="178"/>
      <c r="F228" s="178"/>
      <c r="G228" s="178"/>
      <c r="H228" s="186"/>
    </row>
    <row r="229" spans="1:8" ht="18">
      <c r="A229" s="414"/>
      <c r="B229" s="414"/>
      <c r="C229" s="178"/>
      <c r="D229" s="227"/>
      <c r="E229" s="178"/>
      <c r="F229" s="178"/>
      <c r="G229" s="178"/>
      <c r="H229" s="186"/>
    </row>
    <row r="230" spans="1:8" ht="18">
      <c r="A230" s="414"/>
      <c r="B230" s="414"/>
      <c r="C230" s="178"/>
      <c r="D230" s="227"/>
      <c r="E230" s="178"/>
      <c r="F230" s="178"/>
      <c r="G230" s="178"/>
      <c r="H230" s="186"/>
    </row>
    <row r="231" spans="1:8" ht="18">
      <c r="A231" s="414"/>
      <c r="B231" s="414"/>
      <c r="C231" s="178"/>
      <c r="D231" s="227"/>
      <c r="E231" s="178"/>
      <c r="F231" s="178"/>
      <c r="G231" s="178"/>
      <c r="H231" s="186"/>
    </row>
    <row r="232" spans="1:8" ht="18">
      <c r="A232" s="414"/>
      <c r="B232" s="414"/>
      <c r="C232" s="178"/>
      <c r="D232" s="227"/>
      <c r="E232" s="178"/>
      <c r="F232" s="178"/>
      <c r="G232" s="178"/>
      <c r="H232" s="186"/>
    </row>
    <row r="233" spans="1:8" ht="18">
      <c r="A233" s="414"/>
      <c r="B233" s="414"/>
      <c r="C233" s="178"/>
      <c r="D233" s="227"/>
      <c r="E233" s="178"/>
      <c r="F233" s="178"/>
      <c r="G233" s="178"/>
      <c r="H233" s="186"/>
    </row>
    <row r="234" spans="1:8" ht="18">
      <c r="A234" s="414"/>
      <c r="B234" s="414"/>
      <c r="C234" s="178"/>
      <c r="D234" s="227"/>
      <c r="E234" s="178"/>
      <c r="F234" s="178"/>
      <c r="G234" s="178"/>
      <c r="H234" s="186"/>
    </row>
    <row r="235" spans="1:8" ht="18">
      <c r="A235" s="414"/>
      <c r="B235" s="414"/>
      <c r="C235" s="178"/>
      <c r="D235" s="227"/>
      <c r="E235" s="178"/>
      <c r="F235" s="178"/>
      <c r="G235" s="178"/>
      <c r="H235" s="186"/>
    </row>
    <row r="236" spans="1:8" ht="18">
      <c r="A236" s="414"/>
      <c r="B236" s="414"/>
      <c r="C236" s="178"/>
      <c r="D236" s="227"/>
      <c r="E236" s="178"/>
      <c r="F236" s="178"/>
      <c r="G236" s="178"/>
      <c r="H236" s="186"/>
    </row>
    <row r="237" spans="1:8" ht="18">
      <c r="A237" s="415"/>
      <c r="B237" s="415"/>
      <c r="C237" s="186"/>
      <c r="D237" s="187"/>
      <c r="E237" s="186"/>
      <c r="F237" s="186"/>
      <c r="G237" s="186"/>
      <c r="H237" s="186"/>
    </row>
    <row r="238" spans="1:8" ht="18">
      <c r="A238" s="415"/>
      <c r="B238" s="415"/>
      <c r="C238" s="186"/>
      <c r="D238" s="187"/>
      <c r="E238" s="186"/>
      <c r="F238" s="186"/>
      <c r="G238" s="186"/>
      <c r="H238" s="186"/>
    </row>
    <row r="239" spans="1:8" ht="18">
      <c r="A239" s="415"/>
      <c r="B239" s="415"/>
      <c r="C239" s="186"/>
      <c r="D239" s="187"/>
      <c r="E239" s="186"/>
      <c r="F239" s="186"/>
      <c r="G239" s="186"/>
      <c r="H239" s="186"/>
    </row>
    <row r="240" spans="1:8" ht="18">
      <c r="A240" s="415"/>
      <c r="B240" s="415"/>
      <c r="C240" s="186"/>
      <c r="D240" s="187"/>
      <c r="E240" s="186"/>
      <c r="F240" s="186"/>
      <c r="G240" s="186"/>
      <c r="H240" s="186"/>
    </row>
    <row r="241" spans="1:8" ht="18">
      <c r="A241" s="415"/>
      <c r="B241" s="415"/>
      <c r="C241" s="186"/>
      <c r="D241" s="187"/>
      <c r="E241" s="186"/>
      <c r="F241" s="186"/>
      <c r="G241" s="186"/>
      <c r="H241" s="186"/>
    </row>
    <row r="242" spans="1:8" ht="18">
      <c r="A242" s="415"/>
      <c r="B242" s="415"/>
      <c r="C242" s="186"/>
      <c r="D242" s="187"/>
      <c r="E242" s="186"/>
      <c r="F242" s="186"/>
      <c r="G242" s="186"/>
      <c r="H242" s="186"/>
    </row>
    <row r="243" spans="1:8" ht="18">
      <c r="A243" s="415"/>
      <c r="B243" s="415"/>
      <c r="C243" s="186"/>
      <c r="D243" s="187"/>
      <c r="E243" s="186"/>
      <c r="F243" s="186"/>
      <c r="G243" s="186"/>
      <c r="H243" s="186"/>
    </row>
    <row r="244" spans="1:8" ht="18">
      <c r="A244" s="415"/>
      <c r="B244" s="415"/>
      <c r="C244" s="186"/>
      <c r="D244" s="187"/>
      <c r="E244" s="186"/>
      <c r="F244" s="186"/>
      <c r="G244" s="186"/>
      <c r="H244" s="186"/>
    </row>
    <row r="245" spans="1:8" ht="18">
      <c r="A245" s="415"/>
      <c r="B245" s="415"/>
      <c r="C245" s="186"/>
      <c r="D245" s="187"/>
      <c r="E245" s="186"/>
      <c r="F245" s="186"/>
      <c r="G245" s="186"/>
      <c r="H245" s="186"/>
    </row>
    <row r="246" spans="1:8" ht="18">
      <c r="A246" s="415"/>
      <c r="B246" s="415"/>
      <c r="C246" s="186"/>
      <c r="D246" s="187"/>
      <c r="E246" s="186"/>
      <c r="F246" s="186"/>
      <c r="G246" s="186"/>
      <c r="H246" s="186"/>
    </row>
    <row r="247" spans="1:8" ht="18">
      <c r="A247" s="415"/>
      <c r="B247" s="415"/>
      <c r="C247" s="186"/>
      <c r="D247" s="187"/>
      <c r="E247" s="186"/>
      <c r="F247" s="186"/>
      <c r="G247" s="186"/>
      <c r="H247" s="186"/>
    </row>
    <row r="248" spans="1:8" ht="18">
      <c r="A248" s="415"/>
      <c r="B248" s="415"/>
      <c r="C248" s="186"/>
      <c r="D248" s="187"/>
      <c r="E248" s="186"/>
      <c r="F248" s="186"/>
      <c r="G248" s="186"/>
      <c r="H248" s="186"/>
    </row>
    <row r="249" spans="1:8" ht="18">
      <c r="A249" s="415"/>
      <c r="B249" s="415"/>
      <c r="C249" s="186"/>
      <c r="D249" s="187"/>
      <c r="E249" s="186"/>
      <c r="F249" s="186"/>
      <c r="G249" s="186"/>
      <c r="H249" s="186"/>
    </row>
    <row r="250" spans="1:8" ht="18">
      <c r="A250" s="415"/>
      <c r="B250" s="415"/>
      <c r="C250" s="186"/>
      <c r="D250" s="187"/>
      <c r="E250" s="186"/>
      <c r="F250" s="186"/>
      <c r="G250" s="186"/>
      <c r="H250" s="186"/>
    </row>
    <row r="251" spans="1:8" ht="18">
      <c r="A251" s="415"/>
      <c r="B251" s="415"/>
      <c r="C251" s="186"/>
      <c r="D251" s="187"/>
      <c r="E251" s="186"/>
      <c r="F251" s="186"/>
      <c r="G251" s="186"/>
      <c r="H251" s="186"/>
    </row>
    <row r="252" spans="1:8" ht="18">
      <c r="A252" s="415"/>
      <c r="B252" s="415"/>
      <c r="C252" s="186"/>
      <c r="D252" s="187"/>
      <c r="E252" s="186"/>
      <c r="F252" s="186"/>
      <c r="G252" s="186"/>
      <c r="H252" s="186"/>
    </row>
    <row r="253" spans="1:8" ht="18">
      <c r="A253" s="415"/>
      <c r="B253" s="415"/>
      <c r="C253" s="186"/>
      <c r="D253" s="187"/>
      <c r="E253" s="186"/>
      <c r="F253" s="186"/>
      <c r="G253" s="186"/>
      <c r="H253" s="186"/>
    </row>
    <row r="254" spans="1:8" ht="18">
      <c r="A254" s="415"/>
      <c r="B254" s="415"/>
      <c r="C254" s="186"/>
      <c r="D254" s="187"/>
      <c r="E254" s="186"/>
      <c r="F254" s="186"/>
      <c r="G254" s="186"/>
      <c r="H254" s="186"/>
    </row>
    <row r="255" spans="1:8" ht="18">
      <c r="A255" s="415"/>
      <c r="B255" s="415"/>
      <c r="C255" s="186"/>
      <c r="D255" s="187"/>
      <c r="E255" s="186"/>
      <c r="F255" s="186"/>
      <c r="G255" s="186"/>
      <c r="H255" s="186"/>
    </row>
    <row r="256" spans="1:8" ht="18">
      <c r="A256" s="415"/>
      <c r="B256" s="415"/>
      <c r="C256" s="186"/>
      <c r="D256" s="187"/>
      <c r="E256" s="186"/>
      <c r="F256" s="186"/>
      <c r="G256" s="186"/>
      <c r="H256" s="186"/>
    </row>
    <row r="257" spans="1:8" ht="18">
      <c r="A257" s="415"/>
      <c r="B257" s="415"/>
      <c r="C257" s="186"/>
      <c r="D257" s="187"/>
      <c r="E257" s="186"/>
      <c r="F257" s="186"/>
      <c r="G257" s="186"/>
      <c r="H257" s="186"/>
    </row>
    <row r="258" spans="1:8" ht="18">
      <c r="A258" s="415"/>
      <c r="B258" s="415"/>
      <c r="C258" s="186"/>
      <c r="D258" s="187"/>
      <c r="E258" s="186"/>
      <c r="F258" s="186"/>
      <c r="G258" s="186"/>
      <c r="H258" s="186"/>
    </row>
    <row r="259" spans="1:8" ht="18">
      <c r="A259" s="415"/>
      <c r="B259" s="415"/>
      <c r="C259" s="186"/>
      <c r="D259" s="187"/>
      <c r="E259" s="186"/>
      <c r="F259" s="186"/>
      <c r="G259" s="186"/>
      <c r="H259" s="186"/>
    </row>
    <row r="260" spans="1:8" ht="18">
      <c r="A260" s="415"/>
      <c r="B260" s="415"/>
      <c r="C260" s="186"/>
      <c r="D260" s="187"/>
      <c r="E260" s="186"/>
      <c r="F260" s="186"/>
      <c r="G260" s="186"/>
      <c r="H260" s="186"/>
    </row>
    <row r="261" spans="1:8" ht="18">
      <c r="A261" s="415"/>
      <c r="B261" s="415"/>
      <c r="C261" s="186"/>
      <c r="D261" s="187"/>
      <c r="E261" s="186"/>
      <c r="F261" s="186"/>
      <c r="G261" s="186"/>
      <c r="H261" s="186"/>
    </row>
    <row r="262" spans="1:8" ht="18">
      <c r="A262" s="415"/>
      <c r="B262" s="415"/>
      <c r="C262" s="186"/>
      <c r="D262" s="187"/>
      <c r="E262" s="186"/>
      <c r="F262" s="186"/>
      <c r="G262" s="186"/>
      <c r="H262" s="186"/>
    </row>
    <row r="263" spans="1:8" ht="18">
      <c r="A263" s="415"/>
      <c r="B263" s="415"/>
      <c r="C263" s="186"/>
      <c r="D263" s="187"/>
      <c r="E263" s="186"/>
      <c r="F263" s="186"/>
      <c r="G263" s="186"/>
      <c r="H263" s="186"/>
    </row>
    <row r="264" spans="1:8" ht="18">
      <c r="A264" s="415"/>
      <c r="B264" s="415"/>
      <c r="C264" s="186"/>
      <c r="D264" s="187"/>
      <c r="E264" s="186"/>
      <c r="F264" s="186"/>
      <c r="G264" s="186"/>
      <c r="H264" s="186"/>
    </row>
    <row r="265" spans="1:8" ht="18">
      <c r="A265" s="415"/>
      <c r="B265" s="415"/>
      <c r="C265" s="186"/>
      <c r="D265" s="187"/>
      <c r="E265" s="186"/>
      <c r="F265" s="186"/>
      <c r="G265" s="186"/>
      <c r="H265" s="186"/>
    </row>
    <row r="266" spans="1:8" ht="18">
      <c r="A266" s="415"/>
      <c r="B266" s="415"/>
      <c r="C266" s="186"/>
      <c r="D266" s="187"/>
      <c r="E266" s="186"/>
      <c r="F266" s="186"/>
      <c r="G266" s="186"/>
      <c r="H266" s="186"/>
    </row>
    <row r="267" spans="1:8" ht="18">
      <c r="A267" s="415"/>
      <c r="B267" s="415"/>
      <c r="C267" s="186"/>
      <c r="D267" s="187"/>
      <c r="E267" s="186"/>
      <c r="F267" s="186"/>
      <c r="G267" s="186"/>
      <c r="H267" s="186"/>
    </row>
    <row r="268" spans="1:8" ht="18">
      <c r="A268" s="415"/>
      <c r="B268" s="415"/>
      <c r="C268" s="186"/>
      <c r="D268" s="187"/>
      <c r="E268" s="186"/>
      <c r="F268" s="186"/>
      <c r="G268" s="186"/>
      <c r="H268" s="186"/>
    </row>
    <row r="269" spans="1:8" ht="18">
      <c r="A269" s="415"/>
      <c r="B269" s="415"/>
      <c r="C269" s="186"/>
      <c r="D269" s="187"/>
      <c r="E269" s="186"/>
      <c r="F269" s="186"/>
      <c r="G269" s="186"/>
      <c r="H269" s="186"/>
    </row>
    <row r="270" spans="1:8" ht="18">
      <c r="A270" s="415"/>
      <c r="B270" s="415"/>
      <c r="C270" s="186"/>
      <c r="D270" s="187"/>
      <c r="E270" s="186"/>
      <c r="F270" s="186"/>
      <c r="G270" s="186"/>
      <c r="H270" s="186"/>
    </row>
    <row r="271" spans="1:8" ht="18">
      <c r="A271" s="415"/>
      <c r="B271" s="415"/>
      <c r="C271" s="186"/>
      <c r="D271" s="187"/>
      <c r="E271" s="186"/>
      <c r="F271" s="186"/>
      <c r="G271" s="186"/>
      <c r="H271" s="186"/>
    </row>
    <row r="272" spans="1:8" ht="18">
      <c r="A272" s="415"/>
      <c r="B272" s="415"/>
      <c r="C272" s="186"/>
      <c r="D272" s="187"/>
      <c r="E272" s="186"/>
      <c r="F272" s="186"/>
      <c r="G272" s="186"/>
      <c r="H272" s="186"/>
    </row>
    <row r="273" spans="1:8" ht="18">
      <c r="A273" s="415"/>
      <c r="B273" s="415"/>
      <c r="C273" s="186"/>
      <c r="D273" s="187"/>
      <c r="E273" s="186"/>
      <c r="F273" s="186"/>
      <c r="G273" s="186"/>
      <c r="H273" s="186"/>
    </row>
    <row r="274" spans="1:8" ht="18">
      <c r="A274" s="415"/>
      <c r="B274" s="415"/>
      <c r="C274" s="186"/>
      <c r="D274" s="187"/>
      <c r="E274" s="186"/>
      <c r="F274" s="186"/>
      <c r="G274" s="186"/>
      <c r="H274" s="186"/>
    </row>
    <row r="275" spans="1:8" ht="18">
      <c r="A275" s="415"/>
      <c r="B275" s="415"/>
      <c r="C275" s="186"/>
      <c r="D275" s="187"/>
      <c r="E275" s="186"/>
      <c r="F275" s="186"/>
      <c r="G275" s="186"/>
      <c r="H275" s="186"/>
    </row>
    <row r="276" spans="1:8" ht="18">
      <c r="A276" s="415"/>
      <c r="B276" s="415"/>
      <c r="C276" s="186"/>
      <c r="D276" s="187"/>
      <c r="E276" s="186"/>
      <c r="F276" s="186"/>
      <c r="G276" s="186"/>
      <c r="H276" s="186"/>
    </row>
    <row r="277" spans="1:8" ht="18">
      <c r="A277" s="415"/>
      <c r="B277" s="415"/>
      <c r="C277" s="186"/>
      <c r="D277" s="187"/>
      <c r="E277" s="186"/>
      <c r="F277" s="186"/>
      <c r="G277" s="186"/>
      <c r="H277" s="186"/>
    </row>
    <row r="278" spans="1:8" ht="18">
      <c r="A278" s="415"/>
      <c r="B278" s="415"/>
      <c r="C278" s="186"/>
      <c r="D278" s="187"/>
      <c r="E278" s="186"/>
      <c r="F278" s="186"/>
      <c r="G278" s="186"/>
      <c r="H278" s="186"/>
    </row>
    <row r="279" spans="1:8" ht="18">
      <c r="A279" s="415"/>
      <c r="B279" s="415"/>
      <c r="C279" s="186"/>
      <c r="D279" s="187"/>
      <c r="E279" s="186"/>
      <c r="F279" s="186"/>
      <c r="G279" s="186"/>
      <c r="H279" s="186"/>
    </row>
    <row r="280" spans="1:8" ht="18">
      <c r="A280" s="415"/>
      <c r="B280" s="415"/>
      <c r="C280" s="186"/>
      <c r="D280" s="187"/>
      <c r="E280" s="186"/>
      <c r="F280" s="186"/>
      <c r="G280" s="186"/>
      <c r="H280" s="186"/>
    </row>
    <row r="281" spans="1:8" ht="18">
      <c r="A281" s="415"/>
      <c r="B281" s="415"/>
      <c r="C281" s="186"/>
      <c r="D281" s="187"/>
      <c r="E281" s="186"/>
      <c r="F281" s="186"/>
      <c r="G281" s="186"/>
      <c r="H281" s="186"/>
    </row>
    <row r="282" spans="1:8" ht="18">
      <c r="A282" s="415"/>
      <c r="B282" s="415"/>
      <c r="C282" s="186"/>
      <c r="D282" s="187"/>
      <c r="E282" s="186"/>
      <c r="F282" s="186"/>
      <c r="G282" s="186"/>
      <c r="H282" s="186"/>
    </row>
    <row r="283" spans="1:8" ht="18">
      <c r="A283" s="415"/>
      <c r="B283" s="415"/>
      <c r="C283" s="186"/>
      <c r="D283" s="187"/>
      <c r="E283" s="186"/>
      <c r="F283" s="186"/>
      <c r="G283" s="186"/>
      <c r="H283" s="186"/>
    </row>
    <row r="284" spans="1:8" ht="18">
      <c r="A284" s="415"/>
      <c r="B284" s="415"/>
      <c r="C284" s="186"/>
      <c r="D284" s="187"/>
      <c r="E284" s="186"/>
      <c r="F284" s="186"/>
      <c r="G284" s="186"/>
      <c r="H284" s="186"/>
    </row>
    <row r="285" spans="1:8" ht="18">
      <c r="A285" s="415"/>
      <c r="B285" s="415"/>
      <c r="C285" s="186"/>
      <c r="D285" s="187"/>
      <c r="E285" s="186"/>
      <c r="F285" s="186"/>
      <c r="G285" s="186"/>
      <c r="H285" s="186"/>
    </row>
    <row r="286" spans="1:8" ht="18">
      <c r="A286" s="415"/>
      <c r="B286" s="415"/>
      <c r="C286" s="186"/>
      <c r="D286" s="187"/>
      <c r="E286" s="186"/>
      <c r="F286" s="186"/>
      <c r="G286" s="186"/>
      <c r="H286" s="186"/>
    </row>
    <row r="287" spans="1:8" ht="18">
      <c r="A287" s="415"/>
      <c r="B287" s="415"/>
      <c r="C287" s="186"/>
      <c r="D287" s="187"/>
      <c r="E287" s="186"/>
      <c r="F287" s="186"/>
      <c r="G287" s="186"/>
      <c r="H287" s="186"/>
    </row>
    <row r="288" spans="1:8" ht="18">
      <c r="A288" s="415"/>
      <c r="B288" s="415"/>
      <c r="C288" s="186"/>
      <c r="D288" s="187"/>
      <c r="E288" s="186"/>
      <c r="F288" s="186"/>
      <c r="G288" s="186"/>
      <c r="H288" s="186"/>
    </row>
    <row r="289" spans="1:8" ht="18">
      <c r="A289" s="415"/>
      <c r="B289" s="415"/>
      <c r="C289" s="186"/>
      <c r="D289" s="187"/>
      <c r="E289" s="186"/>
      <c r="F289" s="186"/>
      <c r="G289" s="186"/>
      <c r="H289" s="186"/>
    </row>
    <row r="290" spans="1:8" ht="18">
      <c r="A290" s="415"/>
      <c r="B290" s="415"/>
      <c r="C290" s="186"/>
      <c r="D290" s="187"/>
      <c r="E290" s="186"/>
      <c r="F290" s="186"/>
      <c r="G290" s="186"/>
      <c r="H290" s="186"/>
    </row>
    <row r="291" spans="1:8" ht="18">
      <c r="A291" s="415"/>
      <c r="B291" s="415"/>
      <c r="C291" s="186"/>
      <c r="D291" s="187"/>
      <c r="E291" s="186"/>
      <c r="F291" s="186"/>
      <c r="G291" s="186"/>
      <c r="H291" s="186"/>
    </row>
    <row r="292" spans="1:8" ht="18">
      <c r="A292" s="415"/>
      <c r="B292" s="415"/>
      <c r="C292" s="186"/>
      <c r="D292" s="187"/>
      <c r="E292" s="186"/>
      <c r="F292" s="186"/>
      <c r="G292" s="186"/>
      <c r="H292" s="186"/>
    </row>
    <row r="293" spans="1:8" ht="18">
      <c r="A293" s="415"/>
      <c r="B293" s="415"/>
      <c r="C293" s="186"/>
      <c r="D293" s="187"/>
      <c r="E293" s="186"/>
      <c r="F293" s="186"/>
      <c r="G293" s="186"/>
      <c r="H293" s="186"/>
    </row>
    <row r="294" spans="1:8" ht="18">
      <c r="A294" s="415"/>
      <c r="B294" s="415"/>
      <c r="C294" s="186"/>
      <c r="D294" s="187"/>
      <c r="E294" s="186"/>
      <c r="F294" s="186"/>
      <c r="G294" s="186"/>
      <c r="H294" s="186"/>
    </row>
    <row r="295" spans="1:8" ht="18">
      <c r="A295" s="415"/>
      <c r="B295" s="415"/>
      <c r="C295" s="186"/>
      <c r="D295" s="187"/>
      <c r="E295" s="186"/>
      <c r="F295" s="186"/>
      <c r="G295" s="186"/>
      <c r="H295" s="186"/>
    </row>
    <row r="296" spans="1:8" ht="18">
      <c r="A296" s="415"/>
      <c r="B296" s="415"/>
      <c r="C296" s="186"/>
      <c r="D296" s="187"/>
      <c r="E296" s="186"/>
      <c r="F296" s="186"/>
      <c r="G296" s="186"/>
      <c r="H296" s="186"/>
    </row>
    <row r="297" spans="1:8" ht="18">
      <c r="A297" s="415"/>
      <c r="B297" s="415"/>
      <c r="C297" s="186"/>
      <c r="D297" s="187"/>
      <c r="E297" s="186"/>
      <c r="F297" s="186"/>
      <c r="G297" s="186"/>
      <c r="H297" s="186"/>
    </row>
    <row r="298" spans="1:8" ht="18">
      <c r="A298" s="415"/>
      <c r="B298" s="415"/>
      <c r="C298" s="186"/>
      <c r="D298" s="187"/>
      <c r="E298" s="186"/>
      <c r="F298" s="186"/>
      <c r="G298" s="186"/>
      <c r="H298" s="186"/>
    </row>
    <row r="299" spans="1:8" ht="18">
      <c r="A299" s="415"/>
      <c r="B299" s="415"/>
      <c r="C299" s="186"/>
      <c r="D299" s="187"/>
      <c r="E299" s="186"/>
      <c r="F299" s="186"/>
      <c r="G299" s="186"/>
      <c r="H299" s="186"/>
    </row>
    <row r="300" spans="1:8" ht="18">
      <c r="A300" s="415"/>
      <c r="B300" s="415"/>
      <c r="C300" s="186"/>
      <c r="D300" s="187"/>
      <c r="E300" s="186"/>
      <c r="F300" s="186"/>
      <c r="G300" s="186"/>
      <c r="H300" s="186"/>
    </row>
    <row r="301" spans="1:8" ht="18">
      <c r="A301" s="415"/>
      <c r="B301" s="415"/>
      <c r="C301" s="186"/>
      <c r="D301" s="187"/>
      <c r="E301" s="186"/>
      <c r="F301" s="186"/>
      <c r="G301" s="186"/>
      <c r="H301" s="186"/>
    </row>
    <row r="302" spans="1:8" ht="18">
      <c r="A302" s="415"/>
      <c r="B302" s="415"/>
      <c r="C302" s="186"/>
      <c r="D302" s="187"/>
      <c r="E302" s="186"/>
      <c r="F302" s="186"/>
      <c r="G302" s="186"/>
      <c r="H302" s="186"/>
    </row>
    <row r="303" spans="1:8" ht="18">
      <c r="A303" s="415"/>
      <c r="B303" s="415"/>
      <c r="C303" s="186"/>
      <c r="D303" s="187"/>
      <c r="E303" s="186"/>
      <c r="F303" s="186"/>
      <c r="G303" s="186"/>
      <c r="H303" s="186"/>
    </row>
    <row r="304" spans="1:8" ht="18">
      <c r="A304" s="415"/>
      <c r="B304" s="415"/>
      <c r="C304" s="186"/>
      <c r="D304" s="187"/>
      <c r="E304" s="186"/>
      <c r="F304" s="186"/>
      <c r="G304" s="186"/>
      <c r="H304" s="186"/>
    </row>
    <row r="305" spans="1:8" ht="18">
      <c r="A305" s="415"/>
      <c r="B305" s="415"/>
      <c r="C305" s="186"/>
      <c r="D305" s="187"/>
      <c r="E305" s="186"/>
      <c r="F305" s="186"/>
      <c r="G305" s="186"/>
      <c r="H305" s="186"/>
    </row>
    <row r="306" spans="1:8" ht="18">
      <c r="A306" s="415"/>
      <c r="B306" s="415"/>
      <c r="C306" s="186"/>
      <c r="D306" s="187"/>
      <c r="E306" s="186"/>
      <c r="F306" s="186"/>
      <c r="G306" s="186"/>
      <c r="H306" s="186"/>
    </row>
    <row r="307" spans="1:8" ht="18">
      <c r="A307" s="415"/>
      <c r="B307" s="415"/>
      <c r="C307" s="186"/>
      <c r="D307" s="187"/>
      <c r="E307" s="186"/>
      <c r="F307" s="186"/>
      <c r="G307" s="186"/>
      <c r="H307" s="186"/>
    </row>
    <row r="308" spans="1:8" ht="18">
      <c r="A308" s="415"/>
      <c r="B308" s="415"/>
      <c r="C308" s="186"/>
      <c r="D308" s="187"/>
      <c r="E308" s="186"/>
      <c r="F308" s="186"/>
      <c r="G308" s="186"/>
      <c r="H308" s="186"/>
    </row>
    <row r="309" spans="1:8" ht="18">
      <c r="A309" s="415"/>
      <c r="B309" s="415"/>
      <c r="C309" s="186"/>
      <c r="D309" s="187"/>
      <c r="E309" s="186"/>
      <c r="F309" s="186"/>
      <c r="G309" s="186"/>
      <c r="H309" s="186"/>
    </row>
    <row r="310" spans="1:8" ht="18">
      <c r="A310" s="415"/>
      <c r="B310" s="415"/>
      <c r="C310" s="186"/>
      <c r="D310" s="187"/>
      <c r="E310" s="186"/>
      <c r="F310" s="186"/>
      <c r="G310" s="186"/>
      <c r="H310" s="186"/>
    </row>
    <row r="311" spans="1:8" ht="18">
      <c r="A311" s="415"/>
      <c r="B311" s="415"/>
      <c r="C311" s="186"/>
      <c r="D311" s="187"/>
      <c r="E311" s="186"/>
      <c r="F311" s="186"/>
      <c r="G311" s="186"/>
      <c r="H311" s="186"/>
    </row>
    <row r="312" spans="1:8" ht="18">
      <c r="A312" s="415"/>
      <c r="B312" s="415"/>
      <c r="C312" s="186"/>
      <c r="D312" s="187"/>
      <c r="E312" s="186"/>
      <c r="F312" s="186"/>
      <c r="G312" s="186"/>
      <c r="H312" s="186"/>
    </row>
    <row r="313" spans="1:8" ht="18">
      <c r="A313" s="415"/>
      <c r="B313" s="415"/>
      <c r="C313" s="186"/>
      <c r="D313" s="187"/>
      <c r="E313" s="186"/>
      <c r="F313" s="186"/>
      <c r="G313" s="186"/>
      <c r="H313" s="186"/>
    </row>
    <row r="314" spans="1:8" ht="18">
      <c r="A314" s="415"/>
      <c r="B314" s="415"/>
      <c r="C314" s="186"/>
      <c r="D314" s="187"/>
      <c r="E314" s="186"/>
      <c r="F314" s="186"/>
      <c r="G314" s="186"/>
      <c r="H314" s="186"/>
    </row>
    <row r="315" spans="1:8" ht="18">
      <c r="A315" s="415"/>
      <c r="B315" s="415"/>
      <c r="C315" s="186"/>
      <c r="D315" s="187"/>
      <c r="E315" s="186"/>
      <c r="F315" s="186"/>
      <c r="G315" s="186"/>
      <c r="H315" s="186"/>
    </row>
    <row r="316" spans="1:8" ht="18">
      <c r="A316" s="415"/>
      <c r="B316" s="415"/>
      <c r="C316" s="186"/>
      <c r="D316" s="187"/>
      <c r="E316" s="186"/>
      <c r="F316" s="186"/>
      <c r="G316" s="186"/>
      <c r="H316" s="186"/>
    </row>
    <row r="317" spans="1:8" ht="18">
      <c r="A317" s="415"/>
      <c r="B317" s="415"/>
      <c r="C317" s="186"/>
      <c r="D317" s="187"/>
      <c r="E317" s="186"/>
      <c r="F317" s="186"/>
      <c r="G317" s="186"/>
      <c r="H317" s="186"/>
    </row>
    <row r="318" spans="1:8" ht="18">
      <c r="A318" s="415"/>
      <c r="B318" s="415"/>
      <c r="C318" s="186"/>
      <c r="D318" s="187"/>
      <c r="E318" s="186"/>
      <c r="F318" s="186"/>
      <c r="G318" s="186"/>
      <c r="H318" s="186"/>
    </row>
    <row r="319" spans="1:8" ht="18">
      <c r="A319" s="415"/>
      <c r="B319" s="415"/>
      <c r="C319" s="186"/>
      <c r="D319" s="187"/>
      <c r="E319" s="186"/>
      <c r="F319" s="186"/>
      <c r="G319" s="186"/>
      <c r="H319" s="186"/>
    </row>
    <row r="320" spans="1:8" ht="18">
      <c r="A320" s="415"/>
      <c r="B320" s="415"/>
      <c r="C320" s="186"/>
      <c r="D320" s="187"/>
      <c r="E320" s="186"/>
      <c r="F320" s="186"/>
      <c r="G320" s="186"/>
      <c r="H320" s="186"/>
    </row>
    <row r="321" spans="1:8" ht="18">
      <c r="A321" s="415"/>
      <c r="B321" s="415"/>
      <c r="C321" s="186"/>
      <c r="D321" s="187"/>
      <c r="E321" s="186"/>
      <c r="F321" s="186"/>
      <c r="G321" s="186"/>
      <c r="H321" s="186"/>
    </row>
    <row r="322" spans="1:8" ht="18">
      <c r="A322" s="415"/>
      <c r="B322" s="415"/>
      <c r="C322" s="186"/>
      <c r="D322" s="187"/>
      <c r="E322" s="186"/>
      <c r="F322" s="186"/>
      <c r="G322" s="186"/>
      <c r="H322" s="186"/>
    </row>
    <row r="323" spans="1:8" ht="18">
      <c r="A323" s="415"/>
      <c r="B323" s="415"/>
      <c r="C323" s="186"/>
      <c r="D323" s="187"/>
      <c r="E323" s="186"/>
      <c r="F323" s="186"/>
      <c r="G323" s="186"/>
      <c r="H323" s="186"/>
    </row>
    <row r="324" spans="1:8" ht="18">
      <c r="A324" s="415"/>
      <c r="B324" s="415"/>
      <c r="C324" s="186"/>
      <c r="D324" s="187"/>
      <c r="E324" s="186"/>
      <c r="F324" s="186"/>
      <c r="G324" s="186"/>
      <c r="H324" s="186"/>
    </row>
    <row r="325" spans="1:8" ht="18">
      <c r="A325" s="415"/>
      <c r="B325" s="415"/>
      <c r="C325" s="186"/>
      <c r="D325" s="187"/>
      <c r="E325" s="186"/>
      <c r="F325" s="186"/>
      <c r="G325" s="186"/>
      <c r="H325" s="186"/>
    </row>
    <row r="326" spans="1:8" ht="18">
      <c r="A326" s="415"/>
      <c r="B326" s="415"/>
      <c r="C326" s="186"/>
      <c r="D326" s="187"/>
      <c r="E326" s="186"/>
      <c r="F326" s="186"/>
      <c r="G326" s="186"/>
      <c r="H326" s="186"/>
    </row>
    <row r="327" spans="1:8" ht="18">
      <c r="A327" s="415"/>
      <c r="B327" s="415"/>
      <c r="C327" s="186"/>
      <c r="D327" s="187"/>
      <c r="E327" s="186"/>
      <c r="F327" s="186"/>
      <c r="G327" s="186"/>
      <c r="H327" s="186"/>
    </row>
    <row r="328" spans="1:8" ht="18">
      <c r="A328" s="415"/>
      <c r="B328" s="415"/>
      <c r="C328" s="186"/>
      <c r="D328" s="187"/>
      <c r="E328" s="186"/>
      <c r="F328" s="186"/>
      <c r="G328" s="186"/>
      <c r="H328" s="186"/>
    </row>
    <row r="329" spans="1:8" ht="18">
      <c r="A329" s="415"/>
      <c r="B329" s="415"/>
      <c r="C329" s="186"/>
      <c r="D329" s="187"/>
      <c r="E329" s="186"/>
      <c r="F329" s="186"/>
      <c r="G329" s="186"/>
      <c r="H329" s="186"/>
    </row>
    <row r="330" spans="1:8" ht="18">
      <c r="A330" s="415"/>
      <c r="B330" s="415"/>
      <c r="C330" s="186"/>
      <c r="D330" s="187"/>
      <c r="E330" s="186"/>
      <c r="F330" s="186"/>
      <c r="G330" s="186"/>
      <c r="H330" s="186"/>
    </row>
    <row r="331" spans="1:8" ht="18">
      <c r="A331" s="415"/>
      <c r="B331" s="415"/>
      <c r="C331" s="186"/>
      <c r="D331" s="187"/>
      <c r="E331" s="186"/>
      <c r="F331" s="186"/>
      <c r="G331" s="186"/>
      <c r="H331" s="186"/>
    </row>
    <row r="332" spans="1:8" ht="18">
      <c r="A332" s="415"/>
      <c r="B332" s="415"/>
      <c r="C332" s="186"/>
      <c r="D332" s="187"/>
      <c r="E332" s="186"/>
      <c r="F332" s="186"/>
      <c r="G332" s="186"/>
      <c r="H332" s="186"/>
    </row>
    <row r="333" spans="1:8" ht="18">
      <c r="A333" s="415"/>
      <c r="B333" s="415"/>
      <c r="C333" s="186"/>
      <c r="D333" s="187"/>
      <c r="E333" s="186"/>
      <c r="F333" s="186"/>
      <c r="G333" s="186"/>
      <c r="H333" s="186"/>
    </row>
    <row r="334" spans="1:8" ht="18">
      <c r="A334" s="415"/>
      <c r="B334" s="415"/>
      <c r="C334" s="186"/>
      <c r="D334" s="187"/>
      <c r="E334" s="186"/>
      <c r="F334" s="186"/>
      <c r="G334" s="186"/>
      <c r="H334" s="186"/>
    </row>
    <row r="335" spans="1:8" ht="18">
      <c r="A335" s="415"/>
      <c r="B335" s="415"/>
      <c r="C335" s="186"/>
      <c r="D335" s="187"/>
      <c r="E335" s="186"/>
      <c r="F335" s="186"/>
      <c r="G335" s="186"/>
      <c r="H335" s="186"/>
    </row>
    <row r="336" spans="1:8" ht="18">
      <c r="A336" s="415"/>
      <c r="B336" s="415"/>
      <c r="C336" s="186"/>
      <c r="D336" s="187"/>
      <c r="E336" s="186"/>
      <c r="F336" s="186"/>
      <c r="G336" s="186"/>
      <c r="H336" s="186"/>
    </row>
    <row r="337" spans="1:8" ht="18">
      <c r="A337" s="415"/>
      <c r="B337" s="415"/>
      <c r="C337" s="186"/>
      <c r="D337" s="187"/>
      <c r="E337" s="186"/>
      <c r="F337" s="186"/>
      <c r="G337" s="186"/>
      <c r="H337" s="186"/>
    </row>
    <row r="338" spans="1:8" ht="18">
      <c r="A338" s="415"/>
      <c r="B338" s="415"/>
      <c r="C338" s="186"/>
      <c r="D338" s="187"/>
      <c r="E338" s="186"/>
      <c r="F338" s="186"/>
      <c r="G338" s="186"/>
      <c r="H338" s="186"/>
    </row>
    <row r="339" spans="1:8" ht="18">
      <c r="A339" s="415"/>
      <c r="B339" s="415"/>
      <c r="C339" s="186"/>
      <c r="D339" s="187"/>
      <c r="E339" s="186"/>
      <c r="F339" s="186"/>
      <c r="G339" s="186"/>
      <c r="H339" s="186"/>
    </row>
    <row r="340" spans="1:8" ht="18">
      <c r="A340" s="415"/>
      <c r="B340" s="415"/>
      <c r="C340" s="186"/>
      <c r="D340" s="187"/>
      <c r="E340" s="186"/>
      <c r="F340" s="186"/>
      <c r="G340" s="186"/>
      <c r="H340" s="186"/>
    </row>
    <row r="341" spans="1:8" ht="18">
      <c r="A341" s="415"/>
      <c r="B341" s="415"/>
      <c r="C341" s="186"/>
      <c r="D341" s="187"/>
      <c r="E341" s="186"/>
      <c r="F341" s="186"/>
      <c r="G341" s="186"/>
      <c r="H341" s="186"/>
    </row>
    <row r="342" spans="1:8" ht="18">
      <c r="A342" s="415"/>
      <c r="B342" s="415"/>
      <c r="C342" s="186"/>
      <c r="D342" s="187"/>
      <c r="E342" s="186"/>
      <c r="F342" s="186"/>
      <c r="G342" s="186"/>
      <c r="H342" s="186"/>
    </row>
    <row r="343" spans="1:8" ht="18">
      <c r="A343" s="415"/>
      <c r="B343" s="415"/>
      <c r="C343" s="186"/>
      <c r="D343" s="187"/>
      <c r="E343" s="186"/>
      <c r="F343" s="186"/>
      <c r="G343" s="186"/>
      <c r="H343" s="186"/>
    </row>
    <row r="344" spans="1:8" ht="18">
      <c r="A344" s="415"/>
      <c r="B344" s="415"/>
      <c r="C344" s="186"/>
      <c r="D344" s="187"/>
      <c r="E344" s="186"/>
      <c r="F344" s="186"/>
      <c r="G344" s="186"/>
      <c r="H344" s="186"/>
    </row>
    <row r="345" spans="1:8" ht="18">
      <c r="A345" s="415"/>
      <c r="B345" s="415"/>
      <c r="C345" s="186"/>
      <c r="D345" s="187"/>
      <c r="E345" s="186"/>
      <c r="F345" s="186"/>
      <c r="G345" s="186"/>
      <c r="H345" s="186"/>
    </row>
    <row r="346" spans="1:8" ht="18">
      <c r="A346" s="415"/>
      <c r="B346" s="415"/>
      <c r="C346" s="186"/>
      <c r="D346" s="187"/>
      <c r="E346" s="186"/>
      <c r="F346" s="186"/>
      <c r="G346" s="186"/>
      <c r="H346" s="186"/>
    </row>
    <row r="347" spans="1:8" ht="18">
      <c r="A347" s="415"/>
      <c r="B347" s="415"/>
      <c r="C347" s="186"/>
      <c r="D347" s="187"/>
      <c r="E347" s="186"/>
      <c r="F347" s="186"/>
      <c r="G347" s="186"/>
      <c r="H347" s="186"/>
    </row>
    <row r="348" spans="1:8" ht="18">
      <c r="A348" s="415"/>
      <c r="B348" s="415"/>
      <c r="C348" s="186"/>
      <c r="D348" s="187"/>
      <c r="E348" s="186"/>
      <c r="F348" s="186"/>
      <c r="G348" s="186"/>
      <c r="H348" s="186"/>
    </row>
    <row r="349" spans="1:8" ht="18">
      <c r="A349" s="415"/>
      <c r="B349" s="415"/>
      <c r="C349" s="186"/>
      <c r="D349" s="187"/>
      <c r="E349" s="186"/>
      <c r="F349" s="186"/>
      <c r="G349" s="186"/>
      <c r="H349" s="186"/>
    </row>
    <row r="350" spans="1:8" ht="18">
      <c r="A350" s="415"/>
      <c r="B350" s="415"/>
      <c r="C350" s="186"/>
      <c r="D350" s="187"/>
      <c r="E350" s="186"/>
      <c r="F350" s="186"/>
      <c r="G350" s="186"/>
      <c r="H350" s="186"/>
    </row>
    <row r="351" spans="1:8" ht="18">
      <c r="A351" s="415"/>
      <c r="B351" s="415"/>
      <c r="C351" s="186"/>
      <c r="D351" s="187"/>
      <c r="E351" s="186"/>
      <c r="F351" s="186"/>
      <c r="G351" s="186"/>
      <c r="H351" s="186"/>
    </row>
    <row r="352" spans="1:8" ht="18">
      <c r="A352" s="415"/>
      <c r="B352" s="415"/>
      <c r="C352" s="186"/>
      <c r="D352" s="187"/>
      <c r="E352" s="186"/>
      <c r="F352" s="186"/>
      <c r="G352" s="186"/>
      <c r="H352" s="186"/>
    </row>
    <row r="353" spans="1:8" ht="18">
      <c r="A353" s="415"/>
      <c r="B353" s="415"/>
      <c r="C353" s="186"/>
      <c r="D353" s="187"/>
      <c r="E353" s="186"/>
      <c r="F353" s="186"/>
      <c r="G353" s="186"/>
      <c r="H353" s="186"/>
    </row>
    <row r="354" spans="1:8" ht="18">
      <c r="A354" s="415"/>
      <c r="B354" s="415"/>
      <c r="C354" s="186"/>
      <c r="D354" s="187"/>
      <c r="E354" s="186"/>
      <c r="F354" s="186"/>
      <c r="G354" s="186"/>
      <c r="H354" s="186"/>
    </row>
    <row r="355" spans="1:8" ht="18">
      <c r="A355" s="415"/>
      <c r="B355" s="415"/>
      <c r="C355" s="186"/>
      <c r="D355" s="187"/>
      <c r="E355" s="186"/>
      <c r="F355" s="186"/>
      <c r="G355" s="186"/>
      <c r="H355" s="186"/>
    </row>
    <row r="356" spans="1:8" ht="18">
      <c r="A356" s="415"/>
      <c r="B356" s="415"/>
      <c r="C356" s="186"/>
      <c r="D356" s="187"/>
      <c r="E356" s="186"/>
      <c r="F356" s="186"/>
      <c r="G356" s="186"/>
      <c r="H356" s="186"/>
    </row>
    <row r="357" spans="1:8" ht="18">
      <c r="A357" s="415"/>
      <c r="B357" s="415"/>
      <c r="C357" s="186"/>
      <c r="D357" s="187"/>
      <c r="E357" s="186"/>
      <c r="F357" s="186"/>
      <c r="G357" s="186"/>
      <c r="H357" s="186"/>
    </row>
    <row r="358" spans="1:8" ht="18">
      <c r="A358" s="415"/>
      <c r="B358" s="415"/>
      <c r="C358" s="186"/>
      <c r="D358" s="187"/>
      <c r="E358" s="186"/>
      <c r="F358" s="186"/>
      <c r="G358" s="186"/>
      <c r="H358" s="186"/>
    </row>
    <row r="359" spans="1:8" ht="18">
      <c r="A359" s="415"/>
      <c r="B359" s="415"/>
      <c r="C359" s="186"/>
      <c r="D359" s="187"/>
      <c r="E359" s="186"/>
      <c r="F359" s="186"/>
      <c r="G359" s="186"/>
      <c r="H359" s="186"/>
    </row>
    <row r="360" spans="1:8" ht="18">
      <c r="A360" s="415"/>
      <c r="B360" s="415"/>
      <c r="C360" s="186"/>
      <c r="D360" s="187"/>
      <c r="E360" s="186"/>
      <c r="F360" s="186"/>
      <c r="G360" s="186"/>
      <c r="H360" s="186"/>
    </row>
    <row r="361" spans="1:8" ht="18">
      <c r="A361" s="415"/>
      <c r="B361" s="415"/>
      <c r="C361" s="186"/>
      <c r="D361" s="187"/>
      <c r="E361" s="186"/>
      <c r="F361" s="186"/>
      <c r="G361" s="186"/>
      <c r="H361" s="186"/>
    </row>
    <row r="362" spans="1:8" ht="18">
      <c r="A362" s="415"/>
      <c r="B362" s="415"/>
      <c r="C362" s="186"/>
      <c r="D362" s="187"/>
      <c r="E362" s="186"/>
      <c r="F362" s="186"/>
      <c r="G362" s="186"/>
      <c r="H362" s="186"/>
    </row>
    <row r="363" spans="1:8" ht="18">
      <c r="A363" s="415"/>
      <c r="B363" s="415"/>
      <c r="C363" s="186"/>
      <c r="D363" s="187"/>
      <c r="E363" s="186"/>
      <c r="F363" s="186"/>
      <c r="G363" s="186"/>
      <c r="H363" s="186"/>
    </row>
    <row r="364" spans="1:8" ht="18">
      <c r="A364" s="415"/>
      <c r="B364" s="415"/>
      <c r="C364" s="186"/>
      <c r="D364" s="187"/>
      <c r="E364" s="186"/>
      <c r="F364" s="186"/>
      <c r="G364" s="186"/>
      <c r="H364" s="186"/>
    </row>
    <row r="365" spans="1:8" ht="18">
      <c r="A365" s="415"/>
      <c r="B365" s="415"/>
      <c r="C365" s="186"/>
      <c r="D365" s="187"/>
      <c r="E365" s="186"/>
      <c r="F365" s="186"/>
      <c r="G365" s="186"/>
      <c r="H365" s="186"/>
    </row>
    <row r="366" spans="1:8" ht="18">
      <c r="A366" s="415"/>
      <c r="B366" s="415"/>
      <c r="C366" s="186"/>
      <c r="D366" s="187"/>
      <c r="E366" s="186"/>
      <c r="F366" s="186"/>
      <c r="G366" s="186"/>
      <c r="H366" s="186"/>
    </row>
    <row r="367" spans="1:8" ht="18">
      <c r="A367" s="415"/>
      <c r="B367" s="415"/>
      <c r="C367" s="186"/>
      <c r="D367" s="187"/>
      <c r="E367" s="186"/>
      <c r="F367" s="186"/>
      <c r="G367" s="186"/>
      <c r="H367" s="186"/>
    </row>
    <row r="368" spans="1:8" ht="18">
      <c r="A368" s="415"/>
      <c r="B368" s="415"/>
      <c r="C368" s="186"/>
      <c r="D368" s="187"/>
      <c r="E368" s="186"/>
      <c r="F368" s="186"/>
      <c r="G368" s="186"/>
      <c r="H368" s="186"/>
    </row>
    <row r="369" spans="1:8" ht="18">
      <c r="A369" s="415"/>
      <c r="B369" s="415"/>
      <c r="C369" s="186"/>
      <c r="D369" s="187"/>
      <c r="E369" s="186"/>
      <c r="F369" s="186"/>
      <c r="G369" s="186"/>
      <c r="H369" s="186"/>
    </row>
    <row r="370" spans="1:8" ht="18">
      <c r="A370" s="415"/>
      <c r="B370" s="415"/>
      <c r="C370" s="186"/>
      <c r="D370" s="187"/>
      <c r="E370" s="186"/>
      <c r="F370" s="186"/>
      <c r="G370" s="186"/>
      <c r="H370" s="186"/>
    </row>
    <row r="371" spans="1:8" ht="18">
      <c r="A371" s="415"/>
      <c r="B371" s="415"/>
      <c r="C371" s="186"/>
      <c r="D371" s="187"/>
      <c r="E371" s="186"/>
      <c r="F371" s="186"/>
      <c r="G371" s="186"/>
      <c r="H371" s="186"/>
    </row>
    <row r="372" spans="1:8" ht="18">
      <c r="A372" s="415"/>
      <c r="B372" s="415"/>
      <c r="C372" s="186"/>
      <c r="D372" s="187"/>
      <c r="E372" s="186"/>
      <c r="F372" s="186"/>
      <c r="G372" s="186"/>
      <c r="H372" s="186"/>
    </row>
    <row r="373" spans="1:8" ht="18">
      <c r="A373" s="415"/>
      <c r="B373" s="415"/>
      <c r="C373" s="186"/>
      <c r="D373" s="187"/>
      <c r="E373" s="186"/>
      <c r="F373" s="186"/>
      <c r="G373" s="186"/>
      <c r="H373" s="186"/>
    </row>
    <row r="374" spans="1:8" ht="18">
      <c r="A374" s="415"/>
      <c r="B374" s="415"/>
      <c r="C374" s="186"/>
      <c r="D374" s="187"/>
      <c r="E374" s="186"/>
      <c r="F374" s="186"/>
      <c r="G374" s="186"/>
      <c r="H374" s="186"/>
    </row>
    <row r="375" spans="1:8" ht="18">
      <c r="A375" s="415"/>
      <c r="B375" s="415"/>
      <c r="C375" s="186"/>
      <c r="D375" s="187"/>
      <c r="E375" s="186"/>
      <c r="F375" s="186"/>
      <c r="G375" s="186"/>
      <c r="H375" s="186"/>
    </row>
    <row r="376" spans="1:8" ht="18">
      <c r="A376" s="415"/>
      <c r="B376" s="415"/>
      <c r="C376" s="186"/>
      <c r="D376" s="187"/>
      <c r="E376" s="186"/>
      <c r="F376" s="186"/>
      <c r="G376" s="186"/>
      <c r="H376" s="186"/>
    </row>
    <row r="377" spans="1:8" ht="18">
      <c r="A377" s="415"/>
      <c r="B377" s="415"/>
      <c r="C377" s="186"/>
      <c r="D377" s="187"/>
      <c r="E377" s="186"/>
      <c r="F377" s="186"/>
      <c r="G377" s="186"/>
      <c r="H377" s="186"/>
    </row>
    <row r="378" spans="1:8" ht="18">
      <c r="A378" s="415"/>
      <c r="B378" s="415"/>
      <c r="C378" s="186"/>
      <c r="D378" s="187"/>
      <c r="E378" s="186"/>
      <c r="F378" s="186"/>
      <c r="G378" s="186"/>
      <c r="H378" s="186"/>
    </row>
    <row r="379" spans="1:8" ht="18">
      <c r="A379" s="415"/>
      <c r="B379" s="415"/>
      <c r="C379" s="186"/>
      <c r="D379" s="187"/>
      <c r="E379" s="186"/>
      <c r="F379" s="186"/>
      <c r="G379" s="186"/>
      <c r="H379" s="186"/>
    </row>
    <row r="380" spans="1:8" ht="18">
      <c r="A380" s="415"/>
      <c r="B380" s="415"/>
      <c r="C380" s="186"/>
      <c r="D380" s="187"/>
      <c r="E380" s="186"/>
      <c r="F380" s="186"/>
      <c r="G380" s="186"/>
      <c r="H380" s="186"/>
    </row>
    <row r="381" spans="1:8" ht="18">
      <c r="A381" s="415"/>
      <c r="B381" s="415"/>
      <c r="C381" s="186"/>
      <c r="D381" s="187"/>
      <c r="E381" s="186"/>
      <c r="F381" s="186"/>
      <c r="G381" s="186"/>
      <c r="H381" s="186"/>
    </row>
    <row r="382" spans="1:8" ht="18">
      <c r="A382" s="415"/>
      <c r="B382" s="415"/>
      <c r="C382" s="186"/>
      <c r="D382" s="187"/>
      <c r="E382" s="186"/>
      <c r="F382" s="186"/>
      <c r="G382" s="186"/>
      <c r="H382" s="186"/>
    </row>
    <row r="383" spans="1:8" ht="18">
      <c r="A383" s="415"/>
      <c r="B383" s="415"/>
      <c r="C383" s="186"/>
      <c r="D383" s="187"/>
      <c r="E383" s="186"/>
      <c r="F383" s="186"/>
      <c r="G383" s="186"/>
      <c r="H383" s="186"/>
    </row>
    <row r="384" spans="1:8" ht="18">
      <c r="A384" s="415"/>
      <c r="B384" s="415"/>
      <c r="C384" s="186"/>
      <c r="D384" s="187"/>
      <c r="E384" s="186"/>
      <c r="F384" s="186"/>
      <c r="G384" s="186"/>
      <c r="H384" s="186"/>
    </row>
    <row r="385" spans="1:8" ht="18">
      <c r="A385" s="415"/>
      <c r="B385" s="415"/>
      <c r="C385" s="186"/>
      <c r="D385" s="187"/>
      <c r="E385" s="186"/>
      <c r="F385" s="186"/>
      <c r="G385" s="186"/>
      <c r="H385" s="186"/>
    </row>
    <row r="386" spans="1:8" ht="18">
      <c r="A386" s="415"/>
      <c r="B386" s="415"/>
      <c r="C386" s="186"/>
      <c r="D386" s="187"/>
      <c r="E386" s="186"/>
      <c r="F386" s="186"/>
      <c r="G386" s="186"/>
      <c r="H386" s="186"/>
    </row>
    <row r="387" spans="1:8" ht="18">
      <c r="A387" s="415"/>
      <c r="B387" s="415"/>
      <c r="C387" s="186"/>
      <c r="D387" s="187"/>
      <c r="E387" s="186"/>
      <c r="F387" s="186"/>
      <c r="G387" s="186"/>
      <c r="H387" s="186"/>
    </row>
    <row r="388" spans="1:8" ht="18">
      <c r="A388" s="415"/>
      <c r="B388" s="415"/>
      <c r="C388" s="186"/>
      <c r="D388" s="187"/>
      <c r="E388" s="186"/>
      <c r="F388" s="186"/>
      <c r="G388" s="186"/>
      <c r="H388" s="186"/>
    </row>
    <row r="389" spans="1:8" ht="18">
      <c r="A389" s="415"/>
      <c r="B389" s="415"/>
      <c r="C389" s="186"/>
      <c r="D389" s="187"/>
      <c r="E389" s="186"/>
      <c r="F389" s="186"/>
      <c r="G389" s="186"/>
      <c r="H389" s="186"/>
    </row>
    <row r="390" spans="1:8" ht="18">
      <c r="A390" s="415"/>
      <c r="B390" s="415"/>
      <c r="C390" s="186"/>
      <c r="D390" s="187"/>
      <c r="E390" s="186"/>
      <c r="F390" s="186"/>
      <c r="G390" s="186"/>
      <c r="H390" s="186"/>
    </row>
    <row r="391" spans="1:8" ht="18">
      <c r="A391" s="415"/>
      <c r="B391" s="415"/>
      <c r="C391" s="186"/>
      <c r="D391" s="187"/>
      <c r="E391" s="186"/>
      <c r="F391" s="186"/>
      <c r="G391" s="186"/>
      <c r="H391" s="186"/>
    </row>
    <row r="392" spans="1:8" ht="18">
      <c r="A392" s="415"/>
      <c r="B392" s="415"/>
      <c r="C392" s="186"/>
      <c r="D392" s="187"/>
      <c r="E392" s="186"/>
      <c r="F392" s="186"/>
      <c r="G392" s="186"/>
      <c r="H392" s="186"/>
    </row>
    <row r="393" spans="1:8" ht="18">
      <c r="A393" s="415"/>
      <c r="B393" s="415"/>
      <c r="C393" s="186"/>
      <c r="D393" s="187"/>
      <c r="E393" s="186"/>
      <c r="F393" s="186"/>
      <c r="G393" s="186"/>
      <c r="H393" s="186"/>
    </row>
    <row r="394" spans="1:8" ht="18">
      <c r="A394" s="415"/>
      <c r="B394" s="415"/>
      <c r="C394" s="186"/>
      <c r="D394" s="187"/>
      <c r="E394" s="186"/>
      <c r="F394" s="186"/>
      <c r="G394" s="186"/>
      <c r="H394" s="186"/>
    </row>
    <row r="395" spans="1:8" ht="18">
      <c r="A395" s="415"/>
      <c r="B395" s="415"/>
      <c r="C395" s="186"/>
      <c r="D395" s="187"/>
      <c r="E395" s="186"/>
      <c r="F395" s="186"/>
      <c r="G395" s="186"/>
      <c r="H395" s="186"/>
    </row>
    <row r="396" spans="1:8" ht="18">
      <c r="A396" s="415"/>
      <c r="B396" s="415"/>
      <c r="C396" s="186"/>
      <c r="D396" s="187"/>
      <c r="E396" s="186"/>
      <c r="F396" s="186"/>
      <c r="G396" s="186"/>
      <c r="H396" s="186"/>
    </row>
    <row r="397" spans="1:8" ht="18">
      <c r="A397" s="415"/>
      <c r="B397" s="415"/>
      <c r="C397" s="186"/>
      <c r="D397" s="187"/>
      <c r="E397" s="186"/>
      <c r="F397" s="186"/>
      <c r="G397" s="186"/>
      <c r="H397" s="186"/>
    </row>
    <row r="398" spans="1:8" ht="18">
      <c r="A398" s="415"/>
      <c r="B398" s="415"/>
      <c r="C398" s="186"/>
      <c r="D398" s="187"/>
      <c r="E398" s="186"/>
      <c r="F398" s="186"/>
      <c r="G398" s="186"/>
      <c r="H398" s="186"/>
    </row>
    <row r="399" spans="1:8" ht="18">
      <c r="A399" s="415"/>
      <c r="B399" s="415"/>
      <c r="C399" s="186"/>
      <c r="D399" s="187"/>
      <c r="E399" s="186"/>
      <c r="F399" s="186"/>
      <c r="G399" s="186"/>
      <c r="H399" s="186"/>
    </row>
    <row r="400" spans="1:8" ht="18">
      <c r="A400" s="415"/>
      <c r="B400" s="415"/>
      <c r="C400" s="186"/>
      <c r="D400" s="187"/>
      <c r="E400" s="186"/>
      <c r="F400" s="186"/>
      <c r="G400" s="186"/>
      <c r="H400" s="186"/>
    </row>
    <row r="401" spans="1:8" ht="18">
      <c r="A401" s="415"/>
      <c r="B401" s="415"/>
      <c r="C401" s="186"/>
      <c r="D401" s="187"/>
      <c r="E401" s="186"/>
      <c r="F401" s="186"/>
      <c r="G401" s="186"/>
      <c r="H401" s="186"/>
    </row>
    <row r="402" spans="1:8" ht="18">
      <c r="A402" s="415"/>
      <c r="B402" s="415"/>
      <c r="C402" s="186"/>
      <c r="D402" s="187"/>
      <c r="E402" s="186"/>
      <c r="F402" s="186"/>
      <c r="G402" s="186"/>
      <c r="H402" s="186"/>
    </row>
    <row r="403" spans="1:8" ht="18">
      <c r="A403" s="415"/>
      <c r="B403" s="415"/>
      <c r="C403" s="186"/>
      <c r="D403" s="187"/>
      <c r="E403" s="186"/>
      <c r="F403" s="186"/>
      <c r="G403" s="186"/>
      <c r="H403" s="186"/>
    </row>
    <row r="404" spans="1:8" ht="18">
      <c r="A404" s="415"/>
      <c r="B404" s="415"/>
      <c r="C404" s="186"/>
      <c r="D404" s="187"/>
      <c r="E404" s="186"/>
      <c r="F404" s="186"/>
      <c r="G404" s="186"/>
      <c r="H404" s="186"/>
    </row>
    <row r="405" spans="1:8" ht="18">
      <c r="A405" s="415"/>
      <c r="B405" s="415"/>
      <c r="C405" s="186"/>
      <c r="D405" s="187"/>
      <c r="E405" s="186"/>
      <c r="F405" s="186"/>
      <c r="G405" s="186"/>
      <c r="H405" s="186"/>
    </row>
    <row r="406" spans="1:8" ht="18">
      <c r="A406" s="415"/>
      <c r="B406" s="415"/>
      <c r="C406" s="186"/>
      <c r="D406" s="187"/>
      <c r="E406" s="186"/>
      <c r="F406" s="186"/>
      <c r="G406" s="186"/>
      <c r="H406" s="186"/>
    </row>
    <row r="407" spans="1:8" ht="18">
      <c r="A407" s="415"/>
      <c r="B407" s="415"/>
      <c r="C407" s="186"/>
      <c r="D407" s="187"/>
      <c r="E407" s="186"/>
      <c r="F407" s="186"/>
      <c r="G407" s="186"/>
      <c r="H407" s="186"/>
    </row>
    <row r="408" spans="1:8" ht="18">
      <c r="A408" s="415"/>
      <c r="B408" s="415"/>
      <c r="C408" s="186"/>
      <c r="D408" s="187"/>
      <c r="E408" s="186"/>
      <c r="F408" s="186"/>
      <c r="G408" s="186"/>
      <c r="H408" s="186"/>
    </row>
    <row r="409" spans="1:8" ht="18">
      <c r="A409" s="415"/>
      <c r="B409" s="415"/>
      <c r="C409" s="186"/>
      <c r="D409" s="187"/>
      <c r="E409" s="186"/>
      <c r="F409" s="186"/>
      <c r="G409" s="186"/>
      <c r="H409" s="186"/>
    </row>
    <row r="410" spans="1:8" ht="18">
      <c r="A410" s="415"/>
      <c r="B410" s="415"/>
      <c r="C410" s="186"/>
      <c r="D410" s="187"/>
      <c r="E410" s="186"/>
      <c r="F410" s="186"/>
      <c r="G410" s="186"/>
      <c r="H410" s="186"/>
    </row>
    <row r="411" spans="1:8" ht="18">
      <c r="A411" s="415"/>
      <c r="B411" s="415"/>
      <c r="C411" s="186"/>
      <c r="D411" s="187"/>
      <c r="E411" s="186"/>
      <c r="F411" s="186"/>
      <c r="G411" s="186"/>
      <c r="H411" s="186"/>
    </row>
    <row r="412" spans="1:8" ht="18">
      <c r="A412" s="415"/>
      <c r="B412" s="415"/>
      <c r="C412" s="186"/>
      <c r="D412" s="187"/>
      <c r="E412" s="186"/>
      <c r="F412" s="186"/>
      <c r="G412" s="186"/>
      <c r="H412" s="186"/>
    </row>
    <row r="413" spans="1:8" ht="18">
      <c r="A413" s="415"/>
      <c r="B413" s="415"/>
      <c r="C413" s="186"/>
      <c r="D413" s="187"/>
      <c r="E413" s="186"/>
      <c r="F413" s="186"/>
      <c r="G413" s="186"/>
      <c r="H413" s="186"/>
    </row>
    <row r="414" spans="1:8" ht="18">
      <c r="A414" s="415"/>
      <c r="B414" s="415"/>
      <c r="C414" s="186"/>
      <c r="D414" s="187"/>
      <c r="E414" s="186"/>
      <c r="F414" s="186"/>
      <c r="G414" s="186"/>
      <c r="H414" s="186"/>
    </row>
    <row r="415" spans="1:8" ht="18">
      <c r="A415" s="415"/>
      <c r="B415" s="415"/>
      <c r="C415" s="186"/>
      <c r="D415" s="187"/>
      <c r="E415" s="186"/>
      <c r="F415" s="186"/>
      <c r="G415" s="186"/>
      <c r="H415" s="186"/>
    </row>
    <row r="416" spans="1:8" ht="18">
      <c r="A416" s="415"/>
      <c r="B416" s="415"/>
      <c r="C416" s="186"/>
      <c r="D416" s="187"/>
      <c r="E416" s="186"/>
      <c r="F416" s="186"/>
      <c r="G416" s="186"/>
      <c r="H416" s="186"/>
    </row>
    <row r="417" spans="1:8" ht="18">
      <c r="A417" s="415"/>
      <c r="B417" s="415"/>
      <c r="C417" s="186"/>
      <c r="D417" s="187"/>
      <c r="E417" s="186"/>
      <c r="F417" s="186"/>
      <c r="G417" s="186"/>
      <c r="H417" s="186"/>
    </row>
    <row r="418" spans="1:8" ht="18">
      <c r="A418" s="415"/>
      <c r="B418" s="415"/>
      <c r="C418" s="186"/>
      <c r="D418" s="187"/>
      <c r="E418" s="186"/>
      <c r="F418" s="186"/>
      <c r="G418" s="186"/>
      <c r="H418" s="186"/>
    </row>
    <row r="419" spans="1:8" ht="18">
      <c r="A419" s="415"/>
      <c r="B419" s="415"/>
      <c r="C419" s="186"/>
      <c r="D419" s="187"/>
      <c r="E419" s="186"/>
      <c r="F419" s="186"/>
      <c r="G419" s="186"/>
      <c r="H419" s="186"/>
    </row>
    <row r="420" spans="1:8" ht="18">
      <c r="A420" s="415"/>
      <c r="B420" s="415"/>
      <c r="C420" s="186"/>
      <c r="D420" s="187"/>
      <c r="E420" s="186"/>
      <c r="F420" s="186"/>
      <c r="G420" s="186"/>
      <c r="H420" s="186"/>
    </row>
    <row r="421" spans="1:8" ht="18">
      <c r="A421" s="415"/>
      <c r="B421" s="415"/>
      <c r="C421" s="186"/>
      <c r="D421" s="187"/>
      <c r="E421" s="186"/>
      <c r="F421" s="186"/>
      <c r="G421" s="186"/>
      <c r="H421" s="186"/>
    </row>
    <row r="422" spans="1:8" ht="18">
      <c r="A422" s="415"/>
      <c r="B422" s="415"/>
      <c r="C422" s="186"/>
      <c r="D422" s="187"/>
      <c r="E422" s="186"/>
      <c r="F422" s="186"/>
      <c r="G422" s="186"/>
      <c r="H422" s="186"/>
    </row>
    <row r="423" spans="1:8" ht="18">
      <c r="A423" s="415"/>
      <c r="B423" s="415"/>
      <c r="C423" s="186"/>
      <c r="D423" s="187"/>
      <c r="E423" s="186"/>
      <c r="F423" s="186"/>
      <c r="G423" s="186"/>
      <c r="H423" s="186"/>
    </row>
    <row r="424" spans="1:8" ht="18">
      <c r="A424" s="415"/>
      <c r="B424" s="415"/>
      <c r="C424" s="186"/>
      <c r="D424" s="187"/>
      <c r="E424" s="186"/>
      <c r="F424" s="186"/>
      <c r="G424" s="186"/>
      <c r="H424" s="186"/>
    </row>
    <row r="425" spans="1:8" ht="18">
      <c r="A425" s="415"/>
      <c r="B425" s="415"/>
      <c r="C425" s="186"/>
      <c r="D425" s="187"/>
      <c r="E425" s="186"/>
      <c r="F425" s="186"/>
      <c r="G425" s="186"/>
      <c r="H425" s="186"/>
    </row>
    <row r="426" spans="1:8" ht="18">
      <c r="A426" s="415"/>
      <c r="B426" s="415"/>
      <c r="C426" s="186"/>
      <c r="D426" s="187"/>
      <c r="E426" s="186"/>
      <c r="F426" s="186"/>
      <c r="G426" s="186"/>
      <c r="H426" s="186"/>
    </row>
    <row r="427" spans="1:8" ht="18">
      <c r="A427" s="415"/>
      <c r="B427" s="415"/>
      <c r="C427" s="186"/>
      <c r="D427" s="187"/>
      <c r="E427" s="186"/>
      <c r="F427" s="186"/>
      <c r="G427" s="186"/>
      <c r="H427" s="186"/>
    </row>
    <row r="428" spans="1:8" ht="18">
      <c r="A428" s="415"/>
      <c r="B428" s="415"/>
      <c r="C428" s="186"/>
      <c r="D428" s="187"/>
      <c r="E428" s="186"/>
      <c r="F428" s="186"/>
      <c r="G428" s="186"/>
      <c r="H428" s="186"/>
    </row>
    <row r="429" spans="1:8" ht="18">
      <c r="A429" s="415"/>
      <c r="B429" s="415"/>
      <c r="C429" s="186"/>
      <c r="D429" s="187"/>
      <c r="E429" s="186"/>
      <c r="F429" s="186"/>
      <c r="G429" s="186"/>
      <c r="H429" s="186"/>
    </row>
    <row r="430" spans="1:8" ht="18">
      <c r="A430" s="415"/>
      <c r="B430" s="415"/>
      <c r="C430" s="186"/>
      <c r="D430" s="187"/>
      <c r="E430" s="186"/>
      <c r="F430" s="186"/>
      <c r="G430" s="186"/>
      <c r="H430" s="186"/>
    </row>
    <row r="431" spans="1:8" ht="18">
      <c r="A431" s="415"/>
      <c r="B431" s="415"/>
      <c r="C431" s="186"/>
      <c r="D431" s="187"/>
      <c r="E431" s="186"/>
      <c r="F431" s="186"/>
      <c r="G431" s="186"/>
      <c r="H431" s="186"/>
    </row>
    <row r="432" spans="1:8" ht="18">
      <c r="A432" s="415"/>
      <c r="B432" s="415"/>
      <c r="C432" s="186"/>
      <c r="D432" s="187"/>
      <c r="E432" s="186"/>
      <c r="F432" s="186"/>
      <c r="G432" s="186"/>
      <c r="H432" s="186"/>
    </row>
    <row r="433" spans="1:8" ht="18">
      <c r="A433" s="415"/>
      <c r="B433" s="415"/>
      <c r="C433" s="186"/>
      <c r="D433" s="187"/>
      <c r="E433" s="186"/>
      <c r="F433" s="186"/>
      <c r="G433" s="186"/>
      <c r="H433" s="186"/>
    </row>
    <row r="434" spans="1:8" ht="18">
      <c r="A434" s="415"/>
      <c r="B434" s="415"/>
      <c r="C434" s="186"/>
      <c r="D434" s="187"/>
      <c r="E434" s="186"/>
      <c r="F434" s="186"/>
      <c r="G434" s="186"/>
      <c r="H434" s="186"/>
    </row>
    <row r="435" spans="1:8" ht="18">
      <c r="A435" s="415"/>
      <c r="B435" s="415"/>
      <c r="C435" s="186"/>
      <c r="D435" s="187"/>
      <c r="E435" s="186"/>
      <c r="F435" s="186"/>
      <c r="G435" s="186"/>
      <c r="H435" s="186"/>
    </row>
    <row r="436" spans="1:8" ht="18">
      <c r="A436" s="415"/>
      <c r="B436" s="415"/>
      <c r="C436" s="186"/>
      <c r="D436" s="187"/>
      <c r="E436" s="186"/>
      <c r="F436" s="186"/>
      <c r="G436" s="186"/>
      <c r="H436" s="186"/>
    </row>
    <row r="437" spans="1:8" ht="18">
      <c r="A437" s="415"/>
      <c r="B437" s="415"/>
      <c r="C437" s="186"/>
      <c r="D437" s="187"/>
      <c r="E437" s="186"/>
      <c r="F437" s="186"/>
      <c r="G437" s="186"/>
      <c r="H437" s="186"/>
    </row>
    <row r="438" spans="1:8" ht="18">
      <c r="A438" s="415"/>
      <c r="B438" s="415"/>
      <c r="C438" s="186"/>
      <c r="D438" s="187"/>
      <c r="E438" s="186"/>
      <c r="F438" s="186"/>
      <c r="G438" s="186"/>
      <c r="H438" s="186"/>
    </row>
    <row r="439" spans="1:8" ht="18">
      <c r="A439" s="415"/>
      <c r="B439" s="415"/>
      <c r="C439" s="186"/>
      <c r="D439" s="187"/>
      <c r="E439" s="186"/>
      <c r="F439" s="186"/>
      <c r="G439" s="186"/>
      <c r="H439" s="186"/>
    </row>
    <row r="440" spans="1:8" ht="18">
      <c r="A440" s="415"/>
      <c r="B440" s="415"/>
      <c r="C440" s="186"/>
      <c r="D440" s="187"/>
      <c r="E440" s="186"/>
      <c r="F440" s="186"/>
      <c r="G440" s="186"/>
      <c r="H440" s="186"/>
    </row>
    <row r="441" spans="1:8" ht="18">
      <c r="A441" s="415"/>
      <c r="B441" s="415"/>
      <c r="C441" s="186"/>
      <c r="D441" s="187"/>
      <c r="E441" s="186"/>
      <c r="F441" s="186"/>
      <c r="G441" s="186"/>
      <c r="H441" s="186"/>
    </row>
    <row r="442" spans="1:8" ht="18">
      <c r="A442" s="415"/>
      <c r="B442" s="415"/>
      <c r="C442" s="186"/>
      <c r="D442" s="187"/>
      <c r="E442" s="186"/>
      <c r="F442" s="186"/>
      <c r="G442" s="186"/>
      <c r="H442" s="186"/>
    </row>
    <row r="443" spans="1:8" ht="18">
      <c r="A443" s="415"/>
      <c r="B443" s="415"/>
      <c r="C443" s="186"/>
      <c r="D443" s="187"/>
      <c r="E443" s="186"/>
      <c r="F443" s="186"/>
      <c r="G443" s="186"/>
      <c r="H443" s="186"/>
    </row>
    <row r="444" spans="1:8" ht="18">
      <c r="A444" s="415"/>
      <c r="B444" s="415"/>
      <c r="C444" s="186"/>
      <c r="D444" s="187"/>
      <c r="E444" s="186"/>
      <c r="F444" s="186"/>
      <c r="G444" s="186"/>
      <c r="H444" s="186"/>
    </row>
    <row r="445" spans="1:8" ht="18">
      <c r="A445" s="415"/>
      <c r="B445" s="415"/>
      <c r="C445" s="186"/>
      <c r="D445" s="187"/>
      <c r="E445" s="186"/>
      <c r="F445" s="186"/>
      <c r="G445" s="186"/>
      <c r="H445" s="186"/>
    </row>
    <row r="446" spans="1:8" ht="18">
      <c r="A446" s="415"/>
      <c r="B446" s="415"/>
      <c r="C446" s="186"/>
      <c r="D446" s="187"/>
      <c r="E446" s="186"/>
      <c r="F446" s="186"/>
      <c r="G446" s="186"/>
      <c r="H446" s="186"/>
    </row>
    <row r="447" spans="1:8" ht="18">
      <c r="A447" s="415"/>
      <c r="B447" s="415"/>
      <c r="C447" s="186"/>
      <c r="D447" s="187"/>
      <c r="E447" s="186"/>
      <c r="F447" s="186"/>
      <c r="G447" s="186"/>
      <c r="H447" s="186"/>
    </row>
    <row r="448" spans="1:8" ht="18">
      <c r="A448" s="415"/>
      <c r="B448" s="415"/>
      <c r="C448" s="186"/>
      <c r="D448" s="187"/>
      <c r="E448" s="186"/>
      <c r="F448" s="186"/>
      <c r="G448" s="186"/>
      <c r="H448" s="186"/>
    </row>
    <row r="449" spans="1:8" ht="18">
      <c r="A449" s="415"/>
      <c r="B449" s="415"/>
      <c r="C449" s="186"/>
      <c r="D449" s="187"/>
      <c r="E449" s="186"/>
      <c r="F449" s="186"/>
      <c r="G449" s="186"/>
      <c r="H449" s="186"/>
    </row>
    <row r="450" spans="1:8" ht="18">
      <c r="A450" s="415"/>
      <c r="B450" s="415"/>
      <c r="C450" s="186"/>
      <c r="D450" s="187"/>
      <c r="E450" s="186"/>
      <c r="F450" s="186"/>
      <c r="G450" s="186"/>
      <c r="H450" s="186"/>
    </row>
    <row r="451" spans="1:8" ht="18">
      <c r="A451" s="415"/>
      <c r="B451" s="415"/>
      <c r="C451" s="186"/>
      <c r="D451" s="187"/>
      <c r="E451" s="186"/>
      <c r="F451" s="186"/>
      <c r="G451" s="186"/>
      <c r="H451" s="186"/>
    </row>
    <row r="452" spans="1:8" ht="18">
      <c r="A452" s="415"/>
      <c r="B452" s="415"/>
      <c r="C452" s="186"/>
      <c r="D452" s="187"/>
      <c r="E452" s="186"/>
      <c r="F452" s="186"/>
      <c r="G452" s="186"/>
      <c r="H452" s="186"/>
    </row>
    <row r="453" spans="1:8" ht="18">
      <c r="A453" s="415"/>
      <c r="B453" s="415"/>
      <c r="C453" s="186"/>
      <c r="D453" s="187"/>
      <c r="E453" s="186"/>
      <c r="F453" s="186"/>
      <c r="G453" s="186"/>
      <c r="H453" s="186"/>
    </row>
    <row r="454" spans="1:8" ht="18">
      <c r="A454" s="415"/>
      <c r="B454" s="415"/>
      <c r="C454" s="186"/>
      <c r="D454" s="187"/>
      <c r="E454" s="186"/>
      <c r="F454" s="186"/>
      <c r="G454" s="186"/>
      <c r="H454" s="186"/>
    </row>
    <row r="455" spans="1:8" ht="18">
      <c r="A455" s="415"/>
      <c r="B455" s="415"/>
      <c r="C455" s="186"/>
      <c r="D455" s="187"/>
      <c r="E455" s="186"/>
      <c r="F455" s="186"/>
      <c r="G455" s="186"/>
      <c r="H455" s="186"/>
    </row>
    <row r="456" spans="1:8" ht="18">
      <c r="A456" s="415"/>
      <c r="B456" s="415"/>
      <c r="C456" s="186"/>
      <c r="D456" s="187"/>
      <c r="E456" s="186"/>
      <c r="F456" s="186"/>
      <c r="G456" s="186"/>
      <c r="H456" s="186"/>
    </row>
    <row r="457" spans="1:8" ht="18">
      <c r="A457" s="415"/>
      <c r="B457" s="415"/>
      <c r="C457" s="186"/>
      <c r="D457" s="187"/>
      <c r="E457" s="186"/>
      <c r="F457" s="186"/>
      <c r="G457" s="186"/>
      <c r="H457" s="186"/>
    </row>
    <row r="458" spans="1:8" ht="18">
      <c r="A458" s="415"/>
      <c r="B458" s="415"/>
      <c r="C458" s="186"/>
      <c r="D458" s="187"/>
      <c r="E458" s="186"/>
      <c r="F458" s="186"/>
      <c r="G458" s="186"/>
      <c r="H458" s="186"/>
    </row>
    <row r="459" spans="1:8" ht="18">
      <c r="A459" s="415"/>
      <c r="B459" s="415"/>
      <c r="C459" s="186"/>
      <c r="D459" s="187"/>
      <c r="E459" s="186"/>
      <c r="F459" s="186"/>
      <c r="G459" s="186"/>
      <c r="H459" s="186"/>
    </row>
    <row r="460" spans="1:8" ht="18">
      <c r="A460" s="415"/>
      <c r="B460" s="415"/>
      <c r="C460" s="186"/>
      <c r="D460" s="187"/>
      <c r="E460" s="186"/>
      <c r="F460" s="186"/>
      <c r="G460" s="186"/>
      <c r="H460" s="186"/>
    </row>
    <row r="461" spans="1:8" ht="18">
      <c r="A461" s="415"/>
      <c r="B461" s="415"/>
      <c r="C461" s="186"/>
      <c r="D461" s="187"/>
      <c r="E461" s="186"/>
      <c r="F461" s="186"/>
      <c r="G461" s="186"/>
      <c r="H461" s="186"/>
    </row>
    <row r="462" spans="1:8" ht="18">
      <c r="A462" s="415"/>
      <c r="B462" s="415"/>
      <c r="C462" s="186"/>
      <c r="D462" s="187"/>
      <c r="E462" s="186"/>
      <c r="F462" s="186"/>
      <c r="G462" s="186"/>
      <c r="H462" s="186"/>
    </row>
    <row r="463" spans="1:8" ht="18">
      <c r="A463" s="415"/>
      <c r="B463" s="415"/>
      <c r="C463" s="186"/>
      <c r="D463" s="187"/>
      <c r="E463" s="186"/>
      <c r="F463" s="186"/>
      <c r="G463" s="186"/>
      <c r="H463" s="186"/>
    </row>
    <row r="464" spans="1:8" ht="18">
      <c r="A464" s="415"/>
      <c r="B464" s="415"/>
      <c r="C464" s="186"/>
      <c r="D464" s="187"/>
      <c r="E464" s="186"/>
      <c r="F464" s="186"/>
      <c r="G464" s="186"/>
      <c r="H464" s="186"/>
    </row>
    <row r="465" spans="1:8" ht="18">
      <c r="A465" s="415"/>
      <c r="B465" s="415"/>
      <c r="C465" s="186"/>
      <c r="D465" s="187"/>
      <c r="E465" s="186"/>
      <c r="F465" s="186"/>
      <c r="G465" s="186"/>
      <c r="H465" s="186"/>
    </row>
    <row r="466" spans="1:8" ht="18">
      <c r="A466" s="415"/>
      <c r="B466" s="415"/>
      <c r="C466" s="186"/>
      <c r="D466" s="187"/>
      <c r="E466" s="186"/>
      <c r="F466" s="186"/>
      <c r="G466" s="186"/>
      <c r="H466" s="186"/>
    </row>
    <row r="467" spans="1:8" ht="18">
      <c r="A467" s="415"/>
      <c r="B467" s="415"/>
      <c r="C467" s="186"/>
      <c r="D467" s="187"/>
      <c r="E467" s="186"/>
      <c r="F467" s="186"/>
      <c r="G467" s="186"/>
      <c r="H467" s="186"/>
    </row>
    <row r="468" spans="1:8" ht="18">
      <c r="A468" s="415"/>
      <c r="B468" s="415"/>
      <c r="C468" s="186"/>
      <c r="D468" s="187"/>
      <c r="E468" s="186"/>
      <c r="F468" s="186"/>
      <c r="G468" s="186"/>
      <c r="H468" s="186"/>
    </row>
    <row r="469" spans="1:8" ht="18">
      <c r="A469" s="415"/>
      <c r="B469" s="415"/>
      <c r="C469" s="186"/>
      <c r="D469" s="187"/>
      <c r="E469" s="186"/>
      <c r="F469" s="186"/>
      <c r="G469" s="186"/>
      <c r="H469" s="186"/>
    </row>
    <row r="470" spans="1:8" ht="18">
      <c r="A470" s="415"/>
      <c r="B470" s="415"/>
      <c r="C470" s="186"/>
      <c r="D470" s="187"/>
      <c r="E470" s="186"/>
      <c r="F470" s="186"/>
      <c r="G470" s="186"/>
      <c r="H470" s="186"/>
    </row>
    <row r="471" spans="1:8" ht="18">
      <c r="A471" s="415"/>
      <c r="B471" s="415"/>
      <c r="C471" s="186"/>
      <c r="D471" s="187"/>
      <c r="E471" s="186"/>
      <c r="F471" s="186"/>
      <c r="G471" s="186"/>
      <c r="H471" s="186"/>
    </row>
    <row r="472" spans="1:8" ht="18">
      <c r="A472" s="415"/>
      <c r="B472" s="415"/>
      <c r="C472" s="186"/>
      <c r="D472" s="187"/>
      <c r="E472" s="186"/>
      <c r="F472" s="186"/>
      <c r="G472" s="186"/>
      <c r="H472" s="186"/>
    </row>
    <row r="473" spans="1:8" ht="18">
      <c r="A473" s="415"/>
      <c r="B473" s="415"/>
      <c r="C473" s="186"/>
      <c r="D473" s="187"/>
      <c r="E473" s="186"/>
      <c r="F473" s="186"/>
      <c r="G473" s="186"/>
      <c r="H473" s="186"/>
    </row>
    <row r="474" spans="1:8" ht="18">
      <c r="A474" s="415"/>
      <c r="B474" s="415"/>
      <c r="C474" s="186"/>
      <c r="D474" s="187"/>
      <c r="E474" s="186"/>
      <c r="F474" s="186"/>
      <c r="G474" s="186"/>
      <c r="H474" s="186"/>
    </row>
    <row r="475" spans="1:8" ht="18">
      <c r="A475" s="415"/>
      <c r="B475" s="415"/>
      <c r="C475" s="186"/>
      <c r="D475" s="187"/>
      <c r="E475" s="186"/>
      <c r="F475" s="186"/>
      <c r="G475" s="186"/>
      <c r="H475" s="186"/>
    </row>
    <row r="476" spans="1:8" ht="18">
      <c r="A476" s="415"/>
      <c r="B476" s="415"/>
      <c r="C476" s="186"/>
      <c r="D476" s="187"/>
      <c r="E476" s="186"/>
      <c r="F476" s="186"/>
      <c r="G476" s="186"/>
      <c r="H476" s="186"/>
    </row>
    <row r="477" spans="1:8" ht="18">
      <c r="A477" s="415"/>
      <c r="B477" s="415"/>
      <c r="C477" s="186"/>
      <c r="D477" s="187"/>
      <c r="E477" s="186"/>
      <c r="F477" s="186"/>
      <c r="G477" s="186"/>
      <c r="H477" s="186"/>
    </row>
    <row r="478" spans="1:8" ht="18">
      <c r="A478" s="415"/>
      <c r="B478" s="415"/>
      <c r="C478" s="186"/>
      <c r="D478" s="187"/>
      <c r="E478" s="186"/>
      <c r="F478" s="186"/>
      <c r="G478" s="186"/>
      <c r="H478" s="186"/>
    </row>
    <row r="479" spans="1:8" ht="18">
      <c r="A479" s="415"/>
      <c r="B479" s="415"/>
      <c r="C479" s="186"/>
      <c r="D479" s="187"/>
      <c r="E479" s="186"/>
      <c r="F479" s="186"/>
      <c r="G479" s="186"/>
      <c r="H479" s="186"/>
    </row>
    <row r="480" spans="1:8" ht="18">
      <c r="A480" s="415"/>
      <c r="B480" s="415"/>
      <c r="C480" s="186"/>
      <c r="D480" s="187"/>
      <c r="E480" s="186"/>
      <c r="F480" s="186"/>
      <c r="G480" s="186"/>
      <c r="H480" s="186"/>
    </row>
    <row r="481" spans="1:8" ht="18">
      <c r="A481" s="415"/>
      <c r="B481" s="415"/>
      <c r="C481" s="186"/>
      <c r="D481" s="187"/>
      <c r="E481" s="186"/>
      <c r="F481" s="186"/>
      <c r="G481" s="186"/>
      <c r="H481" s="186"/>
    </row>
    <row r="482" spans="1:8" ht="18">
      <c r="A482" s="415"/>
      <c r="B482" s="415"/>
      <c r="C482" s="186"/>
      <c r="D482" s="187"/>
      <c r="E482" s="186"/>
      <c r="F482" s="186"/>
      <c r="G482" s="186"/>
      <c r="H482" s="186"/>
    </row>
    <row r="483" spans="1:8" ht="18">
      <c r="A483" s="415"/>
      <c r="B483" s="415"/>
      <c r="C483" s="186"/>
      <c r="D483" s="187"/>
      <c r="E483" s="186"/>
      <c r="F483" s="186"/>
      <c r="G483" s="186"/>
      <c r="H483" s="186"/>
    </row>
    <row r="484" spans="1:8" ht="18">
      <c r="A484" s="415"/>
      <c r="B484" s="415"/>
      <c r="C484" s="186"/>
      <c r="D484" s="187"/>
      <c r="E484" s="186"/>
      <c r="F484" s="186"/>
      <c r="G484" s="186"/>
      <c r="H484" s="186"/>
    </row>
    <row r="485" spans="1:8" ht="18">
      <c r="A485" s="415"/>
      <c r="B485" s="415"/>
      <c r="C485" s="186"/>
      <c r="D485" s="187"/>
      <c r="E485" s="186"/>
      <c r="F485" s="186"/>
      <c r="G485" s="186"/>
      <c r="H485" s="186"/>
    </row>
    <row r="486" spans="1:8" ht="18">
      <c r="A486" s="415"/>
      <c r="B486" s="415"/>
      <c r="C486" s="186"/>
      <c r="D486" s="187"/>
      <c r="E486" s="186"/>
      <c r="F486" s="186"/>
      <c r="G486" s="186"/>
      <c r="H486" s="186"/>
    </row>
    <row r="487" spans="1:8" ht="18">
      <c r="A487" s="415"/>
      <c r="B487" s="415"/>
      <c r="C487" s="186"/>
      <c r="D487" s="187"/>
      <c r="E487" s="186"/>
      <c r="F487" s="186"/>
      <c r="G487" s="186"/>
      <c r="H487" s="186"/>
    </row>
    <row r="488" spans="1:8" ht="18">
      <c r="A488" s="415"/>
      <c r="B488" s="415"/>
      <c r="C488" s="186"/>
      <c r="D488" s="187"/>
      <c r="E488" s="186"/>
      <c r="F488" s="186"/>
      <c r="G488" s="186"/>
      <c r="H488" s="186"/>
    </row>
    <row r="489" spans="1:8" ht="18">
      <c r="A489" s="415"/>
      <c r="B489" s="415"/>
      <c r="C489" s="186"/>
      <c r="D489" s="187"/>
      <c r="E489" s="186"/>
      <c r="F489" s="186"/>
      <c r="G489" s="186"/>
      <c r="H489" s="186"/>
    </row>
    <row r="490" spans="1:8" ht="18">
      <c r="A490" s="415"/>
      <c r="B490" s="415"/>
      <c r="C490" s="186"/>
      <c r="D490" s="187"/>
      <c r="E490" s="186"/>
      <c r="F490" s="186"/>
      <c r="G490" s="186"/>
      <c r="H490" s="186"/>
    </row>
    <row r="491" spans="1:8" ht="18">
      <c r="A491" s="415"/>
      <c r="B491" s="415"/>
      <c r="C491" s="186"/>
      <c r="D491" s="187"/>
      <c r="E491" s="186"/>
      <c r="F491" s="186"/>
      <c r="G491" s="186"/>
      <c r="H491" s="186"/>
    </row>
    <row r="492" spans="1:8" ht="18">
      <c r="A492" s="415"/>
      <c r="B492" s="415"/>
      <c r="C492" s="186"/>
      <c r="D492" s="187"/>
      <c r="E492" s="186"/>
      <c r="F492" s="186"/>
      <c r="G492" s="186"/>
      <c r="H492" s="186"/>
    </row>
    <row r="493" spans="1:8" ht="18">
      <c r="A493" s="415"/>
      <c r="B493" s="415"/>
      <c r="C493" s="186"/>
      <c r="D493" s="187"/>
      <c r="E493" s="186"/>
      <c r="F493" s="186"/>
      <c r="G493" s="186"/>
      <c r="H493" s="186"/>
    </row>
    <row r="494" spans="1:8" ht="18">
      <c r="A494" s="415"/>
      <c r="B494" s="415"/>
      <c r="C494" s="186"/>
      <c r="D494" s="187"/>
      <c r="E494" s="186"/>
      <c r="F494" s="186"/>
      <c r="G494" s="186"/>
      <c r="H494" s="186"/>
    </row>
    <row r="495" spans="1:8" ht="18">
      <c r="A495" s="415"/>
      <c r="B495" s="415"/>
      <c r="C495" s="186"/>
      <c r="D495" s="187"/>
      <c r="E495" s="186"/>
      <c r="F495" s="186"/>
      <c r="G495" s="186"/>
      <c r="H495" s="186"/>
    </row>
    <row r="496" spans="1:8" ht="18">
      <c r="A496" s="415"/>
      <c r="B496" s="415"/>
      <c r="C496" s="186"/>
      <c r="D496" s="187"/>
      <c r="E496" s="186"/>
      <c r="F496" s="186"/>
      <c r="G496" s="186"/>
      <c r="H496" s="186"/>
    </row>
    <row r="497" spans="1:8" ht="18">
      <c r="A497" s="415"/>
      <c r="B497" s="415"/>
      <c r="C497" s="186"/>
      <c r="D497" s="187"/>
      <c r="E497" s="186"/>
      <c r="F497" s="186"/>
      <c r="G497" s="186"/>
      <c r="H497" s="186"/>
    </row>
    <row r="498" spans="1:8" ht="18">
      <c r="A498" s="415"/>
      <c r="B498" s="415"/>
      <c r="C498" s="186"/>
      <c r="D498" s="187"/>
      <c r="E498" s="186"/>
      <c r="F498" s="186"/>
      <c r="G498" s="186"/>
      <c r="H498" s="186"/>
    </row>
    <row r="499" spans="1:8" ht="18">
      <c r="A499" s="415"/>
      <c r="B499" s="415"/>
      <c r="C499" s="186"/>
      <c r="D499" s="187"/>
      <c r="E499" s="186"/>
      <c r="F499" s="186"/>
      <c r="G499" s="186"/>
      <c r="H499" s="186"/>
    </row>
    <row r="500" spans="1:8" ht="18">
      <c r="A500" s="415"/>
      <c r="B500" s="415"/>
      <c r="C500" s="186"/>
      <c r="D500" s="187"/>
      <c r="E500" s="186"/>
      <c r="F500" s="186"/>
      <c r="G500" s="186"/>
      <c r="H500" s="186"/>
    </row>
    <row r="501" spans="1:8" ht="18">
      <c r="A501" s="415"/>
      <c r="B501" s="415"/>
      <c r="C501" s="186"/>
      <c r="D501" s="187"/>
      <c r="E501" s="186"/>
      <c r="F501" s="186"/>
      <c r="G501" s="186"/>
      <c r="H501" s="186"/>
    </row>
    <row r="502" spans="1:8" ht="18">
      <c r="A502" s="415"/>
      <c r="B502" s="415"/>
      <c r="C502" s="186"/>
      <c r="D502" s="187"/>
      <c r="E502" s="186"/>
      <c r="F502" s="186"/>
      <c r="G502" s="186"/>
      <c r="H502" s="186"/>
    </row>
    <row r="503" spans="1:8" ht="18">
      <c r="A503" s="415"/>
      <c r="B503" s="415"/>
      <c r="C503" s="186"/>
      <c r="D503" s="187"/>
      <c r="E503" s="186"/>
      <c r="F503" s="186"/>
      <c r="G503" s="186"/>
      <c r="H503" s="186"/>
    </row>
    <row r="504" spans="1:8" ht="18">
      <c r="A504" s="415"/>
      <c r="B504" s="415"/>
      <c r="C504" s="186"/>
      <c r="D504" s="187"/>
      <c r="E504" s="186"/>
      <c r="F504" s="186"/>
      <c r="G504" s="186"/>
      <c r="H504" s="186"/>
    </row>
    <row r="505" spans="1:8" ht="18">
      <c r="A505" s="415"/>
      <c r="B505" s="415"/>
      <c r="C505" s="186"/>
      <c r="D505" s="187"/>
      <c r="E505" s="186"/>
      <c r="F505" s="186"/>
      <c r="G505" s="186"/>
      <c r="H505" s="186"/>
    </row>
    <row r="506" spans="1:8" ht="18">
      <c r="A506" s="415"/>
      <c r="B506" s="415"/>
      <c r="C506" s="186"/>
      <c r="D506" s="187"/>
      <c r="E506" s="186"/>
      <c r="F506" s="186"/>
      <c r="G506" s="186"/>
      <c r="H506" s="186"/>
    </row>
    <row r="507" spans="1:8" ht="18">
      <c r="A507" s="415"/>
      <c r="B507" s="415"/>
      <c r="C507" s="186"/>
      <c r="D507" s="187"/>
      <c r="E507" s="186"/>
      <c r="F507" s="186"/>
      <c r="G507" s="186"/>
      <c r="H507" s="186"/>
    </row>
    <row r="508" spans="1:8" ht="18">
      <c r="A508" s="415"/>
      <c r="B508" s="415"/>
      <c r="C508" s="186"/>
      <c r="D508" s="187"/>
      <c r="E508" s="186"/>
      <c r="F508" s="186"/>
      <c r="G508" s="186"/>
      <c r="H508" s="186"/>
    </row>
    <row r="509" spans="1:8" ht="18">
      <c r="A509" s="415"/>
      <c r="B509" s="415"/>
      <c r="C509" s="186"/>
      <c r="D509" s="187"/>
      <c r="E509" s="186"/>
      <c r="F509" s="186"/>
      <c r="G509" s="186"/>
      <c r="H509" s="186"/>
    </row>
    <row r="510" spans="1:8" ht="18">
      <c r="A510" s="415"/>
      <c r="B510" s="415"/>
      <c r="C510" s="186"/>
      <c r="D510" s="187"/>
      <c r="E510" s="186"/>
      <c r="F510" s="186"/>
      <c r="G510" s="186"/>
      <c r="H510" s="186"/>
    </row>
    <row r="511" spans="1:8" ht="18">
      <c r="A511" s="415"/>
      <c r="B511" s="415"/>
      <c r="C511" s="186"/>
      <c r="D511" s="187"/>
      <c r="E511" s="186"/>
      <c r="F511" s="186"/>
      <c r="G511" s="186"/>
      <c r="H511" s="186"/>
    </row>
    <row r="512" spans="1:8" ht="18">
      <c r="A512" s="415"/>
      <c r="B512" s="415"/>
      <c r="C512" s="186"/>
      <c r="D512" s="187"/>
      <c r="E512" s="186"/>
      <c r="F512" s="186"/>
      <c r="G512" s="186"/>
      <c r="H512" s="186"/>
    </row>
    <row r="513" spans="1:8" ht="18">
      <c r="A513" s="415"/>
      <c r="B513" s="415"/>
      <c r="C513" s="186"/>
      <c r="D513" s="187"/>
      <c r="E513" s="186"/>
      <c r="F513" s="186"/>
      <c r="G513" s="186"/>
      <c r="H513" s="186"/>
    </row>
    <row r="514" spans="1:8" ht="18">
      <c r="A514" s="415"/>
      <c r="B514" s="415"/>
      <c r="C514" s="186"/>
      <c r="D514" s="187"/>
      <c r="E514" s="186"/>
      <c r="F514" s="186"/>
      <c r="G514" s="186"/>
      <c r="H514" s="186"/>
    </row>
    <row r="515" spans="1:8" ht="18">
      <c r="A515" s="415"/>
      <c r="B515" s="415"/>
      <c r="C515" s="186"/>
      <c r="D515" s="187"/>
      <c r="E515" s="186"/>
      <c r="F515" s="186"/>
      <c r="G515" s="186"/>
      <c r="H515" s="186"/>
    </row>
    <row r="516" spans="1:8" ht="18">
      <c r="A516" s="415"/>
      <c r="B516" s="415"/>
      <c r="C516" s="186"/>
      <c r="D516" s="187"/>
      <c r="E516" s="186"/>
      <c r="F516" s="186"/>
      <c r="G516" s="186"/>
      <c r="H516" s="186"/>
    </row>
    <row r="517" spans="1:8" ht="18">
      <c r="A517" s="415"/>
      <c r="B517" s="415"/>
      <c r="C517" s="186"/>
      <c r="D517" s="187"/>
      <c r="E517" s="186"/>
      <c r="F517" s="186"/>
      <c r="G517" s="186"/>
      <c r="H517" s="186"/>
    </row>
    <row r="518" spans="1:8" ht="18">
      <c r="A518" s="415"/>
      <c r="B518" s="415"/>
      <c r="C518" s="186"/>
      <c r="D518" s="187"/>
      <c r="E518" s="186"/>
      <c r="F518" s="186"/>
      <c r="G518" s="186"/>
      <c r="H518" s="186"/>
    </row>
    <row r="519" spans="1:8" ht="18">
      <c r="A519" s="415"/>
      <c r="B519" s="415"/>
      <c r="C519" s="186"/>
      <c r="D519" s="187"/>
      <c r="E519" s="186"/>
      <c r="F519" s="186"/>
      <c r="G519" s="186"/>
      <c r="H519" s="186"/>
    </row>
    <row r="520" spans="1:8" ht="18">
      <c r="A520" s="415"/>
      <c r="B520" s="415"/>
      <c r="C520" s="186"/>
      <c r="D520" s="187"/>
      <c r="E520" s="186"/>
      <c r="F520" s="186"/>
      <c r="G520" s="186"/>
      <c r="H520" s="186"/>
    </row>
    <row r="521" spans="1:8" ht="18">
      <c r="A521" s="415"/>
      <c r="B521" s="415"/>
      <c r="C521" s="186"/>
      <c r="D521" s="187"/>
      <c r="E521" s="186"/>
      <c r="F521" s="186"/>
      <c r="G521" s="186"/>
      <c r="H521" s="186"/>
    </row>
    <row r="522" spans="1:8" ht="18">
      <c r="A522" s="415"/>
      <c r="B522" s="415"/>
      <c r="C522" s="186"/>
      <c r="D522" s="187"/>
      <c r="E522" s="186"/>
      <c r="F522" s="186"/>
      <c r="G522" s="186"/>
      <c r="H522" s="186"/>
    </row>
    <row r="523" spans="1:8" ht="18">
      <c r="A523" s="415"/>
      <c r="B523" s="415"/>
      <c r="C523" s="186"/>
      <c r="D523" s="187"/>
      <c r="E523" s="186"/>
      <c r="F523" s="186"/>
      <c r="G523" s="186"/>
      <c r="H523" s="186"/>
    </row>
    <row r="524" spans="1:8" ht="18">
      <c r="A524" s="415"/>
      <c r="B524" s="415"/>
      <c r="C524" s="186"/>
      <c r="D524" s="187"/>
      <c r="E524" s="186"/>
      <c r="F524" s="186"/>
      <c r="G524" s="186"/>
      <c r="H524" s="186"/>
    </row>
    <row r="525" spans="1:8" ht="18">
      <c r="A525" s="415"/>
      <c r="B525" s="415"/>
      <c r="C525" s="186"/>
      <c r="D525" s="187"/>
      <c r="E525" s="186"/>
      <c r="F525" s="186"/>
      <c r="G525" s="186"/>
      <c r="H525" s="186"/>
    </row>
    <row r="526" spans="1:8" ht="18">
      <c r="A526" s="415"/>
      <c r="B526" s="415"/>
      <c r="C526" s="186"/>
      <c r="D526" s="187"/>
      <c r="E526" s="186"/>
      <c r="F526" s="186"/>
      <c r="G526" s="186"/>
      <c r="H526" s="186"/>
    </row>
    <row r="527" spans="1:8" ht="18">
      <c r="A527" s="415"/>
      <c r="B527" s="415"/>
      <c r="C527" s="186"/>
      <c r="D527" s="187"/>
      <c r="E527" s="186"/>
      <c r="F527" s="186"/>
      <c r="G527" s="186"/>
      <c r="H527" s="186"/>
    </row>
    <row r="528" spans="1:8" ht="18">
      <c r="A528" s="415"/>
      <c r="B528" s="415"/>
      <c r="C528" s="186"/>
      <c r="D528" s="187"/>
      <c r="E528" s="186"/>
      <c r="F528" s="186"/>
      <c r="G528" s="186"/>
      <c r="H528" s="186"/>
    </row>
    <row r="529" spans="1:8" ht="18">
      <c r="A529" s="415"/>
      <c r="B529" s="415"/>
      <c r="C529" s="186"/>
      <c r="D529" s="187"/>
      <c r="E529" s="186"/>
      <c r="F529" s="186"/>
      <c r="G529" s="186"/>
      <c r="H529" s="186"/>
    </row>
    <row r="530" spans="1:8" ht="18">
      <c r="A530" s="415"/>
      <c r="B530" s="415"/>
      <c r="C530" s="186"/>
      <c r="D530" s="187"/>
      <c r="E530" s="186"/>
      <c r="F530" s="186"/>
      <c r="G530" s="186"/>
      <c r="H530" s="186"/>
    </row>
    <row r="531" spans="1:8" ht="18">
      <c r="A531" s="415"/>
      <c r="B531" s="415"/>
      <c r="C531" s="186"/>
      <c r="D531" s="187"/>
      <c r="E531" s="186"/>
      <c r="F531" s="186"/>
      <c r="G531" s="186"/>
      <c r="H531" s="186"/>
    </row>
    <row r="532" spans="1:8" ht="18">
      <c r="A532" s="415"/>
      <c r="B532" s="415"/>
      <c r="C532" s="186"/>
      <c r="D532" s="187"/>
      <c r="E532" s="186"/>
      <c r="F532" s="186"/>
      <c r="G532" s="186"/>
      <c r="H532" s="186"/>
    </row>
    <row r="533" spans="1:8" ht="18">
      <c r="A533" s="415"/>
      <c r="B533" s="415"/>
      <c r="C533" s="186"/>
      <c r="D533" s="187"/>
      <c r="E533" s="186"/>
      <c r="F533" s="186"/>
      <c r="G533" s="186"/>
      <c r="H533" s="186"/>
    </row>
    <row r="534" spans="1:8" ht="18">
      <c r="A534" s="415"/>
      <c r="B534" s="415"/>
      <c r="C534" s="186"/>
      <c r="D534" s="187"/>
      <c r="E534" s="186"/>
      <c r="F534" s="186"/>
      <c r="G534" s="186"/>
      <c r="H534" s="186"/>
    </row>
    <row r="535" spans="1:8" ht="18">
      <c r="A535" s="415"/>
      <c r="B535" s="415"/>
      <c r="C535" s="186"/>
      <c r="D535" s="187"/>
      <c r="E535" s="186"/>
      <c r="F535" s="186"/>
      <c r="G535" s="186"/>
      <c r="H535" s="186"/>
    </row>
    <row r="536" spans="1:8" ht="18">
      <c r="A536" s="415"/>
      <c r="B536" s="415"/>
      <c r="C536" s="186"/>
      <c r="D536" s="187"/>
      <c r="E536" s="186"/>
      <c r="F536" s="186"/>
      <c r="G536" s="186"/>
      <c r="H536" s="186"/>
    </row>
    <row r="537" spans="1:8" ht="18">
      <c r="A537" s="415"/>
      <c r="B537" s="415"/>
      <c r="C537" s="186"/>
      <c r="D537" s="187"/>
      <c r="E537" s="186"/>
      <c r="F537" s="186"/>
      <c r="G537" s="186"/>
      <c r="H537" s="186"/>
    </row>
    <row r="538" spans="1:8" ht="18">
      <c r="A538" s="415"/>
      <c r="B538" s="415"/>
      <c r="C538" s="186"/>
      <c r="D538" s="187"/>
      <c r="E538" s="186"/>
      <c r="F538" s="186"/>
      <c r="G538" s="186"/>
      <c r="H538" s="186"/>
    </row>
    <row r="539" spans="1:8" ht="18">
      <c r="A539" s="415"/>
      <c r="B539" s="415"/>
      <c r="C539" s="186"/>
      <c r="D539" s="187"/>
      <c r="E539" s="186"/>
      <c r="F539" s="186"/>
      <c r="G539" s="186"/>
      <c r="H539" s="186"/>
    </row>
    <row r="540" spans="1:8" ht="18">
      <c r="A540" s="415"/>
      <c r="B540" s="415"/>
      <c r="C540" s="186"/>
      <c r="D540" s="187"/>
      <c r="E540" s="186"/>
      <c r="F540" s="186"/>
      <c r="G540" s="186"/>
      <c r="H540" s="186"/>
    </row>
    <row r="541" spans="1:8" ht="18">
      <c r="A541" s="415"/>
      <c r="B541" s="415"/>
      <c r="C541" s="186"/>
      <c r="D541" s="187"/>
      <c r="E541" s="186"/>
      <c r="F541" s="186"/>
      <c r="G541" s="186"/>
      <c r="H541" s="186"/>
    </row>
    <row r="542" spans="1:8" ht="18">
      <c r="A542" s="415"/>
      <c r="B542" s="415"/>
      <c r="C542" s="186"/>
      <c r="D542" s="187"/>
      <c r="E542" s="186"/>
      <c r="F542" s="186"/>
      <c r="G542" s="186"/>
      <c r="H542" s="186"/>
    </row>
    <row r="543" spans="1:8" ht="18">
      <c r="A543" s="415"/>
      <c r="B543" s="415"/>
      <c r="C543" s="186"/>
      <c r="D543" s="187"/>
      <c r="E543" s="186"/>
      <c r="F543" s="186"/>
      <c r="G543" s="186"/>
      <c r="H543" s="186"/>
    </row>
    <row r="544" spans="1:8" ht="18">
      <c r="A544" s="415"/>
      <c r="B544" s="415"/>
      <c r="C544" s="186"/>
      <c r="D544" s="187"/>
      <c r="E544" s="186"/>
      <c r="F544" s="186"/>
      <c r="G544" s="186"/>
      <c r="H544" s="186"/>
    </row>
    <row r="545" spans="1:8" ht="18">
      <c r="A545" s="415"/>
      <c r="B545" s="415"/>
      <c r="C545" s="186"/>
      <c r="D545" s="187"/>
      <c r="E545" s="186"/>
      <c r="F545" s="186"/>
      <c r="G545" s="186"/>
      <c r="H545" s="186"/>
    </row>
    <row r="546" spans="1:8" ht="18">
      <c r="A546" s="415"/>
      <c r="B546" s="415"/>
      <c r="C546" s="186"/>
      <c r="D546" s="187"/>
      <c r="E546" s="186"/>
      <c r="F546" s="186"/>
      <c r="G546" s="186"/>
      <c r="H546" s="186"/>
    </row>
    <row r="547" spans="1:8" ht="18">
      <c r="A547" s="415"/>
      <c r="B547" s="415"/>
      <c r="C547" s="186"/>
      <c r="D547" s="187"/>
      <c r="E547" s="186"/>
      <c r="F547" s="186"/>
      <c r="G547" s="186"/>
      <c r="H547" s="186"/>
    </row>
    <row r="548" spans="1:8" ht="18">
      <c r="A548" s="415"/>
      <c r="B548" s="415"/>
      <c r="C548" s="186"/>
      <c r="D548" s="187"/>
      <c r="E548" s="186"/>
      <c r="F548" s="186"/>
      <c r="G548" s="186"/>
      <c r="H548" s="186"/>
    </row>
    <row r="549" spans="1:8" ht="18">
      <c r="A549" s="415"/>
      <c r="B549" s="415"/>
      <c r="C549" s="186"/>
      <c r="D549" s="187"/>
      <c r="E549" s="186"/>
      <c r="F549" s="186"/>
      <c r="G549" s="186"/>
      <c r="H549" s="186"/>
    </row>
    <row r="550" spans="1:8" ht="18">
      <c r="A550" s="415"/>
      <c r="B550" s="415"/>
      <c r="C550" s="186"/>
      <c r="D550" s="187"/>
      <c r="E550" s="186"/>
      <c r="F550" s="186"/>
      <c r="G550" s="186"/>
      <c r="H550" s="186"/>
    </row>
    <row r="551" spans="1:8" ht="18">
      <c r="A551" s="415"/>
      <c r="B551" s="415"/>
      <c r="C551" s="186"/>
      <c r="D551" s="187"/>
      <c r="E551" s="186"/>
      <c r="F551" s="186"/>
      <c r="G551" s="186"/>
      <c r="H551" s="186"/>
    </row>
    <row r="552" spans="1:8" ht="18">
      <c r="A552" s="415"/>
      <c r="B552" s="415"/>
      <c r="C552" s="186"/>
      <c r="D552" s="187"/>
      <c r="E552" s="186"/>
      <c r="F552" s="186"/>
      <c r="G552" s="186"/>
      <c r="H552" s="186"/>
    </row>
    <row r="553" spans="1:8" ht="18">
      <c r="A553" s="415"/>
      <c r="B553" s="415"/>
      <c r="C553" s="186"/>
      <c r="D553" s="187"/>
      <c r="E553" s="186"/>
      <c r="F553" s="186"/>
      <c r="G553" s="186"/>
      <c r="H553" s="186"/>
    </row>
    <row r="554" spans="1:8" ht="18">
      <c r="A554" s="415"/>
      <c r="B554" s="415"/>
      <c r="C554" s="186"/>
      <c r="D554" s="187"/>
      <c r="E554" s="186"/>
      <c r="F554" s="186"/>
      <c r="G554" s="186"/>
      <c r="H554" s="186"/>
    </row>
    <row r="555" spans="1:8" ht="18">
      <c r="A555" s="415"/>
      <c r="B555" s="415"/>
      <c r="C555" s="186"/>
      <c r="D555" s="187"/>
      <c r="E555" s="186"/>
      <c r="F555" s="186"/>
      <c r="G555" s="186"/>
      <c r="H555" s="186"/>
    </row>
    <row r="556" spans="1:8" ht="18">
      <c r="A556" s="415"/>
      <c r="B556" s="415"/>
      <c r="C556" s="186"/>
      <c r="D556" s="187"/>
      <c r="E556" s="186"/>
      <c r="F556" s="186"/>
      <c r="G556" s="186"/>
      <c r="H556" s="186"/>
    </row>
    <row r="557" spans="1:8" ht="18">
      <c r="A557" s="415"/>
      <c r="B557" s="415"/>
      <c r="C557" s="186"/>
      <c r="D557" s="187"/>
      <c r="E557" s="186"/>
      <c r="F557" s="186"/>
      <c r="G557" s="186"/>
      <c r="H557" s="186"/>
    </row>
    <row r="558" spans="1:8" ht="18">
      <c r="A558" s="415"/>
      <c r="B558" s="415"/>
      <c r="C558" s="186"/>
      <c r="D558" s="187"/>
      <c r="E558" s="186"/>
      <c r="F558" s="186"/>
      <c r="G558" s="186"/>
      <c r="H558" s="186"/>
    </row>
    <row r="559" spans="1:8" ht="18">
      <c r="A559" s="415"/>
      <c r="B559" s="415"/>
      <c r="C559" s="186"/>
      <c r="D559" s="187"/>
      <c r="E559" s="186"/>
      <c r="F559" s="186"/>
      <c r="G559" s="186"/>
      <c r="H559" s="186"/>
    </row>
    <row r="560" spans="1:8" ht="18">
      <c r="A560" s="415"/>
      <c r="B560" s="415"/>
      <c r="C560" s="186"/>
      <c r="D560" s="187"/>
      <c r="E560" s="186"/>
      <c r="F560" s="186"/>
      <c r="G560" s="186"/>
      <c r="H560" s="186"/>
    </row>
    <row r="561" spans="1:8" ht="18">
      <c r="A561" s="415"/>
      <c r="B561" s="415"/>
      <c r="C561" s="186"/>
      <c r="D561" s="187"/>
      <c r="E561" s="186"/>
      <c r="F561" s="186"/>
      <c r="G561" s="186"/>
      <c r="H561" s="186"/>
    </row>
    <row r="562" spans="1:8" ht="18">
      <c r="A562" s="415"/>
      <c r="B562" s="415"/>
      <c r="C562" s="186"/>
      <c r="D562" s="187"/>
      <c r="E562" s="186"/>
      <c r="F562" s="186"/>
      <c r="G562" s="186"/>
      <c r="H562" s="186"/>
    </row>
    <row r="563" spans="1:8" ht="18">
      <c r="A563" s="415"/>
      <c r="B563" s="415"/>
      <c r="C563" s="186"/>
      <c r="D563" s="187"/>
      <c r="E563" s="186"/>
      <c r="F563" s="186"/>
      <c r="G563" s="186"/>
      <c r="H563" s="186"/>
    </row>
    <row r="564" spans="1:8" ht="18">
      <c r="A564" s="415"/>
      <c r="B564" s="415"/>
      <c r="C564" s="186"/>
      <c r="D564" s="187"/>
      <c r="E564" s="186"/>
      <c r="F564" s="186"/>
      <c r="G564" s="186"/>
      <c r="H564" s="186"/>
    </row>
    <row r="565" spans="1:8" ht="18">
      <c r="A565" s="415"/>
      <c r="B565" s="415"/>
      <c r="C565" s="186"/>
      <c r="D565" s="187"/>
      <c r="E565" s="186"/>
      <c r="F565" s="186"/>
      <c r="G565" s="186"/>
      <c r="H565" s="186"/>
    </row>
    <row r="566" spans="1:8" ht="18">
      <c r="A566" s="415"/>
      <c r="B566" s="415"/>
      <c r="C566" s="186"/>
      <c r="D566" s="187"/>
      <c r="E566" s="186"/>
      <c r="F566" s="186"/>
      <c r="G566" s="186"/>
      <c r="H566" s="186"/>
    </row>
    <row r="567" spans="1:8" ht="18">
      <c r="A567" s="415"/>
      <c r="B567" s="415"/>
      <c r="C567" s="186"/>
      <c r="D567" s="187"/>
      <c r="E567" s="186"/>
      <c r="F567" s="186"/>
      <c r="G567" s="186"/>
      <c r="H567" s="186"/>
    </row>
    <row r="568" spans="1:8" ht="18">
      <c r="A568" s="415"/>
      <c r="B568" s="415"/>
      <c r="C568" s="186"/>
      <c r="D568" s="187"/>
      <c r="E568" s="186"/>
      <c r="F568" s="186"/>
      <c r="G568" s="186"/>
      <c r="H568" s="186"/>
    </row>
    <row r="569" spans="1:8" ht="18">
      <c r="A569" s="415"/>
      <c r="B569" s="415"/>
      <c r="C569" s="186"/>
      <c r="D569" s="187"/>
      <c r="E569" s="186"/>
      <c r="F569" s="186"/>
      <c r="G569" s="186"/>
      <c r="H569" s="186"/>
    </row>
    <row r="570" spans="1:8" ht="18">
      <c r="A570" s="415"/>
      <c r="B570" s="415"/>
      <c r="C570" s="186"/>
      <c r="D570" s="187"/>
      <c r="E570" s="186"/>
      <c r="F570" s="186"/>
      <c r="G570" s="186"/>
      <c r="H570" s="186"/>
    </row>
    <row r="571" spans="1:8" ht="18">
      <c r="A571" s="415"/>
      <c r="B571" s="415"/>
      <c r="C571" s="186"/>
      <c r="D571" s="187"/>
      <c r="E571" s="186"/>
      <c r="F571" s="186"/>
      <c r="G571" s="186"/>
      <c r="H571" s="186"/>
    </row>
    <row r="572" spans="1:8" ht="18">
      <c r="A572" s="415"/>
      <c r="B572" s="415"/>
      <c r="C572" s="186"/>
      <c r="D572" s="187"/>
      <c r="E572" s="186"/>
      <c r="F572" s="186"/>
      <c r="G572" s="186"/>
      <c r="H572" s="186"/>
    </row>
    <row r="573" spans="1:8" ht="18">
      <c r="A573" s="415"/>
      <c r="B573" s="415"/>
      <c r="C573" s="186"/>
      <c r="D573" s="187"/>
      <c r="E573" s="186"/>
      <c r="F573" s="186"/>
      <c r="G573" s="186"/>
      <c r="H573" s="186"/>
    </row>
    <row r="574" spans="1:8" ht="18">
      <c r="A574" s="415"/>
      <c r="B574" s="415"/>
      <c r="C574" s="186"/>
      <c r="D574" s="187"/>
      <c r="E574" s="186"/>
      <c r="F574" s="186"/>
      <c r="G574" s="186"/>
      <c r="H574" s="186"/>
    </row>
    <row r="575" spans="1:8" ht="18">
      <c r="A575" s="415"/>
      <c r="B575" s="415"/>
      <c r="C575" s="186"/>
      <c r="D575" s="187"/>
      <c r="E575" s="186"/>
      <c r="F575" s="186"/>
      <c r="G575" s="186"/>
      <c r="H575" s="186"/>
    </row>
    <row r="576" spans="1:8" ht="18">
      <c r="A576" s="415"/>
      <c r="B576" s="415"/>
      <c r="C576" s="186"/>
      <c r="D576" s="187"/>
      <c r="E576" s="186"/>
      <c r="F576" s="186"/>
      <c r="G576" s="186"/>
      <c r="H576" s="186"/>
    </row>
    <row r="577" spans="1:8" ht="18">
      <c r="A577" s="415"/>
      <c r="B577" s="415"/>
      <c r="C577" s="186"/>
      <c r="D577" s="187"/>
      <c r="E577" s="186"/>
      <c r="F577" s="186"/>
      <c r="G577" s="186"/>
      <c r="H577" s="186"/>
    </row>
    <row r="578" spans="1:8" ht="18">
      <c r="A578" s="415"/>
      <c r="B578" s="415"/>
      <c r="C578" s="186"/>
      <c r="D578" s="187"/>
      <c r="E578" s="186"/>
      <c r="F578" s="186"/>
      <c r="G578" s="186"/>
      <c r="H578" s="186"/>
    </row>
    <row r="579" spans="1:8" ht="18">
      <c r="A579" s="415"/>
      <c r="B579" s="415"/>
      <c r="C579" s="186"/>
      <c r="D579" s="187"/>
      <c r="E579" s="186"/>
      <c r="F579" s="186"/>
      <c r="G579" s="186"/>
      <c r="H579" s="186"/>
    </row>
    <row r="580" spans="1:8" ht="18">
      <c r="A580" s="415"/>
      <c r="B580" s="415"/>
      <c r="C580" s="186"/>
      <c r="D580" s="187"/>
      <c r="E580" s="186"/>
      <c r="F580" s="186"/>
      <c r="G580" s="186"/>
      <c r="H580" s="186"/>
    </row>
    <row r="581" spans="1:8" ht="18">
      <c r="A581" s="415"/>
      <c r="B581" s="415"/>
      <c r="C581" s="186"/>
      <c r="D581" s="187"/>
      <c r="E581" s="186"/>
      <c r="F581" s="186"/>
      <c r="G581" s="186"/>
      <c r="H581" s="186"/>
    </row>
    <row r="582" spans="1:8" ht="18">
      <c r="A582" s="415"/>
      <c r="B582" s="415"/>
      <c r="C582" s="186"/>
      <c r="D582" s="187"/>
      <c r="E582" s="186"/>
      <c r="F582" s="186"/>
      <c r="G582" s="186"/>
      <c r="H582" s="186"/>
    </row>
    <row r="583" spans="1:8" ht="18">
      <c r="A583" s="415"/>
      <c r="B583" s="415"/>
      <c r="C583" s="186"/>
      <c r="D583" s="187"/>
      <c r="E583" s="186"/>
      <c r="F583" s="186"/>
      <c r="G583" s="186"/>
      <c r="H583" s="186"/>
    </row>
    <row r="584" spans="1:8" ht="18">
      <c r="A584" s="415"/>
      <c r="B584" s="415"/>
      <c r="C584" s="186"/>
      <c r="D584" s="187"/>
      <c r="E584" s="186"/>
      <c r="F584" s="186"/>
      <c r="G584" s="186"/>
      <c r="H584" s="186"/>
    </row>
    <row r="585" spans="1:8" ht="18">
      <c r="A585" s="415"/>
      <c r="B585" s="415"/>
      <c r="C585" s="186"/>
      <c r="D585" s="187"/>
      <c r="E585" s="186"/>
      <c r="F585" s="186"/>
      <c r="G585" s="186"/>
      <c r="H585" s="186"/>
    </row>
    <row r="586" spans="1:8" ht="18">
      <c r="A586" s="415"/>
      <c r="B586" s="415"/>
      <c r="C586" s="186"/>
      <c r="D586" s="187"/>
      <c r="E586" s="186"/>
      <c r="F586" s="186"/>
      <c r="G586" s="186"/>
      <c r="H586" s="186"/>
    </row>
    <row r="587" spans="1:8" ht="18">
      <c r="A587" s="415"/>
      <c r="B587" s="415"/>
      <c r="C587" s="186"/>
      <c r="D587" s="187"/>
      <c r="E587" s="186"/>
      <c r="F587" s="186"/>
      <c r="G587" s="186"/>
      <c r="H587" s="186"/>
    </row>
    <row r="588" spans="1:8" ht="18">
      <c r="A588" s="415"/>
      <c r="B588" s="415"/>
      <c r="C588" s="186"/>
      <c r="D588" s="187"/>
      <c r="E588" s="186"/>
      <c r="F588" s="186"/>
      <c r="G588" s="186"/>
      <c r="H588" s="186"/>
    </row>
    <row r="589" spans="1:8" ht="18">
      <c r="A589" s="415"/>
      <c r="B589" s="415"/>
      <c r="C589" s="186"/>
      <c r="D589" s="187"/>
      <c r="E589" s="186"/>
      <c r="F589" s="186"/>
      <c r="G589" s="186"/>
      <c r="H589" s="186"/>
    </row>
    <row r="590" spans="1:8" ht="18">
      <c r="A590" s="415"/>
      <c r="B590" s="415"/>
      <c r="C590" s="186"/>
      <c r="D590" s="187"/>
      <c r="E590" s="186"/>
      <c r="F590" s="186"/>
      <c r="G590" s="186"/>
      <c r="H590" s="186"/>
    </row>
    <row r="591" spans="1:8" ht="18">
      <c r="A591" s="415"/>
      <c r="B591" s="415"/>
      <c r="C591" s="186"/>
      <c r="D591" s="187"/>
      <c r="E591" s="186"/>
      <c r="F591" s="186"/>
      <c r="G591" s="186"/>
      <c r="H591" s="186"/>
    </row>
    <row r="592" spans="1:8" ht="18">
      <c r="A592" s="415"/>
      <c r="B592" s="415"/>
      <c r="C592" s="186"/>
      <c r="D592" s="187"/>
      <c r="E592" s="186"/>
      <c r="F592" s="186"/>
      <c r="G592" s="186"/>
      <c r="H592" s="186"/>
    </row>
    <row r="593" spans="1:8" ht="18">
      <c r="A593" s="415"/>
      <c r="B593" s="415"/>
      <c r="C593" s="186"/>
      <c r="D593" s="187"/>
      <c r="E593" s="186"/>
      <c r="F593" s="186"/>
      <c r="G593" s="186"/>
      <c r="H593" s="186"/>
    </row>
    <row r="594" spans="1:8" ht="18">
      <c r="A594" s="415"/>
      <c r="B594" s="415"/>
      <c r="C594" s="186"/>
      <c r="D594" s="187"/>
      <c r="E594" s="186"/>
      <c r="F594" s="186"/>
      <c r="G594" s="186"/>
      <c r="H594" s="186"/>
    </row>
    <row r="595" spans="1:8" ht="18">
      <c r="A595" s="415"/>
      <c r="B595" s="415"/>
      <c r="C595" s="186"/>
      <c r="D595" s="187"/>
      <c r="E595" s="186"/>
      <c r="F595" s="186"/>
      <c r="G595" s="186"/>
      <c r="H595" s="186"/>
    </row>
    <row r="596" spans="1:8" ht="18">
      <c r="A596" s="415"/>
      <c r="B596" s="415"/>
      <c r="C596" s="186"/>
      <c r="D596" s="187"/>
      <c r="E596" s="186"/>
      <c r="F596" s="186"/>
      <c r="G596" s="186"/>
      <c r="H596" s="186"/>
    </row>
    <row r="597" spans="1:8" ht="18">
      <c r="A597" s="415"/>
      <c r="B597" s="415"/>
      <c r="C597" s="186"/>
      <c r="D597" s="187"/>
      <c r="E597" s="186"/>
      <c r="F597" s="186"/>
      <c r="G597" s="186"/>
      <c r="H597" s="186"/>
    </row>
    <row r="598" spans="1:8" ht="18">
      <c r="A598" s="415"/>
      <c r="B598" s="415"/>
      <c r="C598" s="186"/>
      <c r="D598" s="187"/>
      <c r="E598" s="186"/>
      <c r="F598" s="186"/>
      <c r="G598" s="186"/>
      <c r="H598" s="186"/>
    </row>
    <row r="599" spans="1:8" ht="18">
      <c r="A599" s="415"/>
      <c r="B599" s="415"/>
      <c r="C599" s="186"/>
      <c r="D599" s="187"/>
      <c r="E599" s="186"/>
      <c r="F599" s="186"/>
      <c r="G599" s="186"/>
      <c r="H599" s="186"/>
    </row>
    <row r="600" spans="1:8" ht="18">
      <c r="A600" s="415"/>
      <c r="B600" s="415"/>
      <c r="C600" s="186"/>
      <c r="D600" s="187"/>
      <c r="E600" s="186"/>
      <c r="F600" s="186"/>
      <c r="G600" s="186"/>
      <c r="H600" s="186"/>
    </row>
    <row r="601" spans="1:8" ht="18">
      <c r="A601" s="415"/>
      <c r="B601" s="415"/>
      <c r="C601" s="186"/>
      <c r="D601" s="187"/>
      <c r="E601" s="186"/>
      <c r="F601" s="186"/>
      <c r="G601" s="186"/>
      <c r="H601" s="186"/>
    </row>
    <row r="602" spans="1:8" ht="18">
      <c r="A602" s="415"/>
      <c r="B602" s="415"/>
      <c r="C602" s="186"/>
      <c r="D602" s="187"/>
      <c r="E602" s="186"/>
      <c r="F602" s="186"/>
      <c r="G602" s="186"/>
      <c r="H602" s="186"/>
    </row>
    <row r="603" spans="1:8" ht="18">
      <c r="A603" s="415"/>
      <c r="B603" s="415"/>
      <c r="C603" s="186"/>
      <c r="D603" s="187"/>
      <c r="E603" s="186"/>
      <c r="F603" s="186"/>
      <c r="G603" s="186"/>
      <c r="H603" s="186"/>
    </row>
    <row r="604" spans="1:8" ht="18">
      <c r="A604" s="415"/>
      <c r="B604" s="415"/>
      <c r="C604" s="186"/>
      <c r="D604" s="187"/>
      <c r="E604" s="186"/>
      <c r="F604" s="186"/>
      <c r="G604" s="186"/>
      <c r="H604" s="186"/>
    </row>
    <row r="605" spans="1:8" ht="18">
      <c r="A605" s="415"/>
      <c r="B605" s="415"/>
      <c r="C605" s="186"/>
      <c r="D605" s="187"/>
      <c r="E605" s="186"/>
      <c r="F605" s="186"/>
      <c r="G605" s="186"/>
      <c r="H605" s="186"/>
    </row>
    <row r="606" spans="1:8" ht="18">
      <c r="A606" s="415"/>
      <c r="B606" s="415"/>
      <c r="C606" s="186"/>
      <c r="D606" s="187"/>
      <c r="E606" s="186"/>
      <c r="F606" s="186"/>
      <c r="G606" s="186"/>
      <c r="H606" s="186"/>
    </row>
    <row r="607" spans="1:8" ht="18">
      <c r="A607" s="415"/>
      <c r="B607" s="415"/>
      <c r="C607" s="186"/>
      <c r="D607" s="187"/>
      <c r="E607" s="186"/>
      <c r="F607" s="186"/>
      <c r="G607" s="186"/>
      <c r="H607" s="186"/>
    </row>
    <row r="608" spans="1:8" ht="18">
      <c r="A608" s="415"/>
      <c r="B608" s="415"/>
      <c r="C608" s="186"/>
      <c r="D608" s="187"/>
      <c r="E608" s="186"/>
      <c r="F608" s="186"/>
      <c r="G608" s="186"/>
      <c r="H608" s="186"/>
    </row>
    <row r="609" spans="1:8" ht="18">
      <c r="A609" s="415"/>
      <c r="B609" s="415"/>
      <c r="C609" s="186"/>
      <c r="D609" s="187"/>
      <c r="E609" s="186"/>
      <c r="F609" s="186"/>
      <c r="G609" s="186"/>
      <c r="H609" s="186"/>
    </row>
    <row r="610" spans="1:8" ht="18">
      <c r="A610" s="415"/>
      <c r="B610" s="415"/>
      <c r="C610" s="186"/>
      <c r="D610" s="187"/>
      <c r="E610" s="186"/>
      <c r="F610" s="186"/>
      <c r="G610" s="186"/>
      <c r="H610" s="186"/>
    </row>
    <row r="611" spans="1:8" ht="18">
      <c r="A611" s="415"/>
      <c r="B611" s="415"/>
      <c r="C611" s="186"/>
      <c r="D611" s="187"/>
      <c r="E611" s="186"/>
      <c r="F611" s="186"/>
      <c r="G611" s="186"/>
      <c r="H611" s="186"/>
    </row>
    <row r="612" spans="1:8" ht="18">
      <c r="A612" s="415"/>
      <c r="B612" s="415"/>
      <c r="C612" s="186"/>
      <c r="D612" s="187"/>
      <c r="E612" s="186"/>
      <c r="F612" s="186"/>
      <c r="G612" s="186"/>
      <c r="H612" s="186"/>
    </row>
    <row r="613" spans="1:8" ht="18">
      <c r="A613" s="415"/>
      <c r="B613" s="415"/>
      <c r="C613" s="186"/>
      <c r="D613" s="187"/>
      <c r="E613" s="186"/>
      <c r="F613" s="186"/>
      <c r="G613" s="186"/>
      <c r="H613" s="186"/>
    </row>
    <row r="614" spans="1:8" ht="18">
      <c r="A614" s="415"/>
      <c r="B614" s="415"/>
      <c r="C614" s="186"/>
      <c r="D614" s="187"/>
      <c r="E614" s="186"/>
      <c r="F614" s="186"/>
      <c r="G614" s="186"/>
      <c r="H614" s="186"/>
    </row>
    <row r="615" spans="1:8" ht="18">
      <c r="A615" s="415"/>
      <c r="B615" s="415"/>
      <c r="C615" s="186"/>
      <c r="D615" s="187"/>
      <c r="E615" s="186"/>
      <c r="F615" s="186"/>
      <c r="G615" s="186"/>
      <c r="H615" s="186"/>
    </row>
    <row r="616" spans="1:8" ht="18">
      <c r="A616" s="415"/>
      <c r="B616" s="415"/>
      <c r="C616" s="186"/>
      <c r="D616" s="187"/>
      <c r="E616" s="186"/>
      <c r="F616" s="186"/>
      <c r="G616" s="186"/>
      <c r="H616" s="186"/>
    </row>
    <row r="617" spans="1:8" ht="18">
      <c r="A617" s="415"/>
      <c r="B617" s="415"/>
      <c r="C617" s="186"/>
      <c r="D617" s="187"/>
      <c r="E617" s="186"/>
      <c r="F617" s="186"/>
      <c r="G617" s="186"/>
      <c r="H617" s="186"/>
    </row>
    <row r="618" spans="1:8" ht="18">
      <c r="A618" s="415"/>
      <c r="B618" s="415"/>
      <c r="C618" s="186"/>
      <c r="D618" s="187"/>
      <c r="E618" s="186"/>
      <c r="F618" s="186"/>
      <c r="G618" s="186"/>
      <c r="H618" s="186"/>
    </row>
    <row r="619" spans="1:8" ht="18">
      <c r="A619" s="415"/>
      <c r="B619" s="415"/>
      <c r="C619" s="186"/>
      <c r="D619" s="187"/>
      <c r="E619" s="186"/>
      <c r="F619" s="186"/>
      <c r="G619" s="186"/>
      <c r="H619" s="186"/>
    </row>
    <row r="620" spans="1:8" ht="18">
      <c r="A620" s="415"/>
      <c r="B620" s="415"/>
      <c r="C620" s="186"/>
      <c r="D620" s="187"/>
      <c r="E620" s="186"/>
      <c r="F620" s="186"/>
      <c r="G620" s="186"/>
      <c r="H620" s="186"/>
    </row>
    <row r="621" spans="1:8" ht="18">
      <c r="A621" s="415"/>
      <c r="B621" s="415"/>
      <c r="C621" s="186"/>
      <c r="D621" s="187"/>
      <c r="E621" s="186"/>
      <c r="F621" s="186"/>
      <c r="G621" s="186"/>
      <c r="H621" s="186"/>
    </row>
    <row r="622" spans="1:8" ht="18">
      <c r="A622" s="415"/>
      <c r="B622" s="415"/>
      <c r="C622" s="186"/>
      <c r="D622" s="187"/>
      <c r="E622" s="186"/>
      <c r="F622" s="186"/>
      <c r="G622" s="186"/>
      <c r="H622" s="186"/>
    </row>
    <row r="623" spans="1:8" ht="18">
      <c r="A623" s="415"/>
      <c r="B623" s="415"/>
      <c r="C623" s="186"/>
      <c r="D623" s="187"/>
      <c r="E623" s="186"/>
      <c r="F623" s="186"/>
      <c r="G623" s="186"/>
      <c r="H623" s="186"/>
    </row>
    <row r="624" spans="1:8" ht="18">
      <c r="A624" s="415"/>
      <c r="B624" s="415"/>
      <c r="C624" s="186"/>
      <c r="D624" s="187"/>
      <c r="E624" s="186"/>
      <c r="F624" s="186"/>
      <c r="G624" s="186"/>
      <c r="H624" s="186"/>
    </row>
    <row r="625" spans="1:8" ht="18">
      <c r="A625" s="415"/>
      <c r="B625" s="415"/>
      <c r="C625" s="186"/>
      <c r="D625" s="187"/>
      <c r="E625" s="186"/>
      <c r="F625" s="186"/>
      <c r="G625" s="186"/>
      <c r="H625" s="186"/>
    </row>
    <row r="626" spans="1:8" ht="18">
      <c r="A626" s="415"/>
      <c r="B626" s="415"/>
      <c r="C626" s="186"/>
      <c r="D626" s="187"/>
      <c r="E626" s="186"/>
      <c r="F626" s="186"/>
      <c r="G626" s="186"/>
      <c r="H626" s="186"/>
    </row>
    <row r="627" spans="1:8" ht="18">
      <c r="A627" s="415"/>
      <c r="B627" s="415"/>
      <c r="C627" s="186"/>
      <c r="D627" s="187"/>
      <c r="E627" s="186"/>
      <c r="F627" s="186"/>
      <c r="G627" s="186"/>
      <c r="H627" s="186"/>
    </row>
    <row r="628" spans="1:8" ht="18">
      <c r="A628" s="415"/>
      <c r="B628" s="415"/>
      <c r="C628" s="186"/>
      <c r="D628" s="187"/>
      <c r="E628" s="186"/>
      <c r="F628" s="186"/>
      <c r="G628" s="186"/>
      <c r="H628" s="186"/>
    </row>
    <row r="629" spans="1:8" ht="18">
      <c r="A629" s="415"/>
      <c r="B629" s="415"/>
      <c r="C629" s="186"/>
      <c r="D629" s="187"/>
      <c r="E629" s="186"/>
      <c r="F629" s="186"/>
      <c r="G629" s="186"/>
      <c r="H629" s="186"/>
    </row>
    <row r="630" spans="1:8" ht="18">
      <c r="A630" s="415"/>
      <c r="B630" s="415"/>
      <c r="C630" s="186"/>
      <c r="D630" s="187"/>
      <c r="E630" s="186"/>
      <c r="F630" s="186"/>
      <c r="G630" s="186"/>
      <c r="H630" s="186"/>
    </row>
    <row r="631" spans="1:8" ht="18">
      <c r="A631" s="415"/>
      <c r="B631" s="415"/>
      <c r="C631" s="186"/>
      <c r="D631" s="187"/>
      <c r="E631" s="186"/>
      <c r="F631" s="186"/>
      <c r="G631" s="186"/>
      <c r="H631" s="186"/>
    </row>
    <row r="632" spans="1:8" ht="18">
      <c r="A632" s="415"/>
      <c r="B632" s="415"/>
      <c r="C632" s="186"/>
      <c r="D632" s="187"/>
      <c r="E632" s="186"/>
      <c r="F632" s="186"/>
      <c r="G632" s="186"/>
      <c r="H632" s="186"/>
    </row>
    <row r="633" spans="1:8" ht="18">
      <c r="A633" s="415"/>
      <c r="B633" s="415"/>
      <c r="C633" s="186"/>
      <c r="D633" s="187"/>
      <c r="E633" s="186"/>
      <c r="F633" s="186"/>
      <c r="G633" s="186"/>
      <c r="H633" s="186"/>
    </row>
    <row r="634" spans="1:8" ht="18">
      <c r="A634" s="415"/>
      <c r="B634" s="415"/>
      <c r="C634" s="186"/>
      <c r="D634" s="187"/>
      <c r="E634" s="186"/>
      <c r="F634" s="186"/>
      <c r="G634" s="186"/>
      <c r="H634" s="186"/>
    </row>
    <row r="635" spans="1:8" ht="18">
      <c r="A635" s="415"/>
      <c r="B635" s="415"/>
      <c r="C635" s="186"/>
      <c r="D635" s="187"/>
      <c r="E635" s="186"/>
      <c r="F635" s="186"/>
      <c r="G635" s="186"/>
      <c r="H635" s="186"/>
    </row>
    <row r="636" spans="1:8" ht="18">
      <c r="A636" s="415"/>
      <c r="B636" s="415"/>
      <c r="C636" s="186"/>
      <c r="D636" s="187"/>
      <c r="E636" s="186"/>
      <c r="F636" s="186"/>
      <c r="G636" s="186"/>
      <c r="H636" s="186"/>
    </row>
    <row r="637" spans="1:8" ht="18">
      <c r="A637" s="415"/>
      <c r="B637" s="415"/>
      <c r="C637" s="186"/>
      <c r="D637" s="187"/>
      <c r="E637" s="186"/>
      <c r="F637" s="186"/>
      <c r="G637" s="186"/>
      <c r="H637" s="186"/>
    </row>
    <row r="638" spans="1:8" ht="18">
      <c r="A638" s="415"/>
      <c r="B638" s="415"/>
      <c r="C638" s="186"/>
      <c r="D638" s="187"/>
      <c r="E638" s="186"/>
      <c r="F638" s="186"/>
      <c r="G638" s="186"/>
      <c r="H638" s="186"/>
    </row>
    <row r="639" spans="1:8" ht="18">
      <c r="A639" s="415"/>
      <c r="B639" s="415"/>
      <c r="C639" s="186"/>
      <c r="D639" s="187"/>
      <c r="E639" s="186"/>
      <c r="F639" s="186"/>
      <c r="G639" s="186"/>
      <c r="H639" s="186"/>
    </row>
    <row r="640" spans="1:8" ht="18">
      <c r="A640" s="415"/>
      <c r="B640" s="415"/>
      <c r="C640" s="186"/>
      <c r="D640" s="187"/>
      <c r="E640" s="186"/>
      <c r="F640" s="186"/>
      <c r="G640" s="186"/>
      <c r="H640" s="186"/>
    </row>
    <row r="641" spans="1:8" ht="18">
      <c r="A641" s="415"/>
      <c r="B641" s="415"/>
      <c r="C641" s="186"/>
      <c r="D641" s="187"/>
      <c r="E641" s="186"/>
      <c r="F641" s="186"/>
      <c r="G641" s="186"/>
      <c r="H641" s="186"/>
    </row>
    <row r="642" spans="1:8" ht="18">
      <c r="A642" s="415"/>
      <c r="B642" s="415"/>
      <c r="C642" s="186"/>
      <c r="D642" s="187"/>
      <c r="E642" s="186"/>
      <c r="F642" s="186"/>
      <c r="G642" s="186"/>
      <c r="H642" s="186"/>
    </row>
  </sheetData>
  <mergeCells count="7">
    <mergeCell ref="A65:F65"/>
    <mergeCell ref="A1:C1"/>
    <mergeCell ref="D1:F1"/>
    <mergeCell ref="A2:F2"/>
    <mergeCell ref="A3:F3"/>
    <mergeCell ref="A5:F5"/>
    <mergeCell ref="A6:F6"/>
  </mergeCells>
  <pageMargins left="0.39370078740157483" right="0" top="0.74803149606299213" bottom="0" header="0.31496062992125984" footer="0.31496062992125984"/>
  <pageSetup scale="60"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355"/>
  <sheetViews>
    <sheetView showGridLines="0" zoomScaleNormal="100" workbookViewId="0">
      <selection sqref="A1:B1"/>
    </sheetView>
  </sheetViews>
  <sheetFormatPr baseColWidth="10" defaultRowHeight="15"/>
  <cols>
    <col min="1" max="1" width="9.85546875" customWidth="1"/>
    <col min="2" max="2" width="15.42578125" customWidth="1"/>
    <col min="3" max="3" width="58.42578125" style="421" customWidth="1"/>
    <col min="4" max="4" width="18.140625" style="198" customWidth="1"/>
    <col min="5" max="5" width="12.85546875" bestFit="1" customWidth="1"/>
  </cols>
  <sheetData>
    <row r="1" spans="1:13" ht="57.75" customHeight="1">
      <c r="A1" s="544" t="s">
        <v>117</v>
      </c>
      <c r="B1" s="544"/>
      <c r="C1" s="545" t="s">
        <v>837</v>
      </c>
      <c r="D1" s="545"/>
      <c r="I1" s="449"/>
      <c r="J1" s="449"/>
      <c r="K1" s="449"/>
      <c r="L1" s="449"/>
      <c r="M1" s="449"/>
    </row>
    <row r="2" spans="1:13" ht="47.25" customHeight="1" thickBot="1">
      <c r="A2" s="553" t="s">
        <v>189</v>
      </c>
      <c r="B2" s="553"/>
      <c r="C2" s="553"/>
      <c r="D2" s="553"/>
    </row>
    <row r="3" spans="1:13" ht="6" customHeight="1">
      <c r="A3" s="540"/>
      <c r="B3" s="540"/>
      <c r="C3" s="540"/>
      <c r="D3" s="540"/>
    </row>
    <row r="4" spans="1:13" ht="27.75" customHeight="1">
      <c r="A4" s="549" t="s">
        <v>100</v>
      </c>
      <c r="B4" s="550" t="s">
        <v>169</v>
      </c>
      <c r="C4" s="551" t="s">
        <v>170</v>
      </c>
      <c r="D4" s="552" t="s">
        <v>842</v>
      </c>
    </row>
    <row r="5" spans="1:13" ht="27.75" customHeight="1" thickBot="1">
      <c r="A5" s="549"/>
      <c r="B5" s="550"/>
      <c r="C5" s="551"/>
      <c r="D5" s="552"/>
    </row>
    <row r="6" spans="1:13" s="190" customFormat="1" ht="3" customHeight="1" thickBot="1">
      <c r="A6" s="534"/>
      <c r="B6" s="534"/>
      <c r="C6" s="534"/>
      <c r="D6" s="534"/>
    </row>
    <row r="7" spans="1:13" s="190" customFormat="1" ht="3" customHeight="1" thickBot="1">
      <c r="A7" s="242"/>
      <c r="B7" s="242"/>
      <c r="C7" s="416"/>
      <c r="D7" s="189"/>
    </row>
    <row r="8" spans="1:13" s="193" customFormat="1">
      <c r="A8" s="191"/>
      <c r="B8" s="191" t="s">
        <v>24</v>
      </c>
      <c r="C8" s="191"/>
      <c r="D8" s="192">
        <f>+D10+D12+D17+D48</f>
        <v>1017836327.3500001</v>
      </c>
      <c r="E8" s="393"/>
    </row>
    <row r="9" spans="1:13" s="193" customFormat="1">
      <c r="A9" s="191">
        <v>11</v>
      </c>
      <c r="B9" s="191"/>
      <c r="C9" s="191"/>
      <c r="D9" s="192"/>
    </row>
    <row r="10" spans="1:13" s="193" customFormat="1" ht="15" customHeight="1">
      <c r="A10" s="191"/>
      <c r="B10" s="554" t="s">
        <v>573</v>
      </c>
      <c r="C10" s="554"/>
      <c r="D10" s="192">
        <f>+D11</f>
        <v>14463366</v>
      </c>
    </row>
    <row r="11" spans="1:13" s="193" customFormat="1" ht="18.75" customHeight="1">
      <c r="A11" s="191"/>
      <c r="B11" s="191"/>
      <c r="C11" s="180" t="s">
        <v>574</v>
      </c>
      <c r="D11" s="182">
        <v>14463366</v>
      </c>
    </row>
    <row r="12" spans="1:13" s="193" customFormat="1" ht="15" customHeight="1">
      <c r="A12" s="191"/>
      <c r="B12" s="554" t="s">
        <v>575</v>
      </c>
      <c r="C12" s="554"/>
      <c r="D12" s="192">
        <f>SUM(D13:D16)</f>
        <v>209034536</v>
      </c>
    </row>
    <row r="13" spans="1:13" s="193" customFormat="1" ht="30.75" customHeight="1">
      <c r="A13" s="191"/>
      <c r="B13" s="191"/>
      <c r="C13" s="180" t="s">
        <v>576</v>
      </c>
      <c r="D13" s="182">
        <v>185635427</v>
      </c>
    </row>
    <row r="14" spans="1:13" s="193" customFormat="1">
      <c r="A14" s="191"/>
      <c r="B14" s="191"/>
      <c r="C14" s="180" t="s">
        <v>577</v>
      </c>
      <c r="D14" s="182">
        <v>4975251</v>
      </c>
    </row>
    <row r="15" spans="1:13" s="193" customFormat="1">
      <c r="A15" s="191"/>
      <c r="B15" s="191"/>
      <c r="C15" s="180" t="s">
        <v>578</v>
      </c>
      <c r="D15" s="182">
        <v>4223858</v>
      </c>
    </row>
    <row r="16" spans="1:13" s="193" customFormat="1">
      <c r="A16" s="191"/>
      <c r="B16" s="191"/>
      <c r="C16" s="180" t="s">
        <v>579</v>
      </c>
      <c r="D16" s="182">
        <v>14200000</v>
      </c>
    </row>
    <row r="17" spans="1:6" s="193" customFormat="1" ht="15" customHeight="1">
      <c r="A17" s="191"/>
      <c r="B17" s="554" t="s">
        <v>55</v>
      </c>
      <c r="C17" s="554"/>
      <c r="D17" s="192">
        <f>SUM(D18:D47)</f>
        <v>644739740.50000012</v>
      </c>
    </row>
    <row r="18" spans="1:6" s="193" customFormat="1" ht="19.5" customHeight="1">
      <c r="A18" s="191"/>
      <c r="B18" s="431"/>
      <c r="C18" s="433" t="s">
        <v>580</v>
      </c>
      <c r="D18" s="182">
        <v>96255825.329999998</v>
      </c>
    </row>
    <row r="19" spans="1:6" s="193" customFormat="1">
      <c r="A19" s="191"/>
      <c r="B19" s="431"/>
      <c r="C19" s="433" t="s">
        <v>581</v>
      </c>
      <c r="D19" s="182">
        <v>97871566.469999999</v>
      </c>
    </row>
    <row r="20" spans="1:6" s="193" customFormat="1">
      <c r="A20" s="191"/>
      <c r="B20" s="431"/>
      <c r="C20" s="433" t="s">
        <v>582</v>
      </c>
      <c r="D20" s="182">
        <v>50000000</v>
      </c>
    </row>
    <row r="21" spans="1:6" s="193" customFormat="1">
      <c r="A21" s="191"/>
      <c r="B21" s="431"/>
      <c r="C21" s="433" t="s">
        <v>583</v>
      </c>
      <c r="D21" s="182">
        <v>15000000</v>
      </c>
    </row>
    <row r="22" spans="1:6" s="193" customFormat="1">
      <c r="A22" s="191"/>
      <c r="B22" s="191"/>
      <c r="C22" s="434" t="s">
        <v>584</v>
      </c>
      <c r="D22" s="182">
        <v>6924188.7999999998</v>
      </c>
    </row>
    <row r="23" spans="1:6" s="193" customFormat="1">
      <c r="A23" s="191"/>
      <c r="B23" s="191"/>
      <c r="C23" s="434" t="s">
        <v>720</v>
      </c>
      <c r="D23" s="182">
        <v>2415975.6</v>
      </c>
      <c r="F23" s="393"/>
    </row>
    <row r="24" spans="1:6" s="193" customFormat="1" ht="27">
      <c r="A24" s="191"/>
      <c r="B24" s="191"/>
      <c r="C24" s="434" t="s">
        <v>585</v>
      </c>
      <c r="D24" s="182">
        <v>21053096.009999998</v>
      </c>
      <c r="F24" s="393"/>
    </row>
    <row r="25" spans="1:6" s="193" customFormat="1" ht="30.75" customHeight="1">
      <c r="A25" s="191"/>
      <c r="B25" s="191"/>
      <c r="C25" s="434" t="s">
        <v>260</v>
      </c>
      <c r="D25" s="182">
        <v>9737063.6600000001</v>
      </c>
    </row>
    <row r="26" spans="1:6" s="193" customFormat="1">
      <c r="A26" s="191"/>
      <c r="B26" s="191"/>
      <c r="C26" s="434" t="s">
        <v>261</v>
      </c>
      <c r="D26" s="182">
        <v>2206185.66</v>
      </c>
    </row>
    <row r="27" spans="1:6" s="193" customFormat="1">
      <c r="A27" s="191"/>
      <c r="B27" s="191"/>
      <c r="C27" s="434" t="s">
        <v>262</v>
      </c>
      <c r="D27" s="182">
        <v>3558859.8000000003</v>
      </c>
      <c r="F27" s="393"/>
    </row>
    <row r="28" spans="1:6" s="193" customFormat="1">
      <c r="A28" s="191"/>
      <c r="B28" s="191"/>
      <c r="C28" s="434" t="s">
        <v>263</v>
      </c>
      <c r="D28" s="182">
        <v>15854346.830000002</v>
      </c>
      <c r="F28" s="393"/>
    </row>
    <row r="29" spans="1:6" s="193" customFormat="1">
      <c r="A29" s="191"/>
      <c r="B29" s="191"/>
      <c r="C29" s="434" t="s">
        <v>264</v>
      </c>
      <c r="D29" s="182">
        <v>1547537.28</v>
      </c>
      <c r="F29" s="393"/>
    </row>
    <row r="30" spans="1:6" s="193" customFormat="1">
      <c r="A30" s="191"/>
      <c r="B30" s="191"/>
      <c r="C30" s="434" t="s">
        <v>586</v>
      </c>
      <c r="D30" s="182">
        <v>1647467.15</v>
      </c>
      <c r="F30" s="393"/>
    </row>
    <row r="31" spans="1:6" s="193" customFormat="1">
      <c r="A31" s="191"/>
      <c r="B31" s="191"/>
      <c r="C31" s="434" t="s">
        <v>507</v>
      </c>
      <c r="D31" s="182">
        <v>10765267.060000001</v>
      </c>
      <c r="F31" s="393"/>
    </row>
    <row r="32" spans="1:6" s="193" customFormat="1">
      <c r="A32" s="191"/>
      <c r="B32" s="191"/>
      <c r="C32" s="434" t="s">
        <v>265</v>
      </c>
      <c r="D32" s="182">
        <v>7277066.5500000007</v>
      </c>
      <c r="F32" s="393"/>
    </row>
    <row r="33" spans="1:6" s="193" customFormat="1">
      <c r="A33" s="191"/>
      <c r="B33" s="191"/>
      <c r="C33" s="434" t="s">
        <v>721</v>
      </c>
      <c r="D33" s="182">
        <v>6000000</v>
      </c>
      <c r="F33" s="393"/>
    </row>
    <row r="34" spans="1:6" s="193" customFormat="1">
      <c r="A34" s="191"/>
      <c r="B34" s="191"/>
      <c r="C34" s="434" t="s">
        <v>266</v>
      </c>
      <c r="D34" s="182">
        <v>16781617.25</v>
      </c>
      <c r="F34" s="393"/>
    </row>
    <row r="35" spans="1:6" s="193" customFormat="1">
      <c r="A35" s="191"/>
      <c r="B35" s="191"/>
      <c r="C35" s="434" t="s">
        <v>722</v>
      </c>
      <c r="D35" s="182">
        <v>3000000</v>
      </c>
      <c r="F35" s="393"/>
    </row>
    <row r="36" spans="1:6" s="193" customFormat="1">
      <c r="A36" s="191"/>
      <c r="B36" s="191"/>
      <c r="C36" s="434" t="s">
        <v>587</v>
      </c>
      <c r="D36" s="182">
        <v>11651593.01</v>
      </c>
      <c r="F36" s="393"/>
    </row>
    <row r="37" spans="1:6" s="193" customFormat="1">
      <c r="A37" s="191"/>
      <c r="B37" s="191"/>
      <c r="C37" s="434" t="s">
        <v>588</v>
      </c>
      <c r="D37" s="182">
        <v>1894905.11</v>
      </c>
      <c r="F37" s="393"/>
    </row>
    <row r="38" spans="1:6" s="193" customFormat="1">
      <c r="A38" s="191"/>
      <c r="B38" s="191"/>
      <c r="C38" s="434" t="s">
        <v>267</v>
      </c>
      <c r="D38" s="182">
        <v>40297199</v>
      </c>
      <c r="F38" s="393"/>
    </row>
    <row r="39" spans="1:6" s="193" customFormat="1">
      <c r="A39" s="191"/>
      <c r="B39" s="191"/>
      <c r="C39" s="434" t="s">
        <v>268</v>
      </c>
      <c r="D39" s="182">
        <v>56674614.719999999</v>
      </c>
      <c r="F39" s="393"/>
    </row>
    <row r="40" spans="1:6" s="193" customFormat="1">
      <c r="A40" s="191"/>
      <c r="B40" s="191"/>
      <c r="C40" s="434" t="s">
        <v>589</v>
      </c>
      <c r="D40" s="182">
        <v>3961433.45</v>
      </c>
      <c r="F40" s="393"/>
    </row>
    <row r="41" spans="1:6" s="193" customFormat="1">
      <c r="A41" s="191"/>
      <c r="B41" s="191"/>
      <c r="C41" s="434" t="s">
        <v>269</v>
      </c>
      <c r="D41" s="182">
        <v>8455067.1899999995</v>
      </c>
      <c r="F41" s="393"/>
    </row>
    <row r="42" spans="1:6" s="193" customFormat="1">
      <c r="A42" s="191"/>
      <c r="B42" s="191"/>
      <c r="C42" s="434" t="s">
        <v>270</v>
      </c>
      <c r="D42" s="182">
        <v>3947498.6100000003</v>
      </c>
      <c r="F42" s="393"/>
    </row>
    <row r="43" spans="1:6" s="193" customFormat="1">
      <c r="A43" s="191"/>
      <c r="B43" s="191"/>
      <c r="C43" s="434" t="s">
        <v>271</v>
      </c>
      <c r="D43" s="182">
        <v>117582210.09</v>
      </c>
      <c r="F43" s="393"/>
    </row>
    <row r="44" spans="1:6" s="193" customFormat="1" ht="27">
      <c r="A44" s="191"/>
      <c r="B44" s="191"/>
      <c r="C44" s="434" t="s">
        <v>272</v>
      </c>
      <c r="D44" s="182">
        <v>3010971.9699999997</v>
      </c>
      <c r="F44" s="393"/>
    </row>
    <row r="45" spans="1:6" s="193" customFormat="1">
      <c r="A45" s="191"/>
      <c r="B45" s="191"/>
      <c r="C45" s="434" t="s">
        <v>590</v>
      </c>
      <c r="D45" s="182">
        <v>11968183.899999999</v>
      </c>
    </row>
    <row r="46" spans="1:6" s="193" customFormat="1">
      <c r="A46" s="191"/>
      <c r="B46" s="191"/>
      <c r="C46" s="434" t="s">
        <v>723</v>
      </c>
      <c r="D46" s="182">
        <v>2400000</v>
      </c>
    </row>
    <row r="47" spans="1:6" s="193" customFormat="1">
      <c r="A47" s="191"/>
      <c r="B47" s="191"/>
      <c r="C47" s="434" t="s">
        <v>901</v>
      </c>
      <c r="D47" s="182">
        <v>15000000</v>
      </c>
    </row>
    <row r="48" spans="1:6" s="193" customFormat="1">
      <c r="A48" s="191"/>
      <c r="B48" s="177" t="s">
        <v>508</v>
      </c>
      <c r="C48" s="180"/>
      <c r="D48" s="174">
        <f>SUM(D49:D181)</f>
        <v>149598684.84999999</v>
      </c>
    </row>
    <row r="49" spans="1:4" s="193" customFormat="1">
      <c r="A49" s="191"/>
      <c r="B49" s="177"/>
      <c r="C49" s="434" t="s">
        <v>591</v>
      </c>
      <c r="D49" s="182">
        <v>600000</v>
      </c>
    </row>
    <row r="50" spans="1:4" s="193" customFormat="1">
      <c r="A50" s="191"/>
      <c r="B50" s="177"/>
      <c r="C50" s="434" t="s">
        <v>644</v>
      </c>
      <c r="D50" s="182">
        <v>899000</v>
      </c>
    </row>
    <row r="51" spans="1:4" s="193" customFormat="1">
      <c r="A51" s="191"/>
      <c r="B51" s="177"/>
      <c r="C51" s="434" t="s">
        <v>724</v>
      </c>
      <c r="D51" s="182">
        <v>1200000</v>
      </c>
    </row>
    <row r="52" spans="1:4" s="193" customFormat="1">
      <c r="A52" s="191"/>
      <c r="B52" s="177"/>
      <c r="C52" s="434" t="s">
        <v>650</v>
      </c>
      <c r="D52" s="182">
        <v>407160</v>
      </c>
    </row>
    <row r="53" spans="1:4" s="193" customFormat="1">
      <c r="A53" s="191"/>
      <c r="B53" s="177"/>
      <c r="C53" s="434" t="s">
        <v>902</v>
      </c>
      <c r="D53" s="182">
        <v>690650</v>
      </c>
    </row>
    <row r="54" spans="1:4" s="193" customFormat="1">
      <c r="A54" s="191"/>
      <c r="B54" s="177"/>
      <c r="C54" s="434" t="s">
        <v>645</v>
      </c>
      <c r="D54" s="182">
        <v>339694.21</v>
      </c>
    </row>
    <row r="55" spans="1:4" s="193" customFormat="1">
      <c r="A55" s="191"/>
      <c r="B55" s="177"/>
      <c r="C55" s="434" t="s">
        <v>609</v>
      </c>
      <c r="D55" s="182">
        <v>600000</v>
      </c>
    </row>
    <row r="56" spans="1:4" s="193" customFormat="1">
      <c r="A56" s="191"/>
      <c r="B56" s="177"/>
      <c r="C56" s="434" t="s">
        <v>642</v>
      </c>
      <c r="D56" s="182">
        <v>1200000</v>
      </c>
    </row>
    <row r="57" spans="1:4" s="193" customFormat="1">
      <c r="A57" s="191"/>
      <c r="B57" s="177"/>
      <c r="C57" s="434" t="s">
        <v>619</v>
      </c>
      <c r="D57" s="182">
        <v>870000</v>
      </c>
    </row>
    <row r="58" spans="1:4" s="193" customFormat="1">
      <c r="A58" s="191"/>
      <c r="B58" s="177"/>
      <c r="C58" s="434" t="s">
        <v>611</v>
      </c>
      <c r="D58" s="182">
        <v>600000</v>
      </c>
    </row>
    <row r="59" spans="1:4" s="193" customFormat="1">
      <c r="A59" s="191"/>
      <c r="B59" s="177"/>
      <c r="C59" s="434" t="s">
        <v>628</v>
      </c>
      <c r="D59" s="182">
        <v>600000</v>
      </c>
    </row>
    <row r="60" spans="1:4" s="193" customFormat="1">
      <c r="A60" s="191"/>
      <c r="B60" s="177"/>
      <c r="C60" s="434" t="s">
        <v>725</v>
      </c>
      <c r="D60" s="182">
        <v>883920</v>
      </c>
    </row>
    <row r="61" spans="1:4" s="193" customFormat="1">
      <c r="A61" s="191"/>
      <c r="B61" s="177"/>
      <c r="C61" s="434" t="s">
        <v>607</v>
      </c>
      <c r="D61" s="182">
        <v>870000</v>
      </c>
    </row>
    <row r="62" spans="1:4" s="193" customFormat="1">
      <c r="A62" s="191"/>
      <c r="B62" s="177"/>
      <c r="C62" s="434" t="s">
        <v>726</v>
      </c>
      <c r="D62" s="182">
        <v>857743.02</v>
      </c>
    </row>
    <row r="63" spans="1:4" s="193" customFormat="1">
      <c r="A63" s="191"/>
      <c r="B63" s="177"/>
      <c r="C63" s="434" t="s">
        <v>610</v>
      </c>
      <c r="D63" s="182">
        <v>600000</v>
      </c>
    </row>
    <row r="64" spans="1:4" s="193" customFormat="1">
      <c r="A64" s="191"/>
      <c r="B64" s="177"/>
      <c r="C64" s="434" t="s">
        <v>592</v>
      </c>
      <c r="D64" s="182">
        <v>600000</v>
      </c>
    </row>
    <row r="65" spans="1:4" s="193" customFormat="1">
      <c r="A65" s="191"/>
      <c r="B65" s="177"/>
      <c r="C65" s="434" t="s">
        <v>620</v>
      </c>
      <c r="D65" s="182">
        <v>1000000</v>
      </c>
    </row>
    <row r="66" spans="1:4" s="193" customFormat="1">
      <c r="A66" s="191"/>
      <c r="B66" s="177"/>
      <c r="C66" s="434" t="s">
        <v>638</v>
      </c>
      <c r="D66" s="182">
        <v>600000</v>
      </c>
    </row>
    <row r="67" spans="1:4" s="193" customFormat="1">
      <c r="A67" s="191"/>
      <c r="B67" s="177"/>
      <c r="C67" s="434" t="s">
        <v>593</v>
      </c>
      <c r="D67" s="182">
        <v>600000</v>
      </c>
    </row>
    <row r="68" spans="1:4" s="193" customFormat="1">
      <c r="A68" s="191"/>
      <c r="B68" s="177"/>
      <c r="C68" s="434" t="s">
        <v>698</v>
      </c>
      <c r="D68" s="182">
        <v>550000</v>
      </c>
    </row>
    <row r="69" spans="1:4" s="193" customFormat="1">
      <c r="A69" s="191"/>
      <c r="B69" s="177"/>
      <c r="C69" s="434" t="s">
        <v>727</v>
      </c>
      <c r="D69" s="182">
        <v>2638908</v>
      </c>
    </row>
    <row r="70" spans="1:4" s="193" customFormat="1">
      <c r="A70" s="191"/>
      <c r="B70" s="177"/>
      <c r="C70" s="434" t="s">
        <v>903</v>
      </c>
      <c r="D70" s="182">
        <v>25000</v>
      </c>
    </row>
    <row r="71" spans="1:4" s="193" customFormat="1">
      <c r="A71" s="191"/>
      <c r="B71" s="177"/>
      <c r="C71" s="434" t="s">
        <v>637</v>
      </c>
      <c r="D71" s="182">
        <v>600000</v>
      </c>
    </row>
    <row r="72" spans="1:4" s="193" customFormat="1">
      <c r="A72" s="191"/>
      <c r="B72" s="177"/>
      <c r="C72" s="434" t="s">
        <v>728</v>
      </c>
      <c r="D72" s="182">
        <v>2458142.65</v>
      </c>
    </row>
    <row r="73" spans="1:4" s="193" customFormat="1">
      <c r="A73" s="191"/>
      <c r="B73" s="177"/>
      <c r="C73" s="434" t="s">
        <v>729</v>
      </c>
      <c r="D73" s="182">
        <v>925000</v>
      </c>
    </row>
    <row r="74" spans="1:4" s="193" customFormat="1">
      <c r="A74" s="191"/>
      <c r="B74" s="177"/>
      <c r="C74" s="434" t="s">
        <v>634</v>
      </c>
      <c r="D74" s="182">
        <v>600000</v>
      </c>
    </row>
    <row r="75" spans="1:4" s="193" customFormat="1" ht="27">
      <c r="A75" s="191"/>
      <c r="B75" s="177"/>
      <c r="C75" s="434" t="s">
        <v>612</v>
      </c>
      <c r="D75" s="182">
        <v>600000</v>
      </c>
    </row>
    <row r="76" spans="1:4" s="193" customFormat="1">
      <c r="A76" s="191"/>
      <c r="B76" s="177"/>
      <c r="C76" s="434" t="s">
        <v>606</v>
      </c>
      <c r="D76" s="182">
        <v>600000</v>
      </c>
    </row>
    <row r="77" spans="1:4" s="193" customFormat="1">
      <c r="A77" s="191"/>
      <c r="B77" s="177"/>
      <c r="C77" s="434" t="s">
        <v>604</v>
      </c>
      <c r="D77" s="182">
        <v>870000</v>
      </c>
    </row>
    <row r="78" spans="1:4" s="193" customFormat="1">
      <c r="A78" s="191"/>
      <c r="B78" s="177"/>
      <c r="C78" s="434" t="s">
        <v>633</v>
      </c>
      <c r="D78" s="182">
        <v>600000</v>
      </c>
    </row>
    <row r="79" spans="1:4" s="193" customFormat="1">
      <c r="A79" s="191"/>
      <c r="B79" s="177"/>
      <c r="C79" s="434" t="s">
        <v>730</v>
      </c>
      <c r="D79" s="182">
        <v>498200</v>
      </c>
    </row>
    <row r="80" spans="1:4" s="193" customFormat="1">
      <c r="A80" s="191"/>
      <c r="B80" s="177"/>
      <c r="C80" s="434" t="s">
        <v>731</v>
      </c>
      <c r="D80" s="182">
        <v>800000</v>
      </c>
    </row>
    <row r="81" spans="1:4" s="193" customFormat="1" ht="15" customHeight="1">
      <c r="A81" s="191"/>
      <c r="B81" s="177"/>
      <c r="C81" s="434" t="s">
        <v>904</v>
      </c>
      <c r="D81" s="182">
        <v>402325</v>
      </c>
    </row>
    <row r="82" spans="1:4" s="193" customFormat="1" ht="15" customHeight="1">
      <c r="A82" s="191"/>
      <c r="B82" s="177"/>
      <c r="C82" s="434" t="s">
        <v>594</v>
      </c>
      <c r="D82" s="182">
        <v>600000</v>
      </c>
    </row>
    <row r="83" spans="1:4" s="193" customFormat="1">
      <c r="A83" s="191"/>
      <c r="B83" s="177"/>
      <c r="C83" s="434" t="s">
        <v>732</v>
      </c>
      <c r="D83" s="182">
        <v>11530237.52</v>
      </c>
    </row>
    <row r="84" spans="1:4" s="193" customFormat="1">
      <c r="A84" s="191"/>
      <c r="B84" s="177"/>
      <c r="C84" s="434" t="s">
        <v>733</v>
      </c>
      <c r="D84" s="182">
        <v>600000</v>
      </c>
    </row>
    <row r="85" spans="1:4" s="193" customFormat="1">
      <c r="A85" s="191"/>
      <c r="B85" s="177"/>
      <c r="C85" s="434" t="s">
        <v>734</v>
      </c>
      <c r="D85" s="182">
        <v>1521358.4000000001</v>
      </c>
    </row>
    <row r="86" spans="1:4" s="193" customFormat="1">
      <c r="A86" s="191"/>
      <c r="B86" s="177"/>
      <c r="C86" s="434" t="s">
        <v>621</v>
      </c>
      <c r="D86" s="182">
        <v>600000</v>
      </c>
    </row>
    <row r="87" spans="1:4" s="193" customFormat="1">
      <c r="A87" s="191"/>
      <c r="B87" s="177"/>
      <c r="C87" s="180" t="s">
        <v>608</v>
      </c>
      <c r="D87" s="182">
        <v>600000</v>
      </c>
    </row>
    <row r="88" spans="1:4" s="193" customFormat="1">
      <c r="A88" s="191"/>
      <c r="B88" s="177"/>
      <c r="C88" s="434" t="s">
        <v>905</v>
      </c>
      <c r="D88" s="182">
        <v>712500</v>
      </c>
    </row>
    <row r="89" spans="1:4" s="193" customFormat="1">
      <c r="A89" s="191"/>
      <c r="B89" s="177"/>
      <c r="C89" s="434" t="s">
        <v>632</v>
      </c>
      <c r="D89" s="182">
        <v>870000</v>
      </c>
    </row>
    <row r="90" spans="1:4" s="193" customFormat="1">
      <c r="A90" s="191"/>
      <c r="B90" s="177"/>
      <c r="C90" s="434" t="s">
        <v>735</v>
      </c>
      <c r="D90" s="182">
        <v>300000</v>
      </c>
    </row>
    <row r="91" spans="1:4" s="193" customFormat="1">
      <c r="A91" s="191"/>
      <c r="B91" s="177"/>
      <c r="C91" s="180" t="s">
        <v>631</v>
      </c>
      <c r="D91" s="182">
        <v>600000</v>
      </c>
    </row>
    <row r="92" spans="1:4" s="193" customFormat="1">
      <c r="A92" s="191"/>
      <c r="B92" s="177"/>
      <c r="C92" s="434" t="s">
        <v>230</v>
      </c>
      <c r="D92" s="182">
        <v>9465</v>
      </c>
    </row>
    <row r="93" spans="1:4" s="193" customFormat="1">
      <c r="A93" s="191"/>
      <c r="B93" s="177"/>
      <c r="C93" s="434" t="s">
        <v>736</v>
      </c>
      <c r="D93" s="182">
        <v>584996.69999999995</v>
      </c>
    </row>
    <row r="94" spans="1:4" s="193" customFormat="1">
      <c r="A94" s="191"/>
      <c r="B94" s="177"/>
      <c r="C94" s="434" t="s">
        <v>656</v>
      </c>
      <c r="D94" s="182">
        <v>1784207.2</v>
      </c>
    </row>
    <row r="95" spans="1:4" s="193" customFormat="1">
      <c r="A95" s="191"/>
      <c r="B95" s="177"/>
      <c r="C95" s="434" t="s">
        <v>737</v>
      </c>
      <c r="D95" s="182">
        <v>700000</v>
      </c>
    </row>
    <row r="96" spans="1:4" s="193" customFormat="1">
      <c r="A96" s="191"/>
      <c r="B96" s="177"/>
      <c r="C96" s="434" t="s">
        <v>906</v>
      </c>
      <c r="D96" s="182">
        <v>475000</v>
      </c>
    </row>
    <row r="97" spans="1:4" s="193" customFormat="1">
      <c r="A97" s="191"/>
      <c r="B97" s="177"/>
      <c r="C97" s="434" t="s">
        <v>273</v>
      </c>
      <c r="D97" s="182">
        <v>12500</v>
      </c>
    </row>
    <row r="98" spans="1:4" s="193" customFormat="1">
      <c r="A98" s="191"/>
      <c r="B98" s="177"/>
      <c r="C98" s="434" t="s">
        <v>622</v>
      </c>
      <c r="D98" s="182">
        <v>870000</v>
      </c>
    </row>
    <row r="99" spans="1:4" s="193" customFormat="1">
      <c r="A99" s="191"/>
      <c r="B99" s="177"/>
      <c r="C99" s="434" t="s">
        <v>614</v>
      </c>
      <c r="D99" s="182">
        <v>600000</v>
      </c>
    </row>
    <row r="100" spans="1:4" s="193" customFormat="1">
      <c r="A100" s="191"/>
      <c r="B100" s="177"/>
      <c r="C100" s="434" t="s">
        <v>649</v>
      </c>
      <c r="D100" s="182">
        <v>686654.65</v>
      </c>
    </row>
    <row r="101" spans="1:4" s="193" customFormat="1" ht="27">
      <c r="A101" s="191"/>
      <c r="B101" s="177"/>
      <c r="C101" s="434" t="s">
        <v>738</v>
      </c>
      <c r="D101" s="182">
        <v>1600000</v>
      </c>
    </row>
    <row r="102" spans="1:4" s="193" customFormat="1">
      <c r="A102" s="191"/>
      <c r="B102" s="177"/>
      <c r="C102" s="434" t="s">
        <v>739</v>
      </c>
      <c r="D102" s="182">
        <v>1500000</v>
      </c>
    </row>
    <row r="103" spans="1:4" s="193" customFormat="1">
      <c r="A103" s="191"/>
      <c r="B103" s="177"/>
      <c r="C103" s="434" t="s">
        <v>740</v>
      </c>
      <c r="D103" s="182">
        <v>1300000</v>
      </c>
    </row>
    <row r="104" spans="1:4" s="193" customFormat="1" ht="27">
      <c r="A104" s="191"/>
      <c r="B104" s="177"/>
      <c r="C104" s="434" t="s">
        <v>655</v>
      </c>
      <c r="D104" s="182">
        <v>1624420</v>
      </c>
    </row>
    <row r="105" spans="1:4" s="193" customFormat="1">
      <c r="A105" s="191"/>
      <c r="B105" s="177"/>
      <c r="C105" s="434" t="s">
        <v>651</v>
      </c>
      <c r="D105" s="182">
        <v>1850000</v>
      </c>
    </row>
    <row r="106" spans="1:4" s="193" customFormat="1">
      <c r="A106" s="191"/>
      <c r="B106" s="177"/>
      <c r="C106" s="434" t="s">
        <v>648</v>
      </c>
      <c r="D106" s="182">
        <v>675000</v>
      </c>
    </row>
    <row r="107" spans="1:4" s="193" customFormat="1">
      <c r="A107" s="191"/>
      <c r="B107" s="177"/>
      <c r="C107" s="434" t="s">
        <v>630</v>
      </c>
      <c r="D107" s="182">
        <v>600000</v>
      </c>
    </row>
    <row r="108" spans="1:4" s="193" customFormat="1">
      <c r="A108" s="191"/>
      <c r="B108" s="177"/>
      <c r="C108" s="434" t="s">
        <v>616</v>
      </c>
      <c r="D108" s="182">
        <v>600000</v>
      </c>
    </row>
    <row r="109" spans="1:4" s="193" customFormat="1" ht="16.5" customHeight="1">
      <c r="A109" s="191"/>
      <c r="B109" s="177"/>
      <c r="C109" s="434" t="s">
        <v>907</v>
      </c>
      <c r="D109" s="182">
        <v>5200000</v>
      </c>
    </row>
    <row r="110" spans="1:4" s="193" customFormat="1">
      <c r="A110" s="191"/>
      <c r="B110" s="177"/>
      <c r="C110" s="434" t="s">
        <v>741</v>
      </c>
      <c r="D110" s="182">
        <v>1800000</v>
      </c>
    </row>
    <row r="111" spans="1:4" s="193" customFormat="1">
      <c r="A111" s="191"/>
      <c r="B111" s="177"/>
      <c r="C111" s="434" t="s">
        <v>742</v>
      </c>
      <c r="D111" s="182">
        <v>1871258.4000000001</v>
      </c>
    </row>
    <row r="112" spans="1:4" s="193" customFormat="1">
      <c r="A112" s="191"/>
      <c r="B112" s="177"/>
      <c r="C112" s="434" t="s">
        <v>599</v>
      </c>
      <c r="D112" s="182">
        <v>28351</v>
      </c>
    </row>
    <row r="113" spans="1:4" s="193" customFormat="1">
      <c r="A113" s="191"/>
      <c r="B113" s="177"/>
      <c r="C113" s="434" t="s">
        <v>743</v>
      </c>
      <c r="D113" s="182">
        <v>1000000</v>
      </c>
    </row>
    <row r="114" spans="1:4" s="193" customFormat="1">
      <c r="A114" s="191"/>
      <c r="B114" s="177"/>
      <c r="C114" s="434" t="s">
        <v>744</v>
      </c>
      <c r="D114" s="182">
        <v>1150000</v>
      </c>
    </row>
    <row r="115" spans="1:4" s="193" customFormat="1">
      <c r="A115" s="191"/>
      <c r="B115" s="177"/>
      <c r="C115" s="434" t="s">
        <v>745</v>
      </c>
      <c r="D115" s="182">
        <v>16126997.539999999</v>
      </c>
    </row>
    <row r="116" spans="1:4" s="193" customFormat="1">
      <c r="A116" s="191"/>
      <c r="B116" s="177"/>
      <c r="C116" s="434" t="s">
        <v>746</v>
      </c>
      <c r="D116" s="182">
        <v>1000000</v>
      </c>
    </row>
    <row r="117" spans="1:4" s="193" customFormat="1">
      <c r="A117" s="191"/>
      <c r="B117" s="177"/>
      <c r="C117" s="434" t="s">
        <v>908</v>
      </c>
      <c r="D117" s="182">
        <v>237500</v>
      </c>
    </row>
    <row r="118" spans="1:4" s="193" customFormat="1">
      <c r="A118" s="191"/>
      <c r="B118" s="177"/>
      <c r="C118" s="434" t="s">
        <v>629</v>
      </c>
      <c r="D118" s="182">
        <v>600000</v>
      </c>
    </row>
    <row r="119" spans="1:4" s="193" customFormat="1">
      <c r="A119" s="191"/>
      <c r="B119" s="177"/>
      <c r="C119" s="434" t="s">
        <v>623</v>
      </c>
      <c r="D119" s="182">
        <v>600000</v>
      </c>
    </row>
    <row r="120" spans="1:4" s="193" customFormat="1">
      <c r="A120" s="191"/>
      <c r="B120" s="177"/>
      <c r="C120" s="434" t="s">
        <v>747</v>
      </c>
      <c r="D120" s="182">
        <v>400000</v>
      </c>
    </row>
    <row r="121" spans="1:4" s="193" customFormat="1">
      <c r="A121" s="191"/>
      <c r="B121" s="177"/>
      <c r="C121" s="434" t="s">
        <v>748</v>
      </c>
      <c r="D121" s="182">
        <v>472273.88</v>
      </c>
    </row>
    <row r="122" spans="1:4" s="193" customFormat="1">
      <c r="A122" s="191"/>
      <c r="B122" s="177"/>
      <c r="C122" s="434" t="s">
        <v>909</v>
      </c>
      <c r="D122" s="182">
        <v>1124251.0499999998</v>
      </c>
    </row>
    <row r="123" spans="1:4" s="193" customFormat="1">
      <c r="A123" s="191"/>
      <c r="B123" s="177"/>
      <c r="C123" s="434" t="s">
        <v>643</v>
      </c>
      <c r="D123" s="182">
        <v>566354.5</v>
      </c>
    </row>
    <row r="124" spans="1:4" s="193" customFormat="1">
      <c r="A124" s="191"/>
      <c r="B124" s="177"/>
      <c r="C124" s="434" t="s">
        <v>646</v>
      </c>
      <c r="D124" s="182">
        <v>755102.41</v>
      </c>
    </row>
    <row r="125" spans="1:4" s="193" customFormat="1">
      <c r="A125" s="191"/>
      <c r="B125" s="177"/>
      <c r="C125" s="434" t="s">
        <v>749</v>
      </c>
      <c r="D125" s="182">
        <v>325000</v>
      </c>
    </row>
    <row r="126" spans="1:4" s="193" customFormat="1">
      <c r="A126" s="191"/>
      <c r="B126" s="177"/>
      <c r="C126" s="434" t="s">
        <v>613</v>
      </c>
      <c r="D126" s="182">
        <v>870000</v>
      </c>
    </row>
    <row r="127" spans="1:4" s="193" customFormat="1">
      <c r="A127" s="191"/>
      <c r="B127" s="177"/>
      <c r="C127" s="434" t="s">
        <v>910</v>
      </c>
      <c r="D127" s="182">
        <v>237500</v>
      </c>
    </row>
    <row r="128" spans="1:4" s="193" customFormat="1">
      <c r="A128" s="191"/>
      <c r="B128" s="177"/>
      <c r="C128" s="434" t="s">
        <v>617</v>
      </c>
      <c r="D128" s="182">
        <v>600000</v>
      </c>
    </row>
    <row r="129" spans="1:4" s="193" customFormat="1">
      <c r="A129" s="191"/>
      <c r="B129" s="177"/>
      <c r="C129" s="434" t="s">
        <v>627</v>
      </c>
      <c r="D129" s="182">
        <v>600000</v>
      </c>
    </row>
    <row r="130" spans="1:4" s="193" customFormat="1">
      <c r="A130" s="191"/>
      <c r="B130" s="177"/>
      <c r="C130" s="434" t="s">
        <v>618</v>
      </c>
      <c r="D130" s="182">
        <v>600000</v>
      </c>
    </row>
    <row r="131" spans="1:4" s="193" customFormat="1">
      <c r="A131" s="191"/>
      <c r="B131" s="177"/>
      <c r="C131" s="434" t="s">
        <v>911</v>
      </c>
      <c r="D131" s="182">
        <v>11000000</v>
      </c>
    </row>
    <row r="132" spans="1:4" s="193" customFormat="1">
      <c r="A132" s="191"/>
      <c r="B132" s="177"/>
      <c r="C132" s="434" t="s">
        <v>624</v>
      </c>
      <c r="D132" s="182">
        <v>600000</v>
      </c>
    </row>
    <row r="133" spans="1:4" s="193" customFormat="1">
      <c r="A133" s="191"/>
      <c r="B133" s="177"/>
      <c r="C133" s="180" t="s">
        <v>750</v>
      </c>
      <c r="D133" s="182">
        <v>659000</v>
      </c>
    </row>
    <row r="134" spans="1:4" s="193" customFormat="1">
      <c r="A134" s="191"/>
      <c r="B134" s="177"/>
      <c r="C134" s="434" t="s">
        <v>653</v>
      </c>
      <c r="D134" s="182">
        <v>800000</v>
      </c>
    </row>
    <row r="135" spans="1:4" s="193" customFormat="1">
      <c r="A135" s="191"/>
      <c r="B135" s="177"/>
      <c r="C135" s="434" t="s">
        <v>605</v>
      </c>
      <c r="D135" s="182">
        <v>600000</v>
      </c>
    </row>
    <row r="136" spans="1:4" s="193" customFormat="1">
      <c r="A136" s="191"/>
      <c r="B136" s="177"/>
      <c r="C136" s="434" t="s">
        <v>751</v>
      </c>
      <c r="D136" s="182">
        <v>600000</v>
      </c>
    </row>
    <row r="137" spans="1:4" s="193" customFormat="1">
      <c r="A137" s="191"/>
      <c r="B137" s="177"/>
      <c r="C137" s="434" t="s">
        <v>752</v>
      </c>
      <c r="D137" s="182">
        <v>237500</v>
      </c>
    </row>
    <row r="138" spans="1:4" s="193" customFormat="1">
      <c r="A138" s="191"/>
      <c r="B138" s="177"/>
      <c r="C138" s="434" t="s">
        <v>753</v>
      </c>
      <c r="D138" s="182">
        <v>1300000</v>
      </c>
    </row>
    <row r="139" spans="1:4" s="193" customFormat="1">
      <c r="A139" s="191"/>
      <c r="B139" s="177"/>
      <c r="C139" s="434" t="s">
        <v>654</v>
      </c>
      <c r="D139" s="182">
        <v>532331.31000000006</v>
      </c>
    </row>
    <row r="140" spans="1:4" s="193" customFormat="1">
      <c r="A140" s="191"/>
      <c r="B140" s="177"/>
      <c r="C140" s="434" t="s">
        <v>615</v>
      </c>
      <c r="D140" s="182">
        <v>870000</v>
      </c>
    </row>
    <row r="141" spans="1:4" s="193" customFormat="1">
      <c r="A141" s="191"/>
      <c r="B141" s="177"/>
      <c r="C141" s="434" t="s">
        <v>754</v>
      </c>
      <c r="D141" s="182">
        <v>1000000</v>
      </c>
    </row>
    <row r="142" spans="1:4" s="193" customFormat="1">
      <c r="A142" s="191"/>
      <c r="B142" s="177"/>
      <c r="C142" s="434" t="s">
        <v>755</v>
      </c>
      <c r="D142" s="182">
        <v>247200</v>
      </c>
    </row>
    <row r="143" spans="1:4" s="193" customFormat="1">
      <c r="A143" s="191"/>
      <c r="B143" s="177"/>
      <c r="C143" s="434" t="s">
        <v>509</v>
      </c>
      <c r="D143" s="182">
        <v>12500</v>
      </c>
    </row>
    <row r="144" spans="1:4" s="193" customFormat="1" ht="27">
      <c r="A144" s="191"/>
      <c r="B144" s="177"/>
      <c r="C144" s="434" t="s">
        <v>756</v>
      </c>
      <c r="D144" s="182">
        <v>800000</v>
      </c>
    </row>
    <row r="145" spans="1:4" s="193" customFormat="1">
      <c r="A145" s="191"/>
      <c r="B145" s="177"/>
      <c r="C145" s="434" t="s">
        <v>647</v>
      </c>
      <c r="D145" s="182">
        <v>643646.15</v>
      </c>
    </row>
    <row r="146" spans="1:4" s="193" customFormat="1">
      <c r="A146" s="191"/>
      <c r="B146" s="177"/>
      <c r="C146" s="180" t="s">
        <v>636</v>
      </c>
      <c r="D146" s="182">
        <v>600000</v>
      </c>
    </row>
    <row r="147" spans="1:4" s="193" customFormat="1">
      <c r="A147" s="191"/>
      <c r="B147" s="177"/>
      <c r="C147" s="434" t="s">
        <v>912</v>
      </c>
      <c r="D147" s="182">
        <v>453150</v>
      </c>
    </row>
    <row r="148" spans="1:4" s="193" customFormat="1">
      <c r="A148" s="191"/>
      <c r="B148" s="177"/>
      <c r="C148" s="434" t="s">
        <v>757</v>
      </c>
      <c r="D148" s="182">
        <v>500000</v>
      </c>
    </row>
    <row r="149" spans="1:4" s="193" customFormat="1">
      <c r="A149" s="191"/>
      <c r="B149" s="177"/>
      <c r="C149" s="434" t="s">
        <v>641</v>
      </c>
      <c r="D149" s="182">
        <v>600000</v>
      </c>
    </row>
    <row r="150" spans="1:4" s="193" customFormat="1">
      <c r="A150" s="191"/>
      <c r="B150" s="177"/>
      <c r="C150" s="434" t="s">
        <v>603</v>
      </c>
      <c r="D150" s="182">
        <v>870000</v>
      </c>
    </row>
    <row r="151" spans="1:4" s="193" customFormat="1">
      <c r="A151" s="191"/>
      <c r="B151" s="177"/>
      <c r="C151" s="434" t="s">
        <v>758</v>
      </c>
      <c r="D151" s="182">
        <v>293723.59999999998</v>
      </c>
    </row>
    <row r="152" spans="1:4" s="193" customFormat="1" ht="27">
      <c r="A152" s="191"/>
      <c r="B152" s="177"/>
      <c r="C152" s="434" t="s">
        <v>1044</v>
      </c>
      <c r="D152" s="182">
        <v>1200000</v>
      </c>
    </row>
    <row r="153" spans="1:4" s="193" customFormat="1">
      <c r="A153" s="191"/>
      <c r="B153" s="177"/>
      <c r="C153" s="434" t="s">
        <v>596</v>
      </c>
      <c r="D153" s="182">
        <v>870000</v>
      </c>
    </row>
    <row r="154" spans="1:4" s="193" customFormat="1">
      <c r="A154" s="191"/>
      <c r="B154" s="177"/>
      <c r="C154" s="434" t="s">
        <v>759</v>
      </c>
      <c r="D154" s="182">
        <v>879084.71</v>
      </c>
    </row>
    <row r="155" spans="1:4" s="193" customFormat="1">
      <c r="A155" s="191"/>
      <c r="B155" s="177"/>
      <c r="C155" s="434" t="s">
        <v>913</v>
      </c>
      <c r="D155" s="182">
        <v>504724.55</v>
      </c>
    </row>
    <row r="156" spans="1:4" s="193" customFormat="1">
      <c r="A156" s="191"/>
      <c r="B156" s="177"/>
      <c r="C156" s="434" t="s">
        <v>625</v>
      </c>
      <c r="D156" s="182">
        <v>600000</v>
      </c>
    </row>
    <row r="157" spans="1:4" s="193" customFormat="1">
      <c r="A157" s="191"/>
      <c r="B157" s="177"/>
      <c r="C157" s="434" t="s">
        <v>760</v>
      </c>
      <c r="D157" s="182">
        <v>1571358.4000000001</v>
      </c>
    </row>
    <row r="158" spans="1:4" s="193" customFormat="1">
      <c r="A158" s="191"/>
      <c r="B158" s="177"/>
      <c r="C158" s="434" t="s">
        <v>274</v>
      </c>
      <c r="D158" s="182">
        <v>207000</v>
      </c>
    </row>
    <row r="159" spans="1:4" s="193" customFormat="1">
      <c r="A159" s="191"/>
      <c r="B159" s="177"/>
      <c r="C159" s="434" t="s">
        <v>602</v>
      </c>
      <c r="D159" s="182">
        <v>600000</v>
      </c>
    </row>
    <row r="160" spans="1:4" s="193" customFormat="1">
      <c r="A160" s="191"/>
      <c r="B160" s="177"/>
      <c r="C160" s="434" t="s">
        <v>626</v>
      </c>
      <c r="D160" s="182">
        <v>600000</v>
      </c>
    </row>
    <row r="161" spans="1:4" s="193" customFormat="1">
      <c r="A161" s="191"/>
      <c r="B161" s="177"/>
      <c r="C161" s="434" t="s">
        <v>652</v>
      </c>
      <c r="D161" s="182">
        <v>671941.54</v>
      </c>
    </row>
    <row r="162" spans="1:4" s="193" customFormat="1">
      <c r="A162" s="191"/>
      <c r="B162" s="177"/>
      <c r="C162" s="434" t="s">
        <v>914</v>
      </c>
      <c r="D162" s="182">
        <v>7200000</v>
      </c>
    </row>
    <row r="163" spans="1:4" s="193" customFormat="1">
      <c r="A163" s="191"/>
      <c r="B163" s="177"/>
      <c r="C163" s="434" t="s">
        <v>601</v>
      </c>
      <c r="D163" s="182">
        <v>600000</v>
      </c>
    </row>
    <row r="164" spans="1:4" s="193" customFormat="1">
      <c r="A164" s="191"/>
      <c r="B164" s="177"/>
      <c r="C164" s="434" t="s">
        <v>597</v>
      </c>
      <c r="D164" s="182">
        <v>600000</v>
      </c>
    </row>
    <row r="165" spans="1:4" s="193" customFormat="1">
      <c r="A165" s="191"/>
      <c r="B165" s="177"/>
      <c r="C165" s="434" t="s">
        <v>595</v>
      </c>
      <c r="D165" s="182">
        <v>600000</v>
      </c>
    </row>
    <row r="166" spans="1:4" s="193" customFormat="1">
      <c r="A166" s="191"/>
      <c r="B166" s="177"/>
      <c r="C166" s="434" t="s">
        <v>639</v>
      </c>
      <c r="D166" s="182">
        <v>600000</v>
      </c>
    </row>
    <row r="167" spans="1:4" s="193" customFormat="1">
      <c r="A167" s="191"/>
      <c r="B167" s="177"/>
      <c r="C167" s="434" t="s">
        <v>600</v>
      </c>
      <c r="D167" s="182">
        <v>600000</v>
      </c>
    </row>
    <row r="168" spans="1:4" s="193" customFormat="1">
      <c r="A168" s="191"/>
      <c r="B168" s="177"/>
      <c r="C168" s="434" t="s">
        <v>640</v>
      </c>
      <c r="D168" s="182">
        <v>870000</v>
      </c>
    </row>
    <row r="169" spans="1:4" s="193" customFormat="1">
      <c r="A169" s="191"/>
      <c r="B169" s="177"/>
      <c r="C169" s="434" t="s">
        <v>761</v>
      </c>
      <c r="D169" s="182">
        <v>1250000</v>
      </c>
    </row>
    <row r="170" spans="1:4" s="193" customFormat="1">
      <c r="A170" s="191"/>
      <c r="B170" s="177"/>
      <c r="C170" s="434" t="s">
        <v>635</v>
      </c>
      <c r="D170" s="182">
        <v>600000</v>
      </c>
    </row>
    <row r="171" spans="1:4" s="193" customFormat="1">
      <c r="A171" s="191"/>
      <c r="B171" s="177"/>
      <c r="C171" s="434" t="s">
        <v>762</v>
      </c>
      <c r="D171" s="182">
        <v>350000</v>
      </c>
    </row>
    <row r="172" spans="1:4" s="193" customFormat="1">
      <c r="A172" s="191"/>
      <c r="B172" s="177"/>
      <c r="C172" s="434" t="s">
        <v>598</v>
      </c>
      <c r="D172" s="182">
        <v>600000</v>
      </c>
    </row>
    <row r="173" spans="1:4" s="193" customFormat="1">
      <c r="A173" s="191"/>
      <c r="B173" s="177"/>
      <c r="C173" s="434" t="s">
        <v>763</v>
      </c>
      <c r="D173" s="182">
        <v>388700</v>
      </c>
    </row>
    <row r="174" spans="1:4" s="193" customFormat="1">
      <c r="A174" s="191"/>
      <c r="B174" s="177"/>
      <c r="C174" s="434" t="s">
        <v>915</v>
      </c>
      <c r="D174" s="182">
        <v>712500</v>
      </c>
    </row>
    <row r="175" spans="1:4" s="193" customFormat="1">
      <c r="A175" s="191"/>
      <c r="B175" s="177"/>
      <c r="C175" s="434" t="s">
        <v>764</v>
      </c>
      <c r="D175" s="182">
        <v>964299.74</v>
      </c>
    </row>
    <row r="176" spans="1:4" s="193" customFormat="1">
      <c r="A176" s="191"/>
      <c r="B176" s="177"/>
      <c r="C176" s="434" t="s">
        <v>916</v>
      </c>
      <c r="D176" s="182">
        <v>2064369</v>
      </c>
    </row>
    <row r="177" spans="1:5" s="193" customFormat="1">
      <c r="A177" s="191"/>
      <c r="B177" s="177"/>
      <c r="C177" s="434" t="s">
        <v>765</v>
      </c>
      <c r="D177" s="182">
        <v>1200000</v>
      </c>
    </row>
    <row r="178" spans="1:5" s="193" customFormat="1">
      <c r="A178" s="191"/>
      <c r="B178" s="177"/>
      <c r="C178" s="434" t="s">
        <v>766</v>
      </c>
      <c r="D178" s="182">
        <v>1012500</v>
      </c>
    </row>
    <row r="179" spans="1:5" s="193" customFormat="1">
      <c r="A179" s="191"/>
      <c r="B179" s="177"/>
      <c r="C179" s="434" t="s">
        <v>657</v>
      </c>
      <c r="D179" s="182">
        <v>1236484.72</v>
      </c>
    </row>
    <row r="180" spans="1:5" s="193" customFormat="1">
      <c r="A180" s="191"/>
      <c r="B180" s="177"/>
      <c r="C180" s="434" t="s">
        <v>767</v>
      </c>
      <c r="D180" s="182">
        <v>870000</v>
      </c>
    </row>
    <row r="181" spans="1:5" s="193" customFormat="1">
      <c r="A181" s="191"/>
      <c r="B181" s="177"/>
      <c r="C181" s="434" t="s">
        <v>768</v>
      </c>
      <c r="D181" s="182">
        <v>600000</v>
      </c>
    </row>
    <row r="182" spans="1:5" ht="7.5" customHeight="1" thickBot="1">
      <c r="A182" s="194"/>
      <c r="B182" s="195"/>
      <c r="C182" s="417"/>
      <c r="D182" s="196"/>
      <c r="E182" s="186"/>
    </row>
    <row r="183" spans="1:5" ht="27.75" customHeight="1">
      <c r="A183" s="548" t="s">
        <v>168</v>
      </c>
      <c r="B183" s="548"/>
      <c r="C183" s="548"/>
      <c r="D183" s="548"/>
      <c r="E183" s="186"/>
    </row>
    <row r="184" spans="1:5" ht="18">
      <c r="A184" s="178"/>
      <c r="B184" s="178"/>
      <c r="C184" s="418"/>
      <c r="D184" s="175"/>
      <c r="E184" s="186"/>
    </row>
    <row r="185" spans="1:5" ht="18">
      <c r="A185" s="178"/>
      <c r="B185" s="178"/>
      <c r="C185" s="418"/>
      <c r="D185" s="175"/>
      <c r="E185" s="186"/>
    </row>
    <row r="186" spans="1:5" ht="18">
      <c r="A186" s="178"/>
      <c r="B186" s="178"/>
      <c r="C186" s="418"/>
      <c r="D186" s="175"/>
      <c r="E186" s="186"/>
    </row>
    <row r="187" spans="1:5" ht="18">
      <c r="A187" s="178"/>
      <c r="B187" s="178"/>
      <c r="C187" s="418"/>
      <c r="D187" s="175"/>
      <c r="E187" s="186"/>
    </row>
    <row r="188" spans="1:5" ht="18">
      <c r="A188" s="178"/>
      <c r="B188" s="178"/>
      <c r="C188" s="418"/>
      <c r="D188" s="175"/>
      <c r="E188" s="186"/>
    </row>
    <row r="189" spans="1:5" ht="18">
      <c r="A189" s="178"/>
      <c r="B189" s="178"/>
      <c r="C189" s="418"/>
      <c r="D189" s="175"/>
      <c r="E189" s="186"/>
    </row>
    <row r="190" spans="1:5" ht="18">
      <c r="A190" s="178"/>
      <c r="B190" s="178"/>
      <c r="C190" s="418"/>
      <c r="D190" s="175"/>
      <c r="E190" s="186"/>
    </row>
    <row r="191" spans="1:5" ht="18">
      <c r="A191" s="178"/>
      <c r="B191" s="178"/>
      <c r="C191" s="418"/>
      <c r="D191" s="175"/>
      <c r="E191" s="186"/>
    </row>
    <row r="192" spans="1:5" ht="18">
      <c r="A192" s="178"/>
      <c r="B192" s="178"/>
      <c r="C192" s="418"/>
      <c r="D192" s="175"/>
      <c r="E192" s="186"/>
    </row>
    <row r="193" spans="1:5" ht="18">
      <c r="A193" s="178"/>
      <c r="B193" s="178"/>
      <c r="C193" s="418"/>
      <c r="D193" s="175"/>
      <c r="E193" s="186"/>
    </row>
    <row r="194" spans="1:5" ht="18">
      <c r="A194" s="178"/>
      <c r="B194" s="178"/>
      <c r="C194" s="418"/>
      <c r="D194" s="175"/>
      <c r="E194" s="186"/>
    </row>
    <row r="195" spans="1:5" ht="18">
      <c r="A195" s="178"/>
      <c r="B195" s="178"/>
      <c r="C195" s="418"/>
      <c r="D195" s="175"/>
      <c r="E195" s="186"/>
    </row>
    <row r="196" spans="1:5" ht="18">
      <c r="A196" s="178"/>
      <c r="B196" s="178"/>
      <c r="C196" s="418"/>
      <c r="D196" s="175"/>
      <c r="E196" s="186"/>
    </row>
    <row r="197" spans="1:5" ht="18">
      <c r="A197" s="178"/>
      <c r="B197" s="178"/>
      <c r="C197" s="418"/>
      <c r="D197" s="175"/>
      <c r="E197" s="186"/>
    </row>
    <row r="198" spans="1:5" ht="18">
      <c r="A198" s="178"/>
      <c r="B198" s="178"/>
      <c r="C198" s="418"/>
      <c r="D198" s="175"/>
      <c r="E198" s="186"/>
    </row>
    <row r="199" spans="1:5" ht="18">
      <c r="A199" s="178"/>
      <c r="B199" s="178"/>
      <c r="C199" s="418"/>
      <c r="D199" s="175"/>
      <c r="E199" s="186"/>
    </row>
    <row r="200" spans="1:5" ht="18">
      <c r="A200" s="178"/>
      <c r="B200" s="178"/>
      <c r="C200" s="418"/>
      <c r="D200" s="175"/>
      <c r="E200" s="186"/>
    </row>
    <row r="201" spans="1:5" ht="18">
      <c r="A201" s="178"/>
      <c r="B201" s="178"/>
      <c r="C201" s="418"/>
      <c r="D201" s="175"/>
      <c r="E201" s="186"/>
    </row>
    <row r="202" spans="1:5" ht="18">
      <c r="A202" s="178"/>
      <c r="B202" s="178"/>
      <c r="C202" s="418"/>
      <c r="D202" s="175"/>
      <c r="E202" s="186"/>
    </row>
    <row r="203" spans="1:5" ht="18">
      <c r="A203" s="178"/>
      <c r="B203" s="178"/>
      <c r="C203" s="418"/>
      <c r="D203" s="175"/>
      <c r="E203" s="186"/>
    </row>
    <row r="204" spans="1:5" ht="18">
      <c r="A204" s="178"/>
      <c r="B204" s="178"/>
      <c r="C204" s="418"/>
      <c r="D204" s="175"/>
      <c r="E204" s="186"/>
    </row>
    <row r="205" spans="1:5" ht="18">
      <c r="A205" s="178"/>
      <c r="B205" s="178"/>
      <c r="C205" s="418"/>
      <c r="D205" s="175"/>
      <c r="E205" s="186"/>
    </row>
    <row r="206" spans="1:5" ht="18">
      <c r="A206" s="178"/>
      <c r="B206" s="178"/>
      <c r="C206" s="418"/>
      <c r="D206" s="175"/>
      <c r="E206" s="186"/>
    </row>
    <row r="207" spans="1:5" ht="18">
      <c r="A207" s="178"/>
      <c r="B207" s="178"/>
      <c r="C207" s="418"/>
      <c r="D207" s="175"/>
      <c r="E207" s="186"/>
    </row>
    <row r="208" spans="1:5" ht="18">
      <c r="A208" s="178"/>
      <c r="B208" s="178"/>
      <c r="C208" s="418"/>
      <c r="D208" s="175"/>
      <c r="E208" s="186"/>
    </row>
    <row r="209" spans="1:5" ht="18">
      <c r="A209" s="178"/>
      <c r="B209" s="178"/>
      <c r="C209" s="418"/>
      <c r="D209" s="175"/>
      <c r="E209" s="186"/>
    </row>
    <row r="210" spans="1:5" ht="18">
      <c r="A210" s="178"/>
      <c r="B210" s="178"/>
      <c r="C210" s="418"/>
      <c r="D210" s="175"/>
      <c r="E210" s="186"/>
    </row>
    <row r="211" spans="1:5" ht="18">
      <c r="A211" s="178"/>
      <c r="B211" s="178"/>
      <c r="C211" s="418"/>
      <c r="D211" s="175"/>
      <c r="E211" s="186"/>
    </row>
    <row r="212" spans="1:5" ht="18">
      <c r="A212" s="178"/>
      <c r="B212" s="178"/>
      <c r="C212" s="418"/>
      <c r="D212" s="175"/>
      <c r="E212" s="186"/>
    </row>
    <row r="213" spans="1:5" ht="18">
      <c r="A213" s="178"/>
      <c r="B213" s="178"/>
      <c r="C213" s="418"/>
      <c r="D213" s="175"/>
      <c r="E213" s="186"/>
    </row>
    <row r="214" spans="1:5" ht="18">
      <c r="A214" s="178"/>
      <c r="B214" s="178"/>
      <c r="C214" s="418"/>
      <c r="D214" s="175"/>
      <c r="E214" s="186"/>
    </row>
    <row r="215" spans="1:5" ht="18">
      <c r="A215" s="178"/>
      <c r="B215" s="178"/>
      <c r="C215" s="418"/>
      <c r="D215" s="175"/>
      <c r="E215" s="186"/>
    </row>
    <row r="216" spans="1:5" ht="18">
      <c r="A216" s="178"/>
      <c r="B216" s="178"/>
      <c r="C216" s="418"/>
      <c r="D216" s="175"/>
      <c r="E216" s="186"/>
    </row>
    <row r="217" spans="1:5" ht="18">
      <c r="A217" s="178"/>
      <c r="B217" s="178"/>
      <c r="C217" s="418"/>
      <c r="D217" s="175"/>
      <c r="E217" s="186"/>
    </row>
    <row r="218" spans="1:5" ht="18">
      <c r="A218" s="178"/>
      <c r="B218" s="178"/>
      <c r="C218" s="418"/>
      <c r="D218" s="175"/>
      <c r="E218" s="186"/>
    </row>
    <row r="219" spans="1:5" ht="18">
      <c r="A219" s="178"/>
      <c r="B219" s="178"/>
      <c r="C219" s="418"/>
      <c r="D219" s="175"/>
      <c r="E219" s="186"/>
    </row>
    <row r="220" spans="1:5" ht="18">
      <c r="A220" s="178"/>
      <c r="B220" s="178"/>
      <c r="C220" s="418"/>
      <c r="D220" s="175"/>
      <c r="E220" s="186"/>
    </row>
    <row r="221" spans="1:5" ht="18">
      <c r="A221" s="178"/>
      <c r="B221" s="178"/>
      <c r="C221" s="418"/>
      <c r="D221" s="175"/>
      <c r="E221" s="186"/>
    </row>
    <row r="222" spans="1:5" ht="18">
      <c r="A222" s="178"/>
      <c r="B222" s="178"/>
      <c r="C222" s="418"/>
      <c r="D222" s="175"/>
      <c r="E222" s="186"/>
    </row>
    <row r="223" spans="1:5" ht="18">
      <c r="A223" s="178"/>
      <c r="B223" s="178"/>
      <c r="C223" s="418"/>
      <c r="D223" s="175"/>
      <c r="E223" s="186"/>
    </row>
    <row r="224" spans="1:5" ht="18">
      <c r="A224" s="178"/>
      <c r="B224" s="178"/>
      <c r="C224" s="418"/>
      <c r="D224" s="175"/>
      <c r="E224" s="186"/>
    </row>
    <row r="225" spans="1:5" ht="18">
      <c r="A225" s="178"/>
      <c r="B225" s="178"/>
      <c r="C225" s="418"/>
      <c r="D225" s="175"/>
      <c r="E225" s="186"/>
    </row>
    <row r="226" spans="1:5" ht="18">
      <c r="A226" s="178"/>
      <c r="B226" s="178"/>
      <c r="C226" s="418"/>
      <c r="D226" s="175"/>
      <c r="E226" s="186"/>
    </row>
    <row r="227" spans="1:5" ht="18">
      <c r="A227" s="178"/>
      <c r="B227" s="178"/>
      <c r="C227" s="418"/>
      <c r="D227" s="175"/>
      <c r="E227" s="186"/>
    </row>
    <row r="228" spans="1:5" ht="18">
      <c r="A228" s="178"/>
      <c r="B228" s="178"/>
      <c r="C228" s="418"/>
      <c r="D228" s="175"/>
      <c r="E228" s="186"/>
    </row>
    <row r="229" spans="1:5" ht="18">
      <c r="A229" s="178"/>
      <c r="B229" s="178"/>
      <c r="C229" s="418"/>
      <c r="D229" s="175"/>
      <c r="E229" s="186"/>
    </row>
    <row r="230" spans="1:5" ht="18">
      <c r="A230" s="178"/>
      <c r="B230" s="178"/>
      <c r="C230" s="418"/>
      <c r="D230" s="175"/>
      <c r="E230" s="186"/>
    </row>
    <row r="231" spans="1:5" ht="18">
      <c r="A231" s="178"/>
      <c r="B231" s="178"/>
      <c r="C231" s="418"/>
      <c r="D231" s="175"/>
      <c r="E231" s="186"/>
    </row>
    <row r="232" spans="1:5" ht="18">
      <c r="A232" s="178"/>
      <c r="B232" s="178"/>
      <c r="C232" s="418"/>
      <c r="D232" s="175"/>
      <c r="E232" s="186"/>
    </row>
    <row r="233" spans="1:5" ht="18">
      <c r="A233" s="178"/>
      <c r="B233" s="178"/>
      <c r="C233" s="418"/>
      <c r="D233" s="175"/>
      <c r="E233" s="186"/>
    </row>
    <row r="234" spans="1:5" ht="18">
      <c r="A234" s="178"/>
      <c r="B234" s="178"/>
      <c r="C234" s="418"/>
      <c r="D234" s="175"/>
      <c r="E234" s="186"/>
    </row>
    <row r="235" spans="1:5" ht="18">
      <c r="A235" s="178"/>
      <c r="B235" s="178"/>
      <c r="C235" s="418"/>
      <c r="D235" s="175"/>
      <c r="E235" s="186"/>
    </row>
    <row r="236" spans="1:5" ht="18">
      <c r="A236" s="178"/>
      <c r="B236" s="178"/>
      <c r="C236" s="418"/>
      <c r="D236" s="175"/>
      <c r="E236" s="186"/>
    </row>
    <row r="237" spans="1:5" ht="18">
      <c r="A237" s="178"/>
      <c r="B237" s="178"/>
      <c r="C237" s="418"/>
      <c r="D237" s="175"/>
      <c r="E237" s="186"/>
    </row>
    <row r="238" spans="1:5" ht="18">
      <c r="A238" s="178"/>
      <c r="B238" s="178"/>
      <c r="C238" s="418"/>
      <c r="D238" s="175"/>
      <c r="E238" s="186"/>
    </row>
    <row r="239" spans="1:5" ht="18">
      <c r="A239" s="178"/>
      <c r="B239" s="178"/>
      <c r="C239" s="418"/>
      <c r="D239" s="175"/>
      <c r="E239" s="186"/>
    </row>
    <row r="240" spans="1:5" ht="18">
      <c r="A240" s="178"/>
      <c r="B240" s="178"/>
      <c r="C240" s="418"/>
      <c r="D240" s="175"/>
      <c r="E240" s="186"/>
    </row>
    <row r="241" spans="1:5" ht="18">
      <c r="A241" s="178"/>
      <c r="B241" s="178"/>
      <c r="C241" s="418"/>
      <c r="D241" s="175"/>
      <c r="E241" s="186"/>
    </row>
    <row r="242" spans="1:5" ht="18">
      <c r="A242" s="178"/>
      <c r="B242" s="178"/>
      <c r="C242" s="418"/>
      <c r="D242" s="175"/>
      <c r="E242" s="186"/>
    </row>
    <row r="243" spans="1:5" ht="18">
      <c r="A243" s="178"/>
      <c r="B243" s="178"/>
      <c r="C243" s="418"/>
      <c r="D243" s="175"/>
      <c r="E243" s="186"/>
    </row>
    <row r="244" spans="1:5" ht="18">
      <c r="A244" s="178"/>
      <c r="B244" s="178"/>
      <c r="C244" s="418"/>
      <c r="D244" s="175"/>
      <c r="E244" s="186"/>
    </row>
    <row r="245" spans="1:5" ht="18">
      <c r="A245" s="178"/>
      <c r="B245" s="178"/>
      <c r="C245" s="418"/>
      <c r="D245" s="175"/>
      <c r="E245" s="186"/>
    </row>
    <row r="246" spans="1:5" ht="18">
      <c r="A246" s="178"/>
      <c r="B246" s="178"/>
      <c r="C246" s="418"/>
      <c r="D246" s="175"/>
      <c r="E246" s="186"/>
    </row>
    <row r="247" spans="1:5" ht="18">
      <c r="A247" s="178"/>
      <c r="B247" s="178"/>
      <c r="C247" s="418"/>
      <c r="D247" s="175"/>
      <c r="E247" s="186"/>
    </row>
    <row r="248" spans="1:5" ht="18">
      <c r="A248" s="178"/>
      <c r="B248" s="178"/>
      <c r="C248" s="418"/>
      <c r="D248" s="175"/>
      <c r="E248" s="186"/>
    </row>
    <row r="249" spans="1:5" ht="18">
      <c r="A249" s="178"/>
      <c r="B249" s="178"/>
      <c r="C249" s="418"/>
      <c r="D249" s="175"/>
      <c r="E249" s="186"/>
    </row>
    <row r="250" spans="1:5" ht="18">
      <c r="A250" s="178"/>
      <c r="B250" s="178"/>
      <c r="C250" s="418"/>
      <c r="D250" s="175"/>
      <c r="E250" s="186"/>
    </row>
    <row r="251" spans="1:5" ht="18">
      <c r="A251" s="178"/>
      <c r="B251" s="178"/>
      <c r="C251" s="418"/>
      <c r="D251" s="175"/>
      <c r="E251" s="186"/>
    </row>
    <row r="252" spans="1:5" ht="18">
      <c r="A252" s="178"/>
      <c r="B252" s="178"/>
      <c r="C252" s="418"/>
      <c r="D252" s="175"/>
      <c r="E252" s="186"/>
    </row>
    <row r="253" spans="1:5" ht="18">
      <c r="A253" s="178"/>
      <c r="B253" s="178"/>
      <c r="C253" s="418"/>
      <c r="D253" s="175"/>
      <c r="E253" s="186"/>
    </row>
    <row r="254" spans="1:5" ht="18">
      <c r="A254" s="178"/>
      <c r="B254" s="178"/>
      <c r="C254" s="418"/>
      <c r="D254" s="175"/>
      <c r="E254" s="186"/>
    </row>
    <row r="255" spans="1:5" ht="18">
      <c r="A255" s="178"/>
      <c r="B255" s="178"/>
      <c r="C255" s="418"/>
      <c r="D255" s="175"/>
      <c r="E255" s="186"/>
    </row>
    <row r="256" spans="1:5" ht="18">
      <c r="A256" s="178"/>
      <c r="B256" s="178"/>
      <c r="C256" s="418"/>
      <c r="D256" s="175"/>
      <c r="E256" s="186"/>
    </row>
    <row r="257" spans="1:5" ht="18">
      <c r="A257" s="178"/>
      <c r="B257" s="178"/>
      <c r="C257" s="418"/>
      <c r="D257" s="175"/>
      <c r="E257" s="186"/>
    </row>
    <row r="258" spans="1:5" ht="18">
      <c r="A258" s="178"/>
      <c r="B258" s="178"/>
      <c r="C258" s="418"/>
      <c r="D258" s="175"/>
      <c r="E258" s="186"/>
    </row>
    <row r="259" spans="1:5" ht="18">
      <c r="A259" s="178"/>
      <c r="B259" s="178"/>
      <c r="C259" s="418"/>
      <c r="D259" s="175"/>
      <c r="E259" s="186"/>
    </row>
    <row r="260" spans="1:5" ht="18">
      <c r="A260" s="178"/>
      <c r="B260" s="178"/>
      <c r="C260" s="418"/>
      <c r="D260" s="175"/>
      <c r="E260" s="186"/>
    </row>
    <row r="261" spans="1:5" ht="18">
      <c r="A261" s="178"/>
      <c r="B261" s="178"/>
      <c r="C261" s="418"/>
      <c r="D261" s="175"/>
      <c r="E261" s="186"/>
    </row>
    <row r="262" spans="1:5" ht="18">
      <c r="A262" s="178"/>
      <c r="B262" s="178"/>
      <c r="C262" s="418"/>
      <c r="D262" s="175"/>
      <c r="E262" s="186"/>
    </row>
    <row r="263" spans="1:5" ht="18">
      <c r="A263" s="178"/>
      <c r="B263" s="178"/>
      <c r="C263" s="418"/>
      <c r="D263" s="175"/>
      <c r="E263" s="186"/>
    </row>
    <row r="264" spans="1:5" ht="18">
      <c r="A264" s="178"/>
      <c r="B264" s="178"/>
      <c r="C264" s="418"/>
      <c r="D264" s="175"/>
      <c r="E264" s="186"/>
    </row>
    <row r="265" spans="1:5" ht="18">
      <c r="A265" s="178"/>
      <c r="B265" s="178"/>
      <c r="C265" s="418"/>
      <c r="D265" s="175"/>
      <c r="E265" s="186"/>
    </row>
    <row r="266" spans="1:5" ht="18">
      <c r="A266" s="178"/>
      <c r="B266" s="178"/>
      <c r="C266" s="418"/>
      <c r="D266" s="175"/>
      <c r="E266" s="186"/>
    </row>
    <row r="267" spans="1:5" ht="18">
      <c r="A267" s="178"/>
      <c r="B267" s="178"/>
      <c r="C267" s="418"/>
      <c r="D267" s="175"/>
      <c r="E267" s="186"/>
    </row>
    <row r="268" spans="1:5" ht="18">
      <c r="A268" s="178"/>
      <c r="B268" s="178"/>
      <c r="C268" s="418"/>
      <c r="D268" s="175"/>
      <c r="E268" s="186"/>
    </row>
    <row r="269" spans="1:5" ht="18">
      <c r="A269" s="178"/>
      <c r="B269" s="178"/>
      <c r="C269" s="418"/>
      <c r="D269" s="175"/>
      <c r="E269" s="186"/>
    </row>
    <row r="270" spans="1:5" ht="18">
      <c r="A270" s="178"/>
      <c r="B270" s="178"/>
      <c r="C270" s="418"/>
      <c r="D270" s="175"/>
      <c r="E270" s="186"/>
    </row>
    <row r="271" spans="1:5" ht="18">
      <c r="A271" s="178"/>
      <c r="B271" s="178"/>
      <c r="C271" s="418"/>
      <c r="D271" s="175"/>
      <c r="E271" s="186"/>
    </row>
    <row r="272" spans="1:5" ht="18">
      <c r="A272" s="178"/>
      <c r="B272" s="178"/>
      <c r="C272" s="418"/>
      <c r="D272" s="175"/>
      <c r="E272" s="186"/>
    </row>
    <row r="273" spans="1:5" ht="18">
      <c r="A273" s="178"/>
      <c r="B273" s="178"/>
      <c r="C273" s="418"/>
      <c r="D273" s="175"/>
      <c r="E273" s="186"/>
    </row>
    <row r="274" spans="1:5" ht="18">
      <c r="A274" s="178"/>
      <c r="B274" s="178"/>
      <c r="C274" s="418"/>
      <c r="D274" s="175"/>
      <c r="E274" s="186"/>
    </row>
    <row r="275" spans="1:5" ht="18">
      <c r="A275" s="178"/>
      <c r="B275" s="178"/>
      <c r="C275" s="418"/>
      <c r="D275" s="175"/>
      <c r="E275" s="186"/>
    </row>
    <row r="276" spans="1:5" ht="18">
      <c r="A276" s="178"/>
      <c r="B276" s="178"/>
      <c r="C276" s="418"/>
      <c r="D276" s="175"/>
      <c r="E276" s="186"/>
    </row>
    <row r="277" spans="1:5" ht="18">
      <c r="A277" s="178"/>
      <c r="B277" s="178"/>
      <c r="C277" s="418"/>
      <c r="D277" s="175"/>
      <c r="E277" s="186"/>
    </row>
    <row r="278" spans="1:5" ht="18">
      <c r="A278" s="178"/>
      <c r="B278" s="178"/>
      <c r="C278" s="418"/>
      <c r="D278" s="175"/>
      <c r="E278" s="186"/>
    </row>
    <row r="279" spans="1:5" ht="18">
      <c r="A279" s="178"/>
      <c r="B279" s="178"/>
      <c r="C279" s="418"/>
      <c r="D279" s="175"/>
      <c r="E279" s="186"/>
    </row>
    <row r="280" spans="1:5" ht="18">
      <c r="A280" s="178"/>
      <c r="B280" s="178"/>
      <c r="C280" s="418"/>
      <c r="D280" s="175"/>
      <c r="E280" s="186"/>
    </row>
    <row r="281" spans="1:5" ht="18">
      <c r="A281" s="178"/>
      <c r="B281" s="178"/>
      <c r="C281" s="418"/>
      <c r="D281" s="175"/>
      <c r="E281" s="186"/>
    </row>
    <row r="282" spans="1:5" ht="18">
      <c r="A282" s="178"/>
      <c r="B282" s="178"/>
      <c r="C282" s="418"/>
      <c r="D282" s="175"/>
      <c r="E282" s="186"/>
    </row>
    <row r="283" spans="1:5" ht="18">
      <c r="A283" s="178"/>
      <c r="B283" s="178"/>
      <c r="C283" s="418"/>
      <c r="D283" s="175"/>
      <c r="E283" s="186"/>
    </row>
    <row r="284" spans="1:5" ht="18">
      <c r="A284" s="178"/>
      <c r="B284" s="178"/>
      <c r="C284" s="418"/>
      <c r="D284" s="175"/>
      <c r="E284" s="186"/>
    </row>
    <row r="285" spans="1:5" ht="18">
      <c r="A285" s="178"/>
      <c r="B285" s="178"/>
      <c r="C285" s="418"/>
      <c r="D285" s="175"/>
      <c r="E285" s="186"/>
    </row>
    <row r="286" spans="1:5" ht="18">
      <c r="A286" s="178"/>
      <c r="B286" s="178"/>
      <c r="C286" s="418"/>
      <c r="D286" s="175"/>
      <c r="E286" s="186"/>
    </row>
    <row r="287" spans="1:5" ht="18">
      <c r="A287" s="178"/>
      <c r="B287" s="178"/>
      <c r="C287" s="418"/>
      <c r="D287" s="175"/>
      <c r="E287" s="186"/>
    </row>
    <row r="288" spans="1:5" ht="18">
      <c r="A288" s="178"/>
      <c r="B288" s="178"/>
      <c r="C288" s="418"/>
      <c r="D288" s="175"/>
      <c r="E288" s="186"/>
    </row>
    <row r="289" spans="1:5" ht="18">
      <c r="A289" s="178"/>
      <c r="B289" s="178"/>
      <c r="C289" s="418"/>
      <c r="D289" s="175"/>
      <c r="E289" s="186"/>
    </row>
    <row r="290" spans="1:5" ht="18">
      <c r="A290" s="178"/>
      <c r="B290" s="178"/>
      <c r="C290" s="418"/>
      <c r="D290" s="175"/>
      <c r="E290" s="186"/>
    </row>
    <row r="291" spans="1:5" ht="18">
      <c r="A291" s="178"/>
      <c r="B291" s="178"/>
      <c r="C291" s="418"/>
      <c r="D291" s="175"/>
      <c r="E291" s="186"/>
    </row>
    <row r="292" spans="1:5" ht="18">
      <c r="A292" s="178"/>
      <c r="B292" s="178"/>
      <c r="C292" s="418"/>
      <c r="D292" s="175"/>
      <c r="E292" s="186"/>
    </row>
    <row r="293" spans="1:5" ht="18">
      <c r="A293" s="176"/>
      <c r="B293" s="176"/>
      <c r="C293" s="419"/>
      <c r="D293" s="183"/>
      <c r="E293" s="186"/>
    </row>
    <row r="294" spans="1:5" ht="18">
      <c r="A294" s="176"/>
      <c r="B294" s="176"/>
      <c r="C294" s="419"/>
      <c r="D294" s="183"/>
      <c r="E294" s="186"/>
    </row>
    <row r="295" spans="1:5" ht="18">
      <c r="A295" s="176"/>
      <c r="B295" s="176"/>
      <c r="C295" s="419"/>
      <c r="D295" s="183"/>
      <c r="E295" s="186"/>
    </row>
    <row r="296" spans="1:5" ht="18">
      <c r="A296" s="176"/>
      <c r="B296" s="176"/>
      <c r="C296" s="419"/>
      <c r="D296" s="183"/>
      <c r="E296" s="186"/>
    </row>
    <row r="297" spans="1:5" ht="18">
      <c r="A297" s="176"/>
      <c r="B297" s="176"/>
      <c r="C297" s="419"/>
      <c r="D297" s="183"/>
      <c r="E297" s="186"/>
    </row>
    <row r="298" spans="1:5" ht="18">
      <c r="A298" s="176"/>
      <c r="B298" s="176"/>
      <c r="C298" s="419"/>
      <c r="D298" s="183"/>
      <c r="E298" s="186"/>
    </row>
    <row r="299" spans="1:5" ht="18">
      <c r="A299" s="176"/>
      <c r="B299" s="176"/>
      <c r="C299" s="419"/>
      <c r="D299" s="183"/>
      <c r="E299" s="186"/>
    </row>
    <row r="300" spans="1:5" ht="18">
      <c r="A300" s="176"/>
      <c r="B300" s="176"/>
      <c r="C300" s="419"/>
      <c r="D300" s="183"/>
      <c r="E300" s="186"/>
    </row>
    <row r="301" spans="1:5" ht="18">
      <c r="A301" s="176"/>
      <c r="B301" s="176"/>
      <c r="C301" s="419"/>
      <c r="D301" s="183"/>
      <c r="E301" s="186"/>
    </row>
    <row r="302" spans="1:5" ht="18">
      <c r="A302" s="176"/>
      <c r="B302" s="176"/>
      <c r="C302" s="419"/>
      <c r="D302" s="183"/>
      <c r="E302" s="186"/>
    </row>
    <row r="303" spans="1:5" ht="18">
      <c r="A303" s="176"/>
      <c r="B303" s="176"/>
      <c r="C303" s="419"/>
      <c r="D303" s="183"/>
      <c r="E303" s="186"/>
    </row>
    <row r="304" spans="1:5" ht="18">
      <c r="A304" s="176"/>
      <c r="B304" s="176"/>
      <c r="C304" s="419"/>
      <c r="D304" s="183"/>
      <c r="E304" s="186"/>
    </row>
    <row r="305" spans="1:5" ht="18">
      <c r="A305" s="176"/>
      <c r="B305" s="176"/>
      <c r="C305" s="419"/>
      <c r="D305" s="183"/>
      <c r="E305" s="186"/>
    </row>
    <row r="306" spans="1:5" ht="18">
      <c r="A306" s="176"/>
      <c r="B306" s="176"/>
      <c r="C306" s="419"/>
      <c r="D306" s="183"/>
      <c r="E306" s="186"/>
    </row>
    <row r="307" spans="1:5" ht="18">
      <c r="A307" s="176"/>
      <c r="B307" s="176"/>
      <c r="C307" s="419"/>
      <c r="D307" s="183"/>
      <c r="E307" s="186"/>
    </row>
    <row r="308" spans="1:5" ht="18">
      <c r="A308" s="176"/>
      <c r="B308" s="176"/>
      <c r="C308" s="419"/>
      <c r="D308" s="183"/>
      <c r="E308" s="186"/>
    </row>
    <row r="309" spans="1:5" ht="18">
      <c r="A309" s="176"/>
      <c r="B309" s="176"/>
      <c r="C309" s="419"/>
      <c r="D309" s="183"/>
      <c r="E309" s="186"/>
    </row>
    <row r="310" spans="1:5" ht="18">
      <c r="A310" s="176"/>
      <c r="B310" s="176"/>
      <c r="C310" s="419"/>
      <c r="D310" s="183"/>
      <c r="E310" s="186"/>
    </row>
    <row r="311" spans="1:5" ht="18">
      <c r="A311" s="176"/>
      <c r="B311" s="176"/>
      <c r="C311" s="419"/>
      <c r="D311" s="183"/>
      <c r="E311" s="186"/>
    </row>
    <row r="312" spans="1:5" ht="18">
      <c r="A312" s="176"/>
      <c r="B312" s="176"/>
      <c r="C312" s="419"/>
      <c r="D312" s="183"/>
      <c r="E312" s="186"/>
    </row>
    <row r="313" spans="1:5" ht="18">
      <c r="A313" s="176"/>
      <c r="B313" s="176"/>
      <c r="C313" s="419"/>
      <c r="D313" s="183"/>
      <c r="E313" s="186"/>
    </row>
    <row r="314" spans="1:5" ht="18">
      <c r="A314" s="176"/>
      <c r="B314" s="176"/>
      <c r="C314" s="419"/>
      <c r="D314" s="183"/>
      <c r="E314" s="186"/>
    </row>
    <row r="315" spans="1:5" ht="18">
      <c r="A315" s="176"/>
      <c r="B315" s="176"/>
      <c r="C315" s="419"/>
      <c r="D315" s="183"/>
      <c r="E315" s="186"/>
    </row>
    <row r="316" spans="1:5" ht="18">
      <c r="A316" s="176"/>
      <c r="B316" s="176"/>
      <c r="C316" s="419"/>
      <c r="D316" s="183"/>
      <c r="E316" s="186"/>
    </row>
    <row r="317" spans="1:5" ht="18">
      <c r="A317" s="176"/>
      <c r="B317" s="176"/>
      <c r="C317" s="419"/>
      <c r="D317" s="183"/>
      <c r="E317" s="186"/>
    </row>
    <row r="318" spans="1:5" ht="18">
      <c r="A318" s="176"/>
      <c r="B318" s="176"/>
      <c r="C318" s="419"/>
      <c r="D318" s="183"/>
      <c r="E318" s="186"/>
    </row>
    <row r="319" spans="1:5" ht="18">
      <c r="A319" s="176"/>
      <c r="B319" s="176"/>
      <c r="C319" s="419"/>
      <c r="D319" s="183"/>
      <c r="E319" s="186"/>
    </row>
    <row r="320" spans="1:5" ht="18">
      <c r="A320" s="176"/>
      <c r="B320" s="176"/>
      <c r="C320" s="419"/>
      <c r="D320" s="183"/>
      <c r="E320" s="186"/>
    </row>
    <row r="321" spans="1:5" ht="18">
      <c r="A321" s="176"/>
      <c r="B321" s="176"/>
      <c r="C321" s="419"/>
      <c r="D321" s="183"/>
      <c r="E321" s="186"/>
    </row>
    <row r="322" spans="1:5" ht="18">
      <c r="A322" s="176"/>
      <c r="B322" s="176"/>
      <c r="C322" s="419"/>
      <c r="D322" s="183"/>
      <c r="E322" s="186"/>
    </row>
    <row r="323" spans="1:5" ht="18">
      <c r="A323" s="176"/>
      <c r="B323" s="176"/>
      <c r="C323" s="419"/>
      <c r="D323" s="183"/>
      <c r="E323" s="186"/>
    </row>
    <row r="324" spans="1:5" ht="18">
      <c r="A324" s="176"/>
      <c r="B324" s="176"/>
      <c r="C324" s="419"/>
      <c r="D324" s="183"/>
      <c r="E324" s="186"/>
    </row>
    <row r="325" spans="1:5" ht="18">
      <c r="A325" s="176"/>
      <c r="B325" s="176"/>
      <c r="C325" s="419"/>
      <c r="D325" s="183"/>
      <c r="E325" s="186"/>
    </row>
    <row r="326" spans="1:5" ht="18">
      <c r="A326" s="176"/>
      <c r="B326" s="176"/>
      <c r="C326" s="419"/>
      <c r="D326" s="183"/>
      <c r="E326" s="186"/>
    </row>
    <row r="327" spans="1:5" ht="18">
      <c r="A327" s="176"/>
      <c r="B327" s="176"/>
      <c r="C327" s="419"/>
      <c r="D327" s="183"/>
      <c r="E327" s="186"/>
    </row>
    <row r="328" spans="1:5" ht="18">
      <c r="A328" s="176"/>
      <c r="B328" s="176"/>
      <c r="C328" s="419"/>
      <c r="D328" s="183"/>
      <c r="E328" s="186"/>
    </row>
    <row r="329" spans="1:5" ht="18">
      <c r="A329" s="176"/>
      <c r="B329" s="176"/>
      <c r="C329" s="419"/>
      <c r="D329" s="183"/>
      <c r="E329" s="186"/>
    </row>
    <row r="330" spans="1:5" ht="18">
      <c r="A330" s="176"/>
      <c r="B330" s="176"/>
      <c r="C330" s="419"/>
      <c r="D330" s="183"/>
      <c r="E330" s="186"/>
    </row>
    <row r="331" spans="1:5" ht="18">
      <c r="A331" s="176"/>
      <c r="B331" s="176"/>
      <c r="C331" s="419"/>
      <c r="D331" s="183"/>
      <c r="E331" s="186"/>
    </row>
    <row r="332" spans="1:5" ht="18">
      <c r="A332" s="176"/>
      <c r="B332" s="176"/>
      <c r="C332" s="419"/>
      <c r="D332" s="183"/>
      <c r="E332" s="186"/>
    </row>
    <row r="333" spans="1:5" ht="18">
      <c r="A333" s="176"/>
      <c r="B333" s="176"/>
      <c r="C333" s="419"/>
      <c r="D333" s="183"/>
      <c r="E333" s="186"/>
    </row>
    <row r="334" spans="1:5" ht="18">
      <c r="A334" s="176"/>
      <c r="B334" s="176"/>
      <c r="C334" s="419"/>
      <c r="D334" s="183"/>
      <c r="E334" s="186"/>
    </row>
    <row r="335" spans="1:5" ht="18">
      <c r="A335" s="176"/>
      <c r="B335" s="176"/>
      <c r="C335" s="419"/>
      <c r="D335" s="183"/>
      <c r="E335" s="186"/>
    </row>
    <row r="336" spans="1:5" ht="18">
      <c r="A336" s="176"/>
      <c r="B336" s="176"/>
      <c r="C336" s="419"/>
      <c r="D336" s="183"/>
      <c r="E336" s="186"/>
    </row>
    <row r="337" spans="1:5" ht="18">
      <c r="A337" s="176"/>
      <c r="B337" s="176"/>
      <c r="C337" s="419"/>
      <c r="D337" s="183"/>
      <c r="E337" s="186"/>
    </row>
    <row r="338" spans="1:5" ht="18">
      <c r="A338" s="176"/>
      <c r="B338" s="176"/>
      <c r="C338" s="419"/>
      <c r="D338" s="183"/>
      <c r="E338" s="186"/>
    </row>
    <row r="339" spans="1:5" ht="18">
      <c r="A339" s="176"/>
      <c r="B339" s="176"/>
      <c r="C339" s="419"/>
      <c r="D339" s="183"/>
      <c r="E339" s="186"/>
    </row>
    <row r="340" spans="1:5" ht="18">
      <c r="A340" s="176"/>
      <c r="B340" s="176"/>
      <c r="C340" s="419"/>
      <c r="D340" s="183"/>
      <c r="E340" s="186"/>
    </row>
    <row r="341" spans="1:5" ht="18">
      <c r="A341" s="176"/>
      <c r="B341" s="176"/>
      <c r="C341" s="419"/>
      <c r="D341" s="183"/>
      <c r="E341" s="186"/>
    </row>
    <row r="342" spans="1:5" ht="18">
      <c r="A342" s="176"/>
      <c r="B342" s="176"/>
      <c r="C342" s="419"/>
      <c r="D342" s="183"/>
      <c r="E342" s="186"/>
    </row>
    <row r="343" spans="1:5" ht="18">
      <c r="A343" s="176"/>
      <c r="B343" s="176"/>
      <c r="C343" s="419"/>
      <c r="D343" s="183"/>
      <c r="E343" s="186"/>
    </row>
    <row r="344" spans="1:5" ht="18">
      <c r="A344" s="176"/>
      <c r="B344" s="176"/>
      <c r="C344" s="419"/>
      <c r="D344" s="183"/>
      <c r="E344" s="186"/>
    </row>
    <row r="345" spans="1:5" ht="18">
      <c r="A345" s="176"/>
      <c r="B345" s="176"/>
      <c r="C345" s="419"/>
      <c r="D345" s="183"/>
      <c r="E345" s="186"/>
    </row>
    <row r="346" spans="1:5" ht="18">
      <c r="A346" s="176"/>
      <c r="B346" s="176"/>
      <c r="C346" s="419"/>
      <c r="D346" s="183"/>
      <c r="E346" s="186"/>
    </row>
    <row r="347" spans="1:5" ht="18">
      <c r="A347" s="176"/>
      <c r="B347" s="176"/>
      <c r="C347" s="419"/>
      <c r="D347" s="183"/>
      <c r="E347" s="186"/>
    </row>
    <row r="348" spans="1:5" ht="18">
      <c r="A348" s="176"/>
      <c r="B348" s="176"/>
      <c r="C348" s="419"/>
      <c r="D348" s="183"/>
      <c r="E348" s="186"/>
    </row>
    <row r="349" spans="1:5" ht="18">
      <c r="A349" s="176"/>
      <c r="B349" s="176"/>
      <c r="C349" s="419"/>
      <c r="D349" s="183"/>
      <c r="E349" s="186"/>
    </row>
    <row r="350" spans="1:5" ht="18">
      <c r="A350" s="176"/>
      <c r="B350" s="176"/>
      <c r="C350" s="419"/>
      <c r="D350" s="183"/>
      <c r="E350" s="186"/>
    </row>
    <row r="351" spans="1:5" ht="18">
      <c r="A351" s="176"/>
      <c r="B351" s="176"/>
      <c r="C351" s="419"/>
      <c r="D351" s="183"/>
      <c r="E351" s="186"/>
    </row>
    <row r="352" spans="1:5" ht="18">
      <c r="A352" s="176"/>
      <c r="B352" s="176"/>
      <c r="C352" s="419"/>
      <c r="D352" s="183"/>
      <c r="E352" s="186"/>
    </row>
    <row r="353" spans="1:5" ht="18">
      <c r="A353" s="176"/>
      <c r="B353" s="176"/>
      <c r="C353" s="419"/>
      <c r="D353" s="183"/>
      <c r="E353" s="186"/>
    </row>
    <row r="354" spans="1:5" ht="18">
      <c r="A354" s="176"/>
      <c r="B354" s="176"/>
      <c r="C354" s="419"/>
      <c r="D354" s="183"/>
      <c r="E354" s="186"/>
    </row>
    <row r="355" spans="1:5" ht="18">
      <c r="A355" s="186"/>
      <c r="B355" s="186"/>
      <c r="C355" s="420"/>
      <c r="D355" s="197"/>
      <c r="E355" s="186"/>
    </row>
  </sheetData>
  <mergeCells count="13">
    <mergeCell ref="A183:D183"/>
    <mergeCell ref="A1:B1"/>
    <mergeCell ref="C1:D1"/>
    <mergeCell ref="A4:A5"/>
    <mergeCell ref="B4:B5"/>
    <mergeCell ref="C4:C5"/>
    <mergeCell ref="D4:D5"/>
    <mergeCell ref="A2:D2"/>
    <mergeCell ref="A3:D3"/>
    <mergeCell ref="A6:D6"/>
    <mergeCell ref="B10:C10"/>
    <mergeCell ref="B12:C12"/>
    <mergeCell ref="B17:C17"/>
  </mergeCells>
  <pageMargins left="0.39370078740157483" right="0" top="0.74803149606299213" bottom="0" header="0.31496062992125984" footer="0.31496062992125984"/>
  <pageSetup scale="7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30"/>
  <sheetViews>
    <sheetView showGridLines="0" zoomScaleNormal="100" workbookViewId="0">
      <selection sqref="A1:C1"/>
    </sheetView>
  </sheetViews>
  <sheetFormatPr baseColWidth="10" defaultRowHeight="18"/>
  <cols>
    <col min="1" max="1" width="45.5703125" style="19" customWidth="1"/>
    <col min="2" max="3" width="15.7109375" style="19" customWidth="1"/>
    <col min="4" max="4" width="0.85546875" style="19" customWidth="1"/>
    <col min="5" max="6" width="14.140625" style="19" customWidth="1"/>
    <col min="7" max="7" width="11.7109375" style="19" bestFit="1" customWidth="1"/>
    <col min="8" max="9" width="17.7109375" style="251" customWidth="1"/>
    <col min="10" max="10" width="39" style="251" customWidth="1"/>
    <col min="11" max="11" width="45" style="251" customWidth="1"/>
    <col min="12" max="16384" width="11.42578125" style="19"/>
  </cols>
  <sheetData>
    <row r="1" spans="1:11" ht="57" customHeight="1">
      <c r="A1" s="466" t="s">
        <v>153</v>
      </c>
      <c r="B1" s="466"/>
      <c r="C1" s="466"/>
      <c r="D1" s="146"/>
      <c r="E1" s="488" t="s">
        <v>837</v>
      </c>
      <c r="F1" s="488"/>
      <c r="H1" s="19"/>
      <c r="I1" s="19"/>
      <c r="J1" s="19"/>
      <c r="K1" s="19"/>
    </row>
    <row r="2" spans="1:11" ht="63" customHeight="1" thickBot="1">
      <c r="A2" s="556" t="s">
        <v>922</v>
      </c>
      <c r="B2" s="557"/>
      <c r="C2" s="557"/>
      <c r="D2" s="557"/>
      <c r="E2" s="557"/>
      <c r="F2" s="557"/>
      <c r="K2" s="347"/>
    </row>
    <row r="3" spans="1:11" ht="6" customHeight="1">
      <c r="A3" s="147"/>
      <c r="B3" s="148"/>
      <c r="C3" s="148"/>
      <c r="D3" s="148"/>
      <c r="E3" s="148"/>
      <c r="F3" s="148"/>
      <c r="K3" s="347"/>
    </row>
    <row r="4" spans="1:11" ht="12.95" customHeight="1">
      <c r="A4" s="558" t="s">
        <v>154</v>
      </c>
      <c r="B4" s="559" t="s">
        <v>155</v>
      </c>
      <c r="C4" s="559"/>
      <c r="D4" s="149"/>
      <c r="E4" s="559" t="s">
        <v>156</v>
      </c>
      <c r="F4" s="559"/>
      <c r="K4" s="347"/>
    </row>
    <row r="5" spans="1:11" ht="18.75" customHeight="1">
      <c r="A5" s="508"/>
      <c r="B5" s="560" t="s">
        <v>840</v>
      </c>
      <c r="C5" s="560"/>
      <c r="D5" s="150"/>
      <c r="E5" s="560" t="s">
        <v>841</v>
      </c>
      <c r="F5" s="560"/>
      <c r="K5" s="347"/>
    </row>
    <row r="6" spans="1:11" ht="23.25" customHeight="1">
      <c r="A6" s="508"/>
      <c r="B6" s="151" t="s">
        <v>11</v>
      </c>
      <c r="C6" s="151" t="s">
        <v>157</v>
      </c>
      <c r="D6" s="150"/>
      <c r="E6" s="151" t="s">
        <v>11</v>
      </c>
      <c r="F6" s="151" t="s">
        <v>157</v>
      </c>
    </row>
    <row r="7" spans="1:11" ht="3" customHeight="1" thickBot="1">
      <c r="A7" s="152"/>
      <c r="B7" s="153"/>
      <c r="C7" s="153"/>
      <c r="D7" s="154"/>
      <c r="E7" s="153"/>
      <c r="F7" s="153"/>
    </row>
    <row r="8" spans="1:11" ht="3" customHeight="1" thickBot="1">
      <c r="A8" s="155"/>
      <c r="B8" s="156"/>
      <c r="C8" s="156"/>
      <c r="D8" s="157"/>
      <c r="E8" s="156"/>
      <c r="F8" s="156"/>
    </row>
    <row r="9" spans="1:11" ht="17.25" customHeight="1">
      <c r="A9" s="158" t="s">
        <v>24</v>
      </c>
      <c r="B9" s="159">
        <f>SUM(B10:B12)</f>
        <v>1189793.635153</v>
      </c>
      <c r="C9" s="159">
        <f>SUM(C10:C12)</f>
        <v>1153940.65255419</v>
      </c>
      <c r="D9" s="159">
        <v>0</v>
      </c>
      <c r="E9" s="376">
        <v>3.7889488752323319</v>
      </c>
      <c r="F9" s="376">
        <v>3.61024082650205</v>
      </c>
      <c r="G9" s="251"/>
      <c r="H9" s="450"/>
      <c r="I9" s="450"/>
      <c r="J9" s="450"/>
      <c r="K9" s="450"/>
    </row>
    <row r="10" spans="1:11" ht="16.5" customHeight="1">
      <c r="A10" s="160" t="s">
        <v>158</v>
      </c>
      <c r="B10" s="161">
        <v>666895.17676599999</v>
      </c>
      <c r="C10" s="161">
        <v>772374.99832651007</v>
      </c>
      <c r="D10" s="161"/>
      <c r="E10" s="377">
        <v>2.1237563013021736</v>
      </c>
      <c r="F10" s="377">
        <v>2.4164672127251108</v>
      </c>
      <c r="G10" s="251"/>
      <c r="H10" s="450"/>
      <c r="I10" s="450"/>
      <c r="J10" s="450"/>
      <c r="K10" s="450"/>
    </row>
    <row r="11" spans="1:11" ht="16.5" customHeight="1">
      <c r="A11" s="160" t="s">
        <v>151</v>
      </c>
      <c r="B11" s="161">
        <v>499328.49492799997</v>
      </c>
      <c r="C11" s="161">
        <v>359389.74596999999</v>
      </c>
      <c r="D11" s="161"/>
      <c r="E11" s="377">
        <v>1.590133014105096</v>
      </c>
      <c r="F11" s="377">
        <v>1.1243936424764822</v>
      </c>
      <c r="G11" s="251"/>
      <c r="H11" s="450"/>
      <c r="I11" s="450"/>
      <c r="J11" s="450"/>
      <c r="K11" s="450"/>
    </row>
    <row r="12" spans="1:11" ht="16.5" customHeight="1">
      <c r="A12" s="160" t="s">
        <v>836</v>
      </c>
      <c r="B12" s="161">
        <v>23569.963458999999</v>
      </c>
      <c r="C12" s="161">
        <v>22175.908257679999</v>
      </c>
      <c r="D12" s="161"/>
      <c r="E12" s="377">
        <v>7.5059559825062516E-2</v>
      </c>
      <c r="F12" s="377">
        <v>6.937997130045695E-2</v>
      </c>
      <c r="G12" s="251"/>
      <c r="H12" s="450"/>
      <c r="I12" s="450"/>
      <c r="J12" s="450"/>
      <c r="K12" s="450"/>
    </row>
    <row r="13" spans="1:11" ht="4.5" customHeight="1" thickBot="1">
      <c r="A13" s="162"/>
      <c r="B13" s="163"/>
      <c r="C13" s="163"/>
      <c r="D13" s="163"/>
      <c r="E13" s="163"/>
      <c r="F13" s="163"/>
      <c r="H13" s="450"/>
      <c r="I13" s="450"/>
      <c r="J13" s="450"/>
      <c r="K13" s="450"/>
    </row>
    <row r="14" spans="1:11" ht="59.25" customHeight="1">
      <c r="A14" s="555" t="s">
        <v>832</v>
      </c>
      <c r="B14" s="555"/>
      <c r="C14" s="555"/>
      <c r="D14" s="555"/>
      <c r="E14" s="555"/>
      <c r="F14" s="555"/>
      <c r="H14" s="450"/>
      <c r="I14" s="450"/>
      <c r="J14" s="450"/>
      <c r="K14" s="450"/>
    </row>
    <row r="15" spans="1:11" ht="18" customHeight="1">
      <c r="A15" s="164"/>
      <c r="B15" s="166"/>
      <c r="C15" s="166"/>
      <c r="D15" s="164"/>
      <c r="E15" s="164"/>
      <c r="F15" s="164"/>
      <c r="H15" s="316"/>
      <c r="I15" s="316"/>
      <c r="J15" s="316"/>
      <c r="K15" s="316"/>
    </row>
    <row r="16" spans="1:11" ht="10.5" customHeight="1">
      <c r="A16" s="165"/>
      <c r="B16" s="166"/>
      <c r="C16" s="166"/>
      <c r="D16" s="211"/>
      <c r="E16" s="211"/>
      <c r="F16" s="164"/>
      <c r="H16" s="316"/>
      <c r="I16" s="316"/>
      <c r="J16" s="316"/>
      <c r="K16" s="316"/>
    </row>
    <row r="17" spans="1:11" ht="65.25" customHeight="1">
      <c r="A17" s="165"/>
      <c r="B17" s="166"/>
      <c r="C17" s="166"/>
      <c r="D17" s="211"/>
      <c r="E17" s="211"/>
      <c r="F17" s="164"/>
      <c r="H17" s="316"/>
      <c r="I17" s="316"/>
      <c r="J17" s="316"/>
      <c r="K17" s="316"/>
    </row>
    <row r="18" spans="1:11">
      <c r="A18" s="165"/>
      <c r="B18" s="166"/>
      <c r="C18" s="166"/>
      <c r="D18" s="167"/>
      <c r="E18" s="166"/>
      <c r="F18" s="164"/>
      <c r="H18" s="316"/>
      <c r="I18" s="316"/>
      <c r="J18" s="316"/>
      <c r="K18" s="316"/>
    </row>
    <row r="19" spans="1:11" ht="62.25" customHeight="1">
      <c r="A19" s="165"/>
      <c r="B19" s="166"/>
      <c r="C19" s="166"/>
      <c r="D19" s="167"/>
      <c r="E19" s="166"/>
      <c r="F19" s="164"/>
      <c r="H19" s="316"/>
      <c r="I19" s="316"/>
      <c r="J19" s="316"/>
      <c r="K19" s="316"/>
    </row>
    <row r="20" spans="1:11">
      <c r="A20" s="168"/>
      <c r="B20" s="166"/>
      <c r="C20" s="166"/>
      <c r="D20" s="167"/>
      <c r="E20" s="166"/>
      <c r="F20" s="164"/>
      <c r="H20" s="316"/>
      <c r="I20" s="316"/>
      <c r="J20" s="316"/>
      <c r="K20" s="316"/>
    </row>
    <row r="21" spans="1:11">
      <c r="A21" s="168"/>
      <c r="B21" s="166"/>
      <c r="C21" s="166"/>
      <c r="D21" s="167"/>
      <c r="E21" s="378"/>
      <c r="F21" s="164"/>
      <c r="H21" s="316"/>
      <c r="I21" s="316"/>
      <c r="J21" s="316"/>
      <c r="K21" s="316"/>
    </row>
    <row r="22" spans="1:11">
      <c r="A22" s="165"/>
      <c r="B22" s="166"/>
      <c r="C22" s="166"/>
      <c r="D22" s="167"/>
      <c r="E22" s="166"/>
      <c r="F22" s="166"/>
      <c r="H22" s="316"/>
      <c r="I22" s="316"/>
      <c r="J22" s="316"/>
      <c r="K22" s="316"/>
    </row>
    <row r="23" spans="1:11">
      <c r="A23" s="165"/>
      <c r="B23" s="166"/>
      <c r="C23" s="166"/>
      <c r="D23" s="167"/>
      <c r="E23" s="166"/>
      <c r="F23" s="166"/>
    </row>
    <row r="24" spans="1:11">
      <c r="A24" s="165"/>
      <c r="B24" s="166"/>
      <c r="C24" s="166"/>
      <c r="D24" s="167"/>
      <c r="E24" s="166"/>
      <c r="F24" s="166"/>
    </row>
    <row r="25" spans="1:11">
      <c r="B25" s="341"/>
      <c r="C25" s="341"/>
      <c r="D25" s="167"/>
    </row>
    <row r="26" spans="1:11">
      <c r="D26" s="167"/>
    </row>
    <row r="27" spans="1:11">
      <c r="D27" s="167"/>
    </row>
    <row r="28" spans="1:11">
      <c r="D28" s="167"/>
    </row>
    <row r="29" spans="1:11">
      <c r="D29" s="167"/>
    </row>
    <row r="30" spans="1:11">
      <c r="D30" s="167"/>
    </row>
  </sheetData>
  <mergeCells count="9">
    <mergeCell ref="A14:F14"/>
    <mergeCell ref="A1:C1"/>
    <mergeCell ref="E1:F1"/>
    <mergeCell ref="A2:F2"/>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5"/>
  <sheetViews>
    <sheetView showGridLines="0" zoomScaleNormal="100" workbookViewId="0">
      <selection sqref="A1:D1"/>
    </sheetView>
  </sheetViews>
  <sheetFormatPr baseColWidth="10" defaultRowHeight="15"/>
  <cols>
    <col min="1" max="1" width="1.42578125" style="107" customWidth="1"/>
    <col min="2" max="2" width="3.42578125" style="107" customWidth="1"/>
    <col min="3" max="3" width="60.42578125" style="107" customWidth="1"/>
    <col min="4" max="4" width="27.5703125" style="107" bestFit="1" customWidth="1"/>
    <col min="5" max="5" width="21.28515625" style="107" bestFit="1" customWidth="1"/>
    <col min="6" max="6" width="20.5703125" style="107" bestFit="1" customWidth="1"/>
    <col min="7" max="16384" width="11.42578125" style="107"/>
  </cols>
  <sheetData>
    <row r="1" spans="1:13" s="14" customFormat="1" ht="42.75" customHeight="1">
      <c r="A1" s="495" t="s">
        <v>116</v>
      </c>
      <c r="B1" s="495"/>
      <c r="C1" s="495"/>
      <c r="D1" s="495"/>
      <c r="E1" s="488" t="s">
        <v>837</v>
      </c>
      <c r="F1" s="488"/>
      <c r="G1" s="36"/>
      <c r="J1" s="451"/>
      <c r="K1" s="451"/>
      <c r="L1" s="451"/>
      <c r="M1" s="451"/>
    </row>
    <row r="2" spans="1:13" s="73" customFormat="1" ht="9" customHeight="1">
      <c r="A2" s="497"/>
      <c r="B2" s="497"/>
      <c r="C2" s="497"/>
      <c r="D2" s="497"/>
      <c r="E2" s="497"/>
      <c r="F2" s="497"/>
      <c r="G2" s="36"/>
    </row>
    <row r="3" spans="1:13" s="19" customFormat="1" ht="57" customHeight="1" thickBot="1">
      <c r="A3" s="498" t="s">
        <v>839</v>
      </c>
      <c r="B3" s="498"/>
      <c r="C3" s="498"/>
      <c r="D3" s="498"/>
      <c r="E3" s="498"/>
      <c r="F3" s="498"/>
    </row>
    <row r="4" spans="1:13" s="74" customFormat="1" ht="6" customHeight="1">
      <c r="A4" s="75"/>
      <c r="B4" s="75"/>
      <c r="C4" s="75"/>
      <c r="D4" s="75"/>
      <c r="E4" s="75"/>
      <c r="F4" s="75"/>
    </row>
    <row r="5" spans="1:13" s="76" customFormat="1">
      <c r="A5" s="508"/>
      <c r="B5" s="508"/>
      <c r="C5" s="442"/>
      <c r="D5" s="563">
        <v>2023</v>
      </c>
      <c r="E5" s="563"/>
      <c r="F5" s="563"/>
    </row>
    <row r="6" spans="1:13" s="76" customFormat="1" ht="26.25" customHeight="1">
      <c r="A6" s="508"/>
      <c r="B6" s="508"/>
      <c r="C6" s="442"/>
      <c r="D6" s="443" t="s">
        <v>120</v>
      </c>
      <c r="E6" s="443" t="s">
        <v>121</v>
      </c>
      <c r="F6" s="442" t="s">
        <v>159</v>
      </c>
    </row>
    <row r="7" spans="1:13" s="76" customFormat="1" ht="3" customHeight="1" thickBot="1">
      <c r="A7" s="77"/>
      <c r="B7" s="78"/>
      <c r="C7" s="79"/>
      <c r="D7" s="79"/>
      <c r="E7" s="79"/>
      <c r="F7" s="79"/>
    </row>
    <row r="8" spans="1:13" s="76" customFormat="1" ht="3" customHeight="1" thickBot="1">
      <c r="A8" s="80"/>
      <c r="B8" s="81"/>
      <c r="C8" s="82"/>
      <c r="D8" s="82"/>
      <c r="E8" s="82"/>
      <c r="F8" s="82"/>
    </row>
    <row r="9" spans="1:13" ht="7.5" customHeight="1"/>
    <row r="10" spans="1:13" ht="18.75" customHeight="1">
      <c r="A10" s="108" t="s">
        <v>187</v>
      </c>
      <c r="B10" s="108"/>
      <c r="C10" s="108"/>
      <c r="D10" s="109">
        <f>SUM(D12:D21)</f>
        <v>5353714836546.8369</v>
      </c>
      <c r="E10" s="110" t="s">
        <v>122</v>
      </c>
      <c r="F10" s="110" t="s">
        <v>122</v>
      </c>
    </row>
    <row r="11" spans="1:13" ht="18.75" customHeight="1">
      <c r="A11" s="108" t="s">
        <v>188</v>
      </c>
      <c r="B11" s="108"/>
      <c r="C11" s="108"/>
      <c r="D11" s="109">
        <f>+D10+D22</f>
        <v>6687058608386.8369</v>
      </c>
      <c r="E11" s="110" t="s">
        <v>122</v>
      </c>
      <c r="F11" s="110" t="s">
        <v>122</v>
      </c>
    </row>
    <row r="12" spans="1:13" ht="60">
      <c r="A12" s="111"/>
      <c r="B12" s="83" t="s">
        <v>123</v>
      </c>
      <c r="C12" s="113" t="s">
        <v>124</v>
      </c>
      <c r="D12" s="114">
        <v>1059038178387</v>
      </c>
      <c r="E12" s="115">
        <v>1046857634469.007</v>
      </c>
      <c r="F12" s="115">
        <v>1002353989192.6564</v>
      </c>
    </row>
    <row r="13" spans="1:13" ht="41.25" customHeight="1">
      <c r="A13" s="111"/>
      <c r="B13" s="83" t="s">
        <v>125</v>
      </c>
      <c r="C13" s="113" t="s">
        <v>126</v>
      </c>
      <c r="D13" s="114">
        <v>126788546086.43652</v>
      </c>
      <c r="E13" s="115">
        <v>117286226874.26158</v>
      </c>
      <c r="F13" s="115">
        <v>115778139729.67264</v>
      </c>
    </row>
    <row r="14" spans="1:13" ht="60">
      <c r="A14" s="111"/>
      <c r="B14" s="83" t="s">
        <v>127</v>
      </c>
      <c r="C14" s="113" t="s">
        <v>128</v>
      </c>
      <c r="D14" s="114">
        <v>2217385404825</v>
      </c>
      <c r="E14" s="115">
        <v>2223310892464.7769</v>
      </c>
      <c r="F14" s="115">
        <v>2146045175752.8694</v>
      </c>
    </row>
    <row r="15" spans="1:13" ht="43.5" customHeight="1">
      <c r="A15" s="111"/>
      <c r="B15" s="83" t="s">
        <v>129</v>
      </c>
      <c r="C15" s="113" t="s">
        <v>833</v>
      </c>
      <c r="D15" s="114">
        <v>466137279405</v>
      </c>
      <c r="E15" s="115" t="s">
        <v>197</v>
      </c>
      <c r="F15" s="115" t="s">
        <v>197</v>
      </c>
    </row>
    <row r="16" spans="1:13" ht="29.25" customHeight="1">
      <c r="A16" s="111"/>
      <c r="B16" s="83" t="s">
        <v>130</v>
      </c>
      <c r="C16" s="113" t="s">
        <v>131</v>
      </c>
      <c r="D16" s="114">
        <v>1121120154656</v>
      </c>
      <c r="E16" s="115">
        <v>1142320154656</v>
      </c>
      <c r="F16" s="115">
        <v>1069591815833.1697</v>
      </c>
    </row>
    <row r="17" spans="1:6" ht="31.5" customHeight="1">
      <c r="A17" s="111"/>
      <c r="B17" s="83" t="s">
        <v>132</v>
      </c>
      <c r="C17" s="113" t="s">
        <v>834</v>
      </c>
      <c r="D17" s="114">
        <v>340258081968.40002</v>
      </c>
      <c r="E17" s="115" t="s">
        <v>122</v>
      </c>
      <c r="F17" s="115" t="s">
        <v>122</v>
      </c>
    </row>
    <row r="18" spans="1:6" ht="75">
      <c r="A18" s="111"/>
      <c r="B18" s="83" t="s">
        <v>133</v>
      </c>
      <c r="C18" s="113" t="s">
        <v>134</v>
      </c>
      <c r="D18" s="114">
        <v>4812794174</v>
      </c>
      <c r="E18" s="115">
        <v>10245298773.83</v>
      </c>
      <c r="F18" s="115">
        <v>9777004405.4599991</v>
      </c>
    </row>
    <row r="19" spans="1:6" ht="41.25" customHeight="1">
      <c r="A19" s="111"/>
      <c r="B19" s="83" t="s">
        <v>135</v>
      </c>
      <c r="C19" s="113" t="s">
        <v>136</v>
      </c>
      <c r="D19" s="114">
        <v>799761193</v>
      </c>
      <c r="E19" s="115">
        <v>935994333.87</v>
      </c>
      <c r="F19" s="115">
        <v>847456192.83999991</v>
      </c>
    </row>
    <row r="20" spans="1:6" ht="75">
      <c r="A20" s="111"/>
      <c r="B20" s="83" t="s">
        <v>137</v>
      </c>
      <c r="C20" s="113" t="s">
        <v>1040</v>
      </c>
      <c r="D20" s="114">
        <v>17374635852</v>
      </c>
      <c r="E20" s="115">
        <v>7390820</v>
      </c>
      <c r="F20" s="115">
        <v>0</v>
      </c>
    </row>
    <row r="21" spans="1:6" ht="30">
      <c r="A21" s="111"/>
      <c r="B21" s="83" t="s">
        <v>138</v>
      </c>
      <c r="C21" s="113" t="s">
        <v>139</v>
      </c>
      <c r="D21" s="114">
        <v>0</v>
      </c>
      <c r="E21" s="114">
        <v>0</v>
      </c>
      <c r="F21" s="114">
        <v>0</v>
      </c>
    </row>
    <row r="22" spans="1:6" ht="16.5" customHeight="1">
      <c r="A22" s="111"/>
      <c r="B22" s="83"/>
      <c r="C22" s="84" t="s">
        <v>140</v>
      </c>
      <c r="D22" s="114">
        <v>1333343771840</v>
      </c>
      <c r="E22" s="115">
        <v>1304215306282.5601</v>
      </c>
      <c r="F22" s="115">
        <v>1302736135887.3396</v>
      </c>
    </row>
    <row r="23" spans="1:6" ht="7.5" customHeight="1" thickBot="1">
      <c r="A23" s="116"/>
      <c r="B23" s="116"/>
      <c r="C23" s="116"/>
      <c r="D23" s="116"/>
      <c r="E23" s="116"/>
      <c r="F23" s="117"/>
    </row>
    <row r="24" spans="1:6" ht="139.5" customHeight="1">
      <c r="A24" s="561" t="s">
        <v>1041</v>
      </c>
      <c r="B24" s="562"/>
      <c r="C24" s="562"/>
      <c r="D24" s="562"/>
      <c r="E24" s="562"/>
      <c r="F24" s="562"/>
    </row>
    <row r="25" spans="1:6">
      <c r="D25" s="112"/>
    </row>
  </sheetData>
  <mergeCells count="8">
    <mergeCell ref="A6:B6"/>
    <mergeCell ref="A24:F24"/>
    <mergeCell ref="A1:D1"/>
    <mergeCell ref="E1:F1"/>
    <mergeCell ref="A2:F2"/>
    <mergeCell ref="A3:F3"/>
    <mergeCell ref="A5:B5"/>
    <mergeCell ref="D5:F5"/>
  </mergeCells>
  <conditionalFormatting sqref="D10:F10">
    <cfRule type="cellIs" dxfId="4" priority="5" operator="lessThan">
      <formula>0</formula>
    </cfRule>
  </conditionalFormatting>
  <conditionalFormatting sqref="D13:F22">
    <cfRule type="cellIs" dxfId="3" priority="4" operator="lessThan">
      <formula>0</formula>
    </cfRule>
  </conditionalFormatting>
  <conditionalFormatting sqref="D11">
    <cfRule type="cellIs" dxfId="2" priority="3" operator="lessThan">
      <formula>0</formula>
    </cfRule>
  </conditionalFormatting>
  <conditionalFormatting sqref="E11:F11">
    <cfRule type="cellIs" dxfId="1" priority="2" operator="lessThan">
      <formula>0</formula>
    </cfRule>
  </conditionalFormatting>
  <conditionalFormatting sqref="D12:F12">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F101"/>
  <sheetViews>
    <sheetView showGridLines="0" zoomScaleNormal="100" workbookViewId="0">
      <selection sqref="A1:B1"/>
    </sheetView>
  </sheetViews>
  <sheetFormatPr baseColWidth="10" defaultRowHeight="18"/>
  <cols>
    <col min="1" max="1" width="3.5703125" style="39" customWidth="1"/>
    <col min="2" max="2" width="76.5703125" style="51" customWidth="1"/>
    <col min="3" max="3" width="34.42578125" style="39" bestFit="1" customWidth="1"/>
    <col min="4" max="4" width="18.7109375" style="38" bestFit="1" customWidth="1"/>
    <col min="5" max="16384" width="11.42578125" style="39"/>
  </cols>
  <sheetData>
    <row r="1" spans="1:6" s="37" customFormat="1" ht="43.5" customHeight="1">
      <c r="A1" s="459" t="s">
        <v>118</v>
      </c>
      <c r="B1" s="459"/>
      <c r="C1" s="214" t="s">
        <v>837</v>
      </c>
      <c r="F1" s="312"/>
    </row>
    <row r="2" spans="1:6" ht="55.5" customHeight="1" thickBot="1">
      <c r="A2" s="460" t="s">
        <v>855</v>
      </c>
      <c r="B2" s="461"/>
      <c r="C2" s="461"/>
    </row>
    <row r="3" spans="1:6" ht="6" customHeight="1">
      <c r="A3" s="40"/>
      <c r="B3" s="41"/>
      <c r="C3" s="40"/>
    </row>
    <row r="4" spans="1:6" s="43" customFormat="1" ht="15" customHeight="1">
      <c r="A4" s="462" t="s">
        <v>97</v>
      </c>
      <c r="B4" s="462"/>
      <c r="C4" s="463" t="s">
        <v>184</v>
      </c>
      <c r="D4" s="42"/>
    </row>
    <row r="5" spans="1:6" s="43" customFormat="1" ht="15">
      <c r="A5" s="462"/>
      <c r="B5" s="462"/>
      <c r="C5" s="463"/>
      <c r="D5" s="42"/>
    </row>
    <row r="6" spans="1:6" s="43" customFormat="1" ht="3" customHeight="1" thickBot="1">
      <c r="B6" s="212"/>
      <c r="D6" s="42"/>
    </row>
    <row r="7" spans="1:6" s="43" customFormat="1" ht="3" customHeight="1" thickBot="1">
      <c r="A7" s="44"/>
      <c r="B7" s="45"/>
      <c r="C7" s="46"/>
      <c r="D7" s="42"/>
    </row>
    <row r="8" spans="1:6" s="43" customFormat="1" ht="16.5" customHeight="1">
      <c r="A8" s="228" t="s">
        <v>24</v>
      </c>
      <c r="B8" s="47"/>
      <c r="C8" s="48">
        <v>165731535351.30002</v>
      </c>
      <c r="D8" s="213"/>
    </row>
    <row r="9" spans="1:6" s="43" customFormat="1" ht="15">
      <c r="A9" s="319" t="s">
        <v>275</v>
      </c>
      <c r="B9" s="319"/>
      <c r="C9" s="325">
        <v>12212091497.68</v>
      </c>
      <c r="D9" s="213"/>
      <c r="E9" s="213"/>
    </row>
    <row r="10" spans="1:6" s="43" customFormat="1" ht="15">
      <c r="A10" s="320"/>
      <c r="B10" s="321" t="s">
        <v>30</v>
      </c>
      <c r="C10" s="326">
        <v>12212091497.68</v>
      </c>
      <c r="D10" s="213"/>
      <c r="E10" s="213"/>
    </row>
    <row r="11" spans="1:6" s="43" customFormat="1" ht="15">
      <c r="A11" s="319" t="s">
        <v>98</v>
      </c>
      <c r="B11" s="319"/>
      <c r="C11" s="325">
        <v>6715721240.5</v>
      </c>
      <c r="D11" s="213"/>
      <c r="E11" s="213"/>
    </row>
    <row r="12" spans="1:6" s="43" customFormat="1" ht="15">
      <c r="A12" s="320"/>
      <c r="B12" s="321" t="s">
        <v>35</v>
      </c>
      <c r="C12" s="326">
        <v>6715721240.5</v>
      </c>
      <c r="D12" s="213"/>
      <c r="E12" s="213"/>
    </row>
    <row r="13" spans="1:6" s="43" customFormat="1" ht="15">
      <c r="A13" s="319" t="s">
        <v>99</v>
      </c>
      <c r="B13" s="319"/>
      <c r="C13" s="325">
        <v>38472439862.389999</v>
      </c>
      <c r="D13" s="213"/>
      <c r="E13" s="213"/>
    </row>
    <row r="14" spans="1:6" s="43" customFormat="1" ht="15">
      <c r="A14" s="320"/>
      <c r="B14" s="321" t="s">
        <v>715</v>
      </c>
      <c r="C14" s="326">
        <v>26920000000</v>
      </c>
      <c r="D14" s="213"/>
      <c r="E14" s="213"/>
    </row>
    <row r="15" spans="1:6" s="43" customFormat="1" ht="15" customHeight="1">
      <c r="A15" s="321"/>
      <c r="B15" s="321" t="s">
        <v>244</v>
      </c>
      <c r="C15" s="327">
        <v>316724123</v>
      </c>
      <c r="D15" s="213"/>
      <c r="E15" s="213"/>
    </row>
    <row r="16" spans="1:6" s="43" customFormat="1" ht="15" customHeight="1">
      <c r="A16" s="321"/>
      <c r="B16" s="321" t="s">
        <v>38</v>
      </c>
      <c r="C16" s="327">
        <v>494735413.38999999</v>
      </c>
      <c r="D16" s="213"/>
      <c r="E16" s="213"/>
    </row>
    <row r="17" spans="1:5" s="43" customFormat="1" ht="15" customHeight="1">
      <c r="A17" s="321"/>
      <c r="B17" s="321" t="s">
        <v>39</v>
      </c>
      <c r="C17" s="327">
        <v>2917115009</v>
      </c>
      <c r="D17" s="213"/>
      <c r="E17" s="213"/>
    </row>
    <row r="18" spans="1:5" s="43" customFormat="1" ht="15" customHeight="1">
      <c r="A18" s="321"/>
      <c r="B18" s="321" t="s">
        <v>40</v>
      </c>
      <c r="C18" s="327">
        <v>1230187418</v>
      </c>
      <c r="D18" s="213"/>
      <c r="E18" s="213"/>
    </row>
    <row r="19" spans="1:5" s="43" customFormat="1" ht="15">
      <c r="A19" s="321"/>
      <c r="B19" s="321" t="s">
        <v>41</v>
      </c>
      <c r="C19" s="327">
        <v>1346536785</v>
      </c>
      <c r="D19" s="213"/>
      <c r="E19" s="213"/>
    </row>
    <row r="20" spans="1:5" s="43" customFormat="1" ht="15" customHeight="1">
      <c r="A20" s="321"/>
      <c r="B20" s="321" t="s">
        <v>519</v>
      </c>
      <c r="C20" s="327">
        <v>2208761772</v>
      </c>
      <c r="D20" s="213"/>
      <c r="E20" s="213"/>
    </row>
    <row r="21" spans="1:5" s="43" customFormat="1" ht="15">
      <c r="A21" s="321"/>
      <c r="B21" s="321" t="s">
        <v>231</v>
      </c>
      <c r="C21" s="327">
        <v>3013259418</v>
      </c>
      <c r="D21" s="213"/>
      <c r="E21" s="213"/>
    </row>
    <row r="22" spans="1:5" s="43" customFormat="1" ht="15" customHeight="1">
      <c r="A22" s="321"/>
      <c r="B22" s="321" t="s">
        <v>520</v>
      </c>
      <c r="C22" s="327">
        <v>25119924</v>
      </c>
      <c r="D22" s="213"/>
      <c r="E22" s="213"/>
    </row>
    <row r="23" spans="1:5" s="43" customFormat="1" ht="15">
      <c r="A23" s="319" t="s">
        <v>706</v>
      </c>
      <c r="B23" s="319"/>
      <c r="C23" s="325">
        <v>2743825776</v>
      </c>
      <c r="D23" s="213"/>
      <c r="E23" s="213"/>
    </row>
    <row r="24" spans="1:5" s="43" customFormat="1" ht="15" customHeight="1">
      <c r="A24" s="321"/>
      <c r="B24" s="321" t="s">
        <v>707</v>
      </c>
      <c r="C24" s="327">
        <v>2743825776</v>
      </c>
      <c r="D24" s="213"/>
      <c r="E24" s="213"/>
    </row>
    <row r="25" spans="1:5" s="43" customFormat="1" ht="15">
      <c r="A25" s="319" t="s">
        <v>276</v>
      </c>
      <c r="B25" s="319"/>
      <c r="C25" s="325">
        <v>1282956042</v>
      </c>
      <c r="D25" s="213"/>
      <c r="E25" s="213"/>
    </row>
    <row r="26" spans="1:5" s="43" customFormat="1" ht="15" customHeight="1">
      <c r="A26" s="321"/>
      <c r="B26" s="321" t="s">
        <v>45</v>
      </c>
      <c r="C26" s="327">
        <v>1282956042</v>
      </c>
      <c r="D26" s="213"/>
      <c r="E26" s="213"/>
    </row>
    <row r="27" spans="1:5" s="43" customFormat="1" ht="15">
      <c r="A27" s="319" t="s">
        <v>245</v>
      </c>
      <c r="B27" s="319"/>
      <c r="C27" s="325">
        <v>2857117042.3600001</v>
      </c>
      <c r="D27" s="213"/>
      <c r="E27" s="213"/>
    </row>
    <row r="28" spans="1:5" s="43" customFormat="1" ht="15">
      <c r="A28" s="321"/>
      <c r="B28" s="321" t="s">
        <v>708</v>
      </c>
      <c r="C28" s="327">
        <v>637843045.27999997</v>
      </c>
      <c r="D28" s="213"/>
      <c r="E28" s="213"/>
    </row>
    <row r="29" spans="1:5" s="43" customFormat="1" ht="15">
      <c r="A29" s="321"/>
      <c r="B29" s="321" t="s">
        <v>856</v>
      </c>
      <c r="C29" s="327">
        <v>38006771</v>
      </c>
      <c r="D29" s="213"/>
      <c r="E29" s="213"/>
    </row>
    <row r="30" spans="1:5" s="43" customFormat="1" ht="15" customHeight="1">
      <c r="A30" s="321"/>
      <c r="B30" s="321" t="s">
        <v>521</v>
      </c>
      <c r="C30" s="327">
        <v>48535258.079999998</v>
      </c>
      <c r="D30" s="213"/>
      <c r="E30" s="213"/>
    </row>
    <row r="31" spans="1:5" s="43" customFormat="1" ht="15">
      <c r="A31" s="321"/>
      <c r="B31" s="321" t="s">
        <v>48</v>
      </c>
      <c r="C31" s="327">
        <v>2130036872</v>
      </c>
      <c r="D31" s="213"/>
      <c r="E31" s="213"/>
    </row>
    <row r="32" spans="1:5" s="43" customFormat="1" ht="15" customHeight="1">
      <c r="A32" s="321"/>
      <c r="B32" s="321" t="s">
        <v>789</v>
      </c>
      <c r="C32" s="327">
        <v>2695096</v>
      </c>
      <c r="D32" s="213"/>
      <c r="E32" s="213"/>
    </row>
    <row r="33" spans="1:5" s="43" customFormat="1" ht="15">
      <c r="A33" s="319" t="s">
        <v>522</v>
      </c>
      <c r="B33" s="319"/>
      <c r="C33" s="325">
        <v>457650702.98000002</v>
      </c>
      <c r="D33" s="213"/>
      <c r="E33" s="213"/>
    </row>
    <row r="34" spans="1:5" s="43" customFormat="1" ht="15">
      <c r="A34" s="321"/>
      <c r="B34" s="321" t="s">
        <v>857</v>
      </c>
      <c r="C34" s="327">
        <v>6012050</v>
      </c>
      <c r="D34" s="213"/>
      <c r="E34" s="213"/>
    </row>
    <row r="35" spans="1:5" s="43" customFormat="1" ht="15" customHeight="1">
      <c r="A35" s="321"/>
      <c r="B35" s="321" t="s">
        <v>523</v>
      </c>
      <c r="C35" s="327">
        <v>451638652.98000002</v>
      </c>
      <c r="D35" s="213"/>
      <c r="E35" s="213"/>
    </row>
    <row r="36" spans="1:5" s="43" customFormat="1" ht="15">
      <c r="A36" s="319" t="s">
        <v>524</v>
      </c>
      <c r="B36" s="319"/>
      <c r="C36" s="325">
        <v>1591306665.4000001</v>
      </c>
      <c r="D36" s="213"/>
      <c r="E36" s="213"/>
    </row>
    <row r="37" spans="1:5" s="43" customFormat="1" ht="15">
      <c r="A37" s="321"/>
      <c r="B37" s="321" t="s">
        <v>573</v>
      </c>
      <c r="C37" s="327">
        <v>868082033</v>
      </c>
      <c r="D37" s="213"/>
      <c r="E37" s="213"/>
    </row>
    <row r="38" spans="1:5" s="43" customFormat="1" ht="15" customHeight="1">
      <c r="A38" s="321"/>
      <c r="B38" s="321" t="s">
        <v>525</v>
      </c>
      <c r="C38" s="327">
        <v>693694515.39999998</v>
      </c>
      <c r="D38" s="213"/>
      <c r="E38" s="213"/>
    </row>
    <row r="39" spans="1:5" s="43" customFormat="1" ht="15">
      <c r="A39" s="321"/>
      <c r="B39" s="321" t="s">
        <v>526</v>
      </c>
      <c r="C39" s="327">
        <v>29530117</v>
      </c>
      <c r="D39" s="213"/>
      <c r="E39" s="213"/>
    </row>
    <row r="40" spans="1:5" s="43" customFormat="1" ht="15">
      <c r="A40" s="319" t="s">
        <v>234</v>
      </c>
      <c r="B40" s="319"/>
      <c r="C40" s="325">
        <v>1562006493</v>
      </c>
      <c r="D40" s="213"/>
      <c r="E40" s="213"/>
    </row>
    <row r="41" spans="1:5" s="43" customFormat="1" ht="15">
      <c r="A41" s="321"/>
      <c r="B41" s="321" t="s">
        <v>709</v>
      </c>
      <c r="C41" s="327">
        <v>150527211</v>
      </c>
      <c r="D41" s="213"/>
      <c r="E41" s="213"/>
    </row>
    <row r="42" spans="1:5" s="43" customFormat="1" ht="15">
      <c r="A42" s="321"/>
      <c r="B42" s="321" t="s">
        <v>58</v>
      </c>
      <c r="C42" s="327">
        <v>1411479282</v>
      </c>
      <c r="D42" s="213"/>
      <c r="E42" s="213"/>
    </row>
    <row r="43" spans="1:5" s="43" customFormat="1" ht="15">
      <c r="A43" s="319" t="s">
        <v>235</v>
      </c>
      <c r="B43" s="319"/>
      <c r="C43" s="325">
        <v>5451117891</v>
      </c>
      <c r="D43" s="213"/>
      <c r="E43" s="213"/>
    </row>
    <row r="44" spans="1:5" s="43" customFormat="1" ht="15">
      <c r="A44" s="321"/>
      <c r="B44" s="321" t="s">
        <v>527</v>
      </c>
      <c r="C44" s="327">
        <v>5451117891</v>
      </c>
      <c r="D44" s="213"/>
      <c r="E44" s="213"/>
    </row>
    <row r="45" spans="1:5" s="43" customFormat="1" ht="15">
      <c r="A45" s="319" t="s">
        <v>858</v>
      </c>
      <c r="B45" s="319"/>
      <c r="C45" s="325">
        <v>239897</v>
      </c>
      <c r="D45" s="213"/>
      <c r="E45" s="213"/>
    </row>
    <row r="46" spans="1:5" s="43" customFormat="1" ht="15" customHeight="1">
      <c r="A46" s="321"/>
      <c r="B46" s="321" t="s">
        <v>859</v>
      </c>
      <c r="C46" s="327">
        <v>239897</v>
      </c>
      <c r="D46" s="213"/>
      <c r="E46" s="213"/>
    </row>
    <row r="47" spans="1:5" s="43" customFormat="1" ht="15">
      <c r="A47" s="319" t="s">
        <v>860</v>
      </c>
      <c r="B47" s="319"/>
      <c r="C47" s="325">
        <v>47930805</v>
      </c>
      <c r="D47" s="213"/>
      <c r="E47" s="213"/>
    </row>
    <row r="48" spans="1:5" s="43" customFormat="1" ht="15" customHeight="1">
      <c r="A48" s="321"/>
      <c r="B48" s="321" t="s">
        <v>861</v>
      </c>
      <c r="C48" s="327">
        <v>47930805</v>
      </c>
      <c r="D48" s="213"/>
      <c r="E48" s="213"/>
    </row>
    <row r="49" spans="1:5" s="43" customFormat="1" ht="15">
      <c r="A49" s="319" t="s">
        <v>208</v>
      </c>
      <c r="B49" s="319"/>
      <c r="C49" s="325">
        <v>9865770865.6000004</v>
      </c>
      <c r="D49" s="213"/>
      <c r="E49" s="213"/>
    </row>
    <row r="50" spans="1:5" s="43" customFormat="1" ht="15" customHeight="1">
      <c r="A50" s="321"/>
      <c r="B50" s="321" t="s">
        <v>710</v>
      </c>
      <c r="C50" s="327">
        <v>219075696</v>
      </c>
      <c r="D50" s="213"/>
      <c r="E50" s="213"/>
    </row>
    <row r="51" spans="1:5" s="43" customFormat="1" ht="15">
      <c r="A51" s="321"/>
      <c r="B51" s="321" t="s">
        <v>528</v>
      </c>
      <c r="C51" s="327">
        <v>8910192686</v>
      </c>
      <c r="D51" s="213"/>
      <c r="E51" s="213"/>
    </row>
    <row r="52" spans="1:5" s="43" customFormat="1" ht="15" customHeight="1">
      <c r="A52" s="321"/>
      <c r="B52" s="321" t="s">
        <v>69</v>
      </c>
      <c r="C52" s="327">
        <v>223996101.59999999</v>
      </c>
      <c r="D52" s="213"/>
      <c r="E52" s="213"/>
    </row>
    <row r="53" spans="1:5" s="43" customFormat="1" ht="15">
      <c r="A53" s="321"/>
      <c r="B53" s="321" t="s">
        <v>70</v>
      </c>
      <c r="C53" s="327">
        <v>308671380</v>
      </c>
      <c r="D53" s="213"/>
      <c r="E53" s="213"/>
    </row>
    <row r="54" spans="1:5" s="43" customFormat="1" ht="27.75" customHeight="1">
      <c r="A54" s="321"/>
      <c r="B54" s="432" t="s">
        <v>215</v>
      </c>
      <c r="C54" s="327">
        <v>203835002</v>
      </c>
      <c r="D54" s="213"/>
      <c r="E54" s="213"/>
    </row>
    <row r="55" spans="1:5" s="43" customFormat="1" ht="15">
      <c r="A55" s="319" t="s">
        <v>529</v>
      </c>
      <c r="B55" s="319"/>
      <c r="C55" s="325">
        <v>209827152</v>
      </c>
      <c r="D55" s="213"/>
      <c r="E55" s="213"/>
    </row>
    <row r="56" spans="1:5" s="43" customFormat="1" ht="15" customHeight="1">
      <c r="A56" s="321"/>
      <c r="B56" s="321" t="s">
        <v>711</v>
      </c>
      <c r="C56" s="327">
        <v>209827152</v>
      </c>
      <c r="D56" s="213"/>
      <c r="E56" s="213"/>
    </row>
    <row r="57" spans="1:5" s="43" customFormat="1" ht="15">
      <c r="A57" s="319" t="s">
        <v>862</v>
      </c>
      <c r="B57" s="319"/>
      <c r="C57" s="325">
        <v>13338</v>
      </c>
      <c r="D57" s="213"/>
      <c r="E57" s="213"/>
    </row>
    <row r="58" spans="1:5" s="43" customFormat="1" ht="15" customHeight="1">
      <c r="A58" s="321"/>
      <c r="B58" s="321" t="s">
        <v>92</v>
      </c>
      <c r="C58" s="327">
        <v>13338</v>
      </c>
      <c r="D58" s="213"/>
      <c r="E58" s="213"/>
    </row>
    <row r="59" spans="1:5" s="43" customFormat="1" ht="15">
      <c r="A59" s="319" t="s">
        <v>173</v>
      </c>
      <c r="B59" s="319"/>
      <c r="C59" s="325">
        <v>71190051104.500015</v>
      </c>
      <c r="D59" s="213"/>
      <c r="E59" s="213"/>
    </row>
    <row r="60" spans="1:5" s="43" customFormat="1" ht="15" customHeight="1">
      <c r="A60" s="321"/>
      <c r="B60" s="321" t="s">
        <v>277</v>
      </c>
      <c r="C60" s="327">
        <v>71190051104.500015</v>
      </c>
      <c r="D60" s="213"/>
      <c r="E60" s="213"/>
    </row>
    <row r="61" spans="1:5" s="43" customFormat="1" ht="28.5" customHeight="1">
      <c r="A61" s="464" t="s">
        <v>868</v>
      </c>
      <c r="B61" s="464"/>
      <c r="C61" s="325">
        <v>7540036</v>
      </c>
      <c r="D61" s="213"/>
      <c r="E61" s="213"/>
    </row>
    <row r="62" spans="1:5" s="43" customFormat="1" ht="15" customHeight="1">
      <c r="A62" s="321"/>
      <c r="B62" s="321" t="s">
        <v>863</v>
      </c>
      <c r="C62" s="327">
        <v>7540036</v>
      </c>
      <c r="D62" s="213"/>
      <c r="E62" s="213"/>
    </row>
    <row r="63" spans="1:5" s="43" customFormat="1" ht="15">
      <c r="A63" s="319" t="s">
        <v>236</v>
      </c>
      <c r="B63" s="319"/>
      <c r="C63" s="325">
        <v>2488723247</v>
      </c>
      <c r="D63" s="213"/>
      <c r="E63" s="213"/>
    </row>
    <row r="64" spans="1:5" s="43" customFormat="1" ht="15" customHeight="1">
      <c r="A64" s="321"/>
      <c r="B64" s="321" t="s">
        <v>278</v>
      </c>
      <c r="C64" s="327">
        <v>2488723247</v>
      </c>
      <c r="D64" s="213"/>
      <c r="E64" s="213"/>
    </row>
    <row r="65" spans="1:5" s="43" customFormat="1" ht="15">
      <c r="A65" s="319" t="s">
        <v>864</v>
      </c>
      <c r="B65" s="319"/>
      <c r="C65" s="325">
        <v>669685</v>
      </c>
      <c r="D65" s="213"/>
      <c r="E65" s="213"/>
    </row>
    <row r="66" spans="1:5" s="43" customFormat="1" ht="15" customHeight="1">
      <c r="A66" s="321"/>
      <c r="B66" s="321" t="s">
        <v>715</v>
      </c>
      <c r="C66" s="327">
        <v>669685</v>
      </c>
      <c r="D66" s="213"/>
      <c r="E66" s="213"/>
    </row>
    <row r="67" spans="1:5" s="43" customFormat="1" ht="15">
      <c r="A67" s="319" t="s">
        <v>237</v>
      </c>
      <c r="B67" s="319"/>
      <c r="C67" s="325">
        <v>4482300469</v>
      </c>
      <c r="D67" s="213"/>
      <c r="E67" s="213"/>
    </row>
    <row r="68" spans="1:5" s="43" customFormat="1" ht="15" customHeight="1">
      <c r="A68" s="321"/>
      <c r="B68" s="321" t="s">
        <v>181</v>
      </c>
      <c r="C68" s="327">
        <v>4288103942</v>
      </c>
      <c r="D68" s="213"/>
      <c r="E68" s="213"/>
    </row>
    <row r="69" spans="1:5" s="43" customFormat="1" ht="15">
      <c r="A69" s="321"/>
      <c r="B69" s="321" t="s">
        <v>865</v>
      </c>
      <c r="C69" s="327">
        <v>48261972</v>
      </c>
      <c r="D69" s="213"/>
      <c r="E69" s="213"/>
    </row>
    <row r="70" spans="1:5" s="43" customFormat="1" ht="15" customHeight="1">
      <c r="A70" s="321"/>
      <c r="B70" s="321" t="s">
        <v>824</v>
      </c>
      <c r="C70" s="327">
        <v>1415153</v>
      </c>
      <c r="D70" s="213"/>
      <c r="E70" s="213"/>
    </row>
    <row r="71" spans="1:5" s="43" customFormat="1" ht="15">
      <c r="A71" s="321"/>
      <c r="B71" s="321" t="s">
        <v>693</v>
      </c>
      <c r="C71" s="327">
        <v>144519402</v>
      </c>
      <c r="D71" s="213"/>
      <c r="E71" s="213"/>
    </row>
    <row r="72" spans="1:5" s="389" customFormat="1" ht="15" customHeight="1">
      <c r="A72" s="319" t="s">
        <v>530</v>
      </c>
      <c r="B72" s="319"/>
      <c r="C72" s="325">
        <v>392253117</v>
      </c>
      <c r="D72" s="388"/>
      <c r="E72" s="388"/>
    </row>
    <row r="73" spans="1:5" s="43" customFormat="1" ht="15">
      <c r="A73" s="321"/>
      <c r="B73" s="321" t="s">
        <v>531</v>
      </c>
      <c r="C73" s="327">
        <v>392253117</v>
      </c>
      <c r="D73" s="213"/>
      <c r="E73" s="213"/>
    </row>
    <row r="74" spans="1:5" s="389" customFormat="1" ht="15" customHeight="1">
      <c r="A74" s="319" t="s">
        <v>532</v>
      </c>
      <c r="B74" s="319"/>
      <c r="C74" s="325">
        <v>35306369</v>
      </c>
      <c r="D74" s="388"/>
      <c r="E74" s="388"/>
    </row>
    <row r="75" spans="1:5" s="43" customFormat="1" ht="15">
      <c r="A75" s="321"/>
      <c r="B75" s="321" t="s">
        <v>94</v>
      </c>
      <c r="C75" s="327">
        <v>35306369</v>
      </c>
      <c r="D75" s="213"/>
      <c r="E75" s="213"/>
    </row>
    <row r="76" spans="1:5" s="389" customFormat="1" ht="15" customHeight="1">
      <c r="A76" s="319" t="s">
        <v>533</v>
      </c>
      <c r="B76" s="319"/>
      <c r="C76" s="325">
        <v>623586135.08999991</v>
      </c>
      <c r="D76" s="388"/>
      <c r="E76" s="388"/>
    </row>
    <row r="77" spans="1:5" s="43" customFormat="1" ht="15">
      <c r="A77" s="321"/>
      <c r="B77" s="321" t="s">
        <v>95</v>
      </c>
      <c r="C77" s="327">
        <v>623586135.08999991</v>
      </c>
      <c r="D77" s="213"/>
      <c r="E77" s="213"/>
    </row>
    <row r="78" spans="1:5" s="389" customFormat="1" ht="15" customHeight="1">
      <c r="A78" s="319" t="s">
        <v>534</v>
      </c>
      <c r="B78" s="319"/>
      <c r="C78" s="325">
        <v>1672224473</v>
      </c>
      <c r="D78" s="388"/>
      <c r="E78" s="388"/>
    </row>
    <row r="79" spans="1:5" s="43" customFormat="1" ht="15">
      <c r="A79" s="321"/>
      <c r="B79" s="321" t="s">
        <v>78</v>
      </c>
      <c r="C79" s="327">
        <v>1672224473</v>
      </c>
      <c r="D79" s="213"/>
      <c r="E79" s="213"/>
    </row>
    <row r="80" spans="1:5" s="389" customFormat="1" ht="15" customHeight="1">
      <c r="A80" s="319" t="s">
        <v>535</v>
      </c>
      <c r="B80" s="319"/>
      <c r="C80" s="325">
        <v>534137727</v>
      </c>
      <c r="D80" s="388"/>
      <c r="E80" s="388"/>
    </row>
    <row r="81" spans="1:5" s="43" customFormat="1" ht="15">
      <c r="A81" s="321"/>
      <c r="B81" s="321" t="s">
        <v>80</v>
      </c>
      <c r="C81" s="327">
        <v>534137727</v>
      </c>
      <c r="D81" s="213"/>
      <c r="E81" s="213"/>
    </row>
    <row r="82" spans="1:5" s="389" customFormat="1" ht="15" customHeight="1">
      <c r="A82" s="319" t="s">
        <v>246</v>
      </c>
      <c r="B82" s="319"/>
      <c r="C82" s="325">
        <v>12229223.25</v>
      </c>
      <c r="D82" s="388"/>
      <c r="E82" s="388"/>
    </row>
    <row r="83" spans="1:5" s="43" customFormat="1" ht="15">
      <c r="A83" s="321"/>
      <c r="B83" s="321" t="s">
        <v>82</v>
      </c>
      <c r="C83" s="327">
        <v>12229223.25</v>
      </c>
      <c r="D83" s="213"/>
      <c r="E83" s="213"/>
    </row>
    <row r="84" spans="1:5" s="389" customFormat="1" ht="15" customHeight="1">
      <c r="A84" s="319" t="s">
        <v>536</v>
      </c>
      <c r="B84" s="319"/>
      <c r="C84" s="325">
        <v>822456881.79999995</v>
      </c>
      <c r="D84" s="388"/>
      <c r="E84" s="388"/>
    </row>
    <row r="85" spans="1:5" s="43" customFormat="1" ht="15">
      <c r="A85" s="321"/>
      <c r="B85" s="321" t="s">
        <v>537</v>
      </c>
      <c r="C85" s="327">
        <v>671620006.79999995</v>
      </c>
      <c r="D85" s="213"/>
      <c r="E85" s="213"/>
    </row>
    <row r="86" spans="1:5" s="43" customFormat="1" ht="15" customHeight="1">
      <c r="A86" s="321"/>
      <c r="B86" s="321" t="s">
        <v>712</v>
      </c>
      <c r="C86" s="327">
        <v>146995526</v>
      </c>
      <c r="D86" s="213"/>
      <c r="E86" s="213"/>
    </row>
    <row r="87" spans="1:5" s="43" customFormat="1" ht="15">
      <c r="A87" s="321"/>
      <c r="B87" s="321" t="s">
        <v>866</v>
      </c>
      <c r="C87" s="327">
        <v>3841349</v>
      </c>
      <c r="D87" s="213"/>
      <c r="E87" s="213"/>
    </row>
    <row r="88" spans="1:5" s="389" customFormat="1" ht="15" customHeight="1">
      <c r="A88" s="319" t="s">
        <v>867</v>
      </c>
      <c r="B88" s="319"/>
      <c r="C88" s="325">
        <v>41612.75</v>
      </c>
      <c r="D88" s="388"/>
      <c r="E88" s="388"/>
    </row>
    <row r="89" spans="1:5" s="43" customFormat="1" ht="15">
      <c r="A89" s="321"/>
      <c r="B89" s="321" t="s">
        <v>186</v>
      </c>
      <c r="C89" s="327">
        <v>41612.75</v>
      </c>
      <c r="D89" s="213"/>
      <c r="E89" s="213"/>
    </row>
    <row r="90" spans="1:5" s="43" customFormat="1" ht="5.25" customHeight="1" thickBot="1">
      <c r="A90" s="28"/>
      <c r="B90" s="49"/>
      <c r="C90" s="30"/>
    </row>
    <row r="91" spans="1:5" ht="12" customHeight="1">
      <c r="A91" s="458" t="s">
        <v>12</v>
      </c>
      <c r="B91" s="458"/>
      <c r="C91" s="458"/>
      <c r="D91" s="39"/>
    </row>
    <row r="92" spans="1:5" s="50" customFormat="1">
      <c r="A92" s="39"/>
      <c r="B92" s="51"/>
      <c r="C92" s="39"/>
    </row>
    <row r="93" spans="1:5">
      <c r="D93" s="39"/>
    </row>
    <row r="94" spans="1:5">
      <c r="D94" s="39"/>
    </row>
    <row r="95" spans="1:5">
      <c r="D95" s="39"/>
    </row>
    <row r="96" spans="1:5">
      <c r="D96" s="39"/>
    </row>
    <row r="97" spans="4:4">
      <c r="D97" s="39"/>
    </row>
    <row r="98" spans="4:4">
      <c r="D98" s="39"/>
    </row>
    <row r="99" spans="4:4">
      <c r="D99" s="39"/>
    </row>
    <row r="100" spans="4:4">
      <c r="D100" s="39"/>
    </row>
    <row r="101" spans="4:4">
      <c r="D101" s="39"/>
    </row>
  </sheetData>
  <mergeCells count="6">
    <mergeCell ref="A91:C91"/>
    <mergeCell ref="A1:B1"/>
    <mergeCell ref="A2:C2"/>
    <mergeCell ref="A4:B5"/>
    <mergeCell ref="C4:C5"/>
    <mergeCell ref="A61:B61"/>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J28"/>
  <sheetViews>
    <sheetView showGridLines="0" zoomScaleNormal="100" workbookViewId="0">
      <selection sqref="A1:B1"/>
    </sheetView>
  </sheetViews>
  <sheetFormatPr baseColWidth="10" defaultRowHeight="8.25"/>
  <cols>
    <col min="1" max="1" width="5" style="54" customWidth="1"/>
    <col min="2" max="2" width="54.85546875" style="54" customWidth="1"/>
    <col min="3" max="3" width="34.85546875" style="54" customWidth="1"/>
    <col min="4" max="4" width="30" style="324" customWidth="1"/>
    <col min="5" max="16384" width="11.42578125" style="54"/>
  </cols>
  <sheetData>
    <row r="1" spans="1:10" s="31" customFormat="1" ht="43.5" customHeight="1">
      <c r="A1" s="466" t="s">
        <v>117</v>
      </c>
      <c r="B1" s="466"/>
      <c r="C1" s="68" t="s">
        <v>837</v>
      </c>
      <c r="D1" s="322"/>
      <c r="E1" s="32"/>
      <c r="F1" s="32"/>
      <c r="H1" s="33"/>
    </row>
    <row r="2" spans="1:10" s="31" customFormat="1">
      <c r="A2" s="52"/>
      <c r="B2" s="52"/>
      <c r="C2" s="52"/>
      <c r="D2" s="323"/>
      <c r="E2" s="53"/>
      <c r="F2" s="53"/>
      <c r="G2" s="53"/>
      <c r="H2" s="53"/>
    </row>
    <row r="3" spans="1:10" ht="55.5" customHeight="1" thickBot="1">
      <c r="A3" s="467" t="s">
        <v>854</v>
      </c>
      <c r="B3" s="468"/>
      <c r="C3" s="468"/>
      <c r="F3" s="445"/>
      <c r="G3" s="445"/>
      <c r="H3" s="445"/>
      <c r="I3" s="445"/>
      <c r="J3" s="445"/>
    </row>
    <row r="4" spans="1:10" ht="6" customHeight="1">
      <c r="A4" s="55"/>
      <c r="B4" s="56"/>
      <c r="C4" s="56"/>
    </row>
    <row r="5" spans="1:10" ht="10.5" customHeight="1">
      <c r="A5" s="469" t="s">
        <v>84</v>
      </c>
      <c r="B5" s="469"/>
      <c r="C5" s="470" t="s">
        <v>184</v>
      </c>
    </row>
    <row r="6" spans="1:10" ht="14.25" customHeight="1">
      <c r="A6" s="469"/>
      <c r="B6" s="469"/>
      <c r="C6" s="471"/>
    </row>
    <row r="7" spans="1:10" ht="3" customHeight="1" thickBot="1">
      <c r="A7" s="57"/>
      <c r="B7" s="57"/>
      <c r="C7" s="58"/>
    </row>
    <row r="8" spans="1:10" ht="3" customHeight="1" thickBot="1">
      <c r="A8" s="57"/>
      <c r="B8" s="57"/>
      <c r="C8" s="58"/>
    </row>
    <row r="9" spans="1:10" ht="15" customHeight="1">
      <c r="A9" s="472" t="s">
        <v>24</v>
      </c>
      <c r="B9" s="472"/>
      <c r="C9" s="224">
        <f>+C10+C14+C18+C19+C20+C21+C22+C23+C24+C25+C26</f>
        <v>39860700494.048996</v>
      </c>
      <c r="D9" s="382"/>
    </row>
    <row r="10" spans="1:10" ht="15">
      <c r="A10" s="59">
        <v>1</v>
      </c>
      <c r="B10" s="60" t="s">
        <v>85</v>
      </c>
      <c r="C10" s="61">
        <f>SUM(C11:C13)</f>
        <v>912225543.30999994</v>
      </c>
      <c r="D10" s="382"/>
    </row>
    <row r="11" spans="1:10" ht="15">
      <c r="A11" s="62"/>
      <c r="B11" s="63" t="s">
        <v>86</v>
      </c>
      <c r="C11" s="64">
        <v>265384405.31</v>
      </c>
      <c r="D11" s="382"/>
    </row>
    <row r="12" spans="1:10" ht="15">
      <c r="A12" s="62"/>
      <c r="B12" s="63" t="s">
        <v>87</v>
      </c>
      <c r="C12" s="64">
        <v>571720587</v>
      </c>
      <c r="D12" s="382"/>
    </row>
    <row r="13" spans="1:10" ht="15">
      <c r="A13" s="62"/>
      <c r="B13" s="63" t="s">
        <v>88</v>
      </c>
      <c r="C13" s="64">
        <v>75120551</v>
      </c>
      <c r="D13" s="382"/>
    </row>
    <row r="14" spans="1:10" ht="15">
      <c r="A14" s="59">
        <v>3</v>
      </c>
      <c r="B14" s="60" t="s">
        <v>89</v>
      </c>
      <c r="C14" s="61">
        <f>SUM(C15:C17)</f>
        <v>1012622811.6</v>
      </c>
      <c r="D14" s="382"/>
    </row>
    <row r="15" spans="1:10" ht="15">
      <c r="A15" s="62"/>
      <c r="B15" s="63" t="s">
        <v>90</v>
      </c>
      <c r="C15" s="64">
        <v>5834319</v>
      </c>
      <c r="D15" s="382"/>
    </row>
    <row r="16" spans="1:10" ht="15" customHeight="1">
      <c r="A16" s="62"/>
      <c r="B16" s="63" t="s">
        <v>113</v>
      </c>
      <c r="C16" s="64">
        <v>971728492.60000002</v>
      </c>
      <c r="D16" s="382"/>
    </row>
    <row r="17" spans="1:4" ht="15" customHeight="1">
      <c r="A17" s="62"/>
      <c r="B17" s="63" t="s">
        <v>91</v>
      </c>
      <c r="C17" s="64">
        <v>35060000</v>
      </c>
      <c r="D17" s="382"/>
    </row>
    <row r="18" spans="1:4" ht="15">
      <c r="A18" s="59">
        <v>22</v>
      </c>
      <c r="B18" s="60" t="s">
        <v>92</v>
      </c>
      <c r="C18" s="61">
        <v>519204399.26999992</v>
      </c>
      <c r="D18" s="382"/>
    </row>
    <row r="19" spans="1:4" ht="15">
      <c r="A19" s="59">
        <v>32</v>
      </c>
      <c r="B19" s="60" t="s">
        <v>195</v>
      </c>
      <c r="C19" s="61">
        <v>49972958.939999998</v>
      </c>
      <c r="D19" s="382"/>
    </row>
    <row r="20" spans="1:4" ht="15">
      <c r="A20" s="59">
        <v>35</v>
      </c>
      <c r="B20" s="60" t="s">
        <v>114</v>
      </c>
      <c r="C20" s="61">
        <v>29797015.310000002</v>
      </c>
      <c r="D20" s="382"/>
    </row>
    <row r="21" spans="1:4" ht="15">
      <c r="A21" s="59">
        <v>40</v>
      </c>
      <c r="B21" s="60" t="s">
        <v>93</v>
      </c>
      <c r="C21" s="61">
        <v>323185435.17900002</v>
      </c>
      <c r="D21" s="382"/>
    </row>
    <row r="22" spans="1:4" ht="15" customHeight="1">
      <c r="A22" s="59">
        <v>41</v>
      </c>
      <c r="B22" s="60" t="s">
        <v>174</v>
      </c>
      <c r="C22" s="61">
        <v>43156286</v>
      </c>
      <c r="D22" s="382"/>
    </row>
    <row r="23" spans="1:4" ht="15">
      <c r="A23" s="59">
        <v>43</v>
      </c>
      <c r="B23" s="60" t="s">
        <v>95</v>
      </c>
      <c r="C23" s="61">
        <v>647454443.28999996</v>
      </c>
      <c r="D23" s="382"/>
    </row>
    <row r="24" spans="1:4" ht="30">
      <c r="A24" s="59">
        <v>44</v>
      </c>
      <c r="B24" s="60" t="s">
        <v>115</v>
      </c>
      <c r="C24" s="61">
        <v>9000689.4199999999</v>
      </c>
      <c r="D24" s="382"/>
    </row>
    <row r="25" spans="1:4" ht="15">
      <c r="A25" s="59">
        <v>49</v>
      </c>
      <c r="B25" s="60" t="s">
        <v>186</v>
      </c>
      <c r="C25" s="61">
        <v>718873425.73000002</v>
      </c>
      <c r="D25" s="382"/>
    </row>
    <row r="26" spans="1:4" ht="15">
      <c r="A26" s="62">
        <v>50</v>
      </c>
      <c r="B26" s="60" t="s">
        <v>96</v>
      </c>
      <c r="C26" s="315">
        <v>35595207486</v>
      </c>
      <c r="D26" s="382"/>
    </row>
    <row r="27" spans="1:4" ht="4.5" customHeight="1" thickBot="1">
      <c r="A27" s="65"/>
      <c r="B27" s="66"/>
      <c r="C27" s="67"/>
      <c r="D27" s="382"/>
    </row>
    <row r="28" spans="1:4" ht="42" customHeight="1">
      <c r="A28" s="465" t="s">
        <v>238</v>
      </c>
      <c r="B28" s="465"/>
      <c r="C28" s="465"/>
    </row>
  </sheetData>
  <mergeCells count="6">
    <mergeCell ref="A28:C28"/>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13"/>
  <sheetViews>
    <sheetView showGridLines="0" workbookViewId="0">
      <selection sqref="A1:B1"/>
    </sheetView>
  </sheetViews>
  <sheetFormatPr baseColWidth="10" defaultRowHeight="15"/>
  <cols>
    <col min="1" max="1" width="18.5703125" customWidth="1"/>
    <col min="2" max="2" width="19.85546875" customWidth="1"/>
    <col min="3" max="3" width="53.85546875" customWidth="1"/>
    <col min="6" max="6" width="13.140625" bestFit="1" customWidth="1"/>
  </cols>
  <sheetData>
    <row r="1" spans="1:11" s="37" customFormat="1" ht="60" customHeight="1">
      <c r="A1" s="476" t="s">
        <v>704</v>
      </c>
      <c r="B1" s="476"/>
      <c r="C1" s="394" t="s">
        <v>837</v>
      </c>
      <c r="F1" s="312"/>
      <c r="G1" s="312"/>
      <c r="H1" s="312"/>
      <c r="I1" s="312"/>
      <c r="J1" s="312"/>
      <c r="K1" s="312"/>
    </row>
    <row r="2" spans="1:11">
      <c r="A2" s="477"/>
      <c r="B2" s="477"/>
      <c r="C2" s="477"/>
    </row>
    <row r="3" spans="1:11" ht="66.75" customHeight="1" thickBot="1">
      <c r="A3" s="478" t="s">
        <v>853</v>
      </c>
      <c r="B3" s="478"/>
      <c r="C3" s="478"/>
    </row>
    <row r="4" spans="1:11" ht="6" customHeight="1">
      <c r="A4" s="479"/>
      <c r="B4" s="479"/>
      <c r="C4" s="479"/>
    </row>
    <row r="5" spans="1:11" ht="15" customHeight="1">
      <c r="A5" s="480" t="s">
        <v>701</v>
      </c>
      <c r="B5" s="481" t="s">
        <v>702</v>
      </c>
      <c r="C5" s="482"/>
    </row>
    <row r="6" spans="1:11" ht="15" customHeight="1">
      <c r="A6" s="480"/>
      <c r="B6" s="481"/>
      <c r="C6" s="482"/>
    </row>
    <row r="7" spans="1:11" ht="15" customHeight="1">
      <c r="A7" s="480"/>
      <c r="B7" s="481"/>
      <c r="C7" s="482"/>
    </row>
    <row r="8" spans="1:11" ht="6" customHeight="1" thickBot="1">
      <c r="A8" s="473"/>
      <c r="B8" s="473"/>
      <c r="C8" s="473"/>
    </row>
    <row r="9" spans="1:11" ht="6" customHeight="1" thickBot="1">
      <c r="A9" s="474"/>
      <c r="B9" s="474"/>
      <c r="C9" s="474"/>
    </row>
    <row r="10" spans="1:11" s="342" customFormat="1" ht="55.5" customHeight="1" thickBot="1">
      <c r="A10" s="395">
        <v>4304.13</v>
      </c>
      <c r="B10" s="396">
        <v>2109.8000000000002</v>
      </c>
      <c r="C10" s="397" t="s">
        <v>703</v>
      </c>
      <c r="E10"/>
    </row>
    <row r="11" spans="1:11" s="342" customFormat="1" ht="27" customHeight="1" thickTop="1">
      <c r="A11" s="398"/>
      <c r="B11" s="396">
        <v>2194.3000000000002</v>
      </c>
      <c r="C11" s="399" t="s">
        <v>869</v>
      </c>
      <c r="E11"/>
    </row>
    <row r="12" spans="1:11" ht="6.75" customHeight="1" thickBot="1">
      <c r="A12" s="328"/>
      <c r="B12" s="328"/>
      <c r="C12" s="332"/>
    </row>
    <row r="13" spans="1:11" ht="45" customHeight="1">
      <c r="A13" s="475" t="s">
        <v>919</v>
      </c>
      <c r="B13" s="475"/>
      <c r="C13" s="475"/>
    </row>
  </sheetData>
  <mergeCells count="9">
    <mergeCell ref="A8:C8"/>
    <mergeCell ref="A9:C9"/>
    <mergeCell ref="A13:C13"/>
    <mergeCell ref="A1:B1"/>
    <mergeCell ref="A2:C2"/>
    <mergeCell ref="A3:C3"/>
    <mergeCell ref="A4:C4"/>
    <mergeCell ref="A5:A7"/>
    <mergeCell ref="B5:C7"/>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25"/>
  <sheetViews>
    <sheetView showGridLines="0" zoomScaleNormal="100" workbookViewId="0">
      <selection sqref="A1:B1"/>
    </sheetView>
  </sheetViews>
  <sheetFormatPr baseColWidth="10" defaultRowHeight="18"/>
  <cols>
    <col min="1" max="1" width="8.85546875" style="35" customWidth="1"/>
    <col min="2" max="2" width="51.5703125" style="35" customWidth="1"/>
    <col min="3" max="3" width="33.7109375" style="35" customWidth="1"/>
    <col min="4" max="4" width="4.28515625" style="35" customWidth="1"/>
    <col min="5" max="5" width="11.42578125" style="34"/>
    <col min="6" max="16384" width="11.42578125" style="35"/>
  </cols>
  <sheetData>
    <row r="1" spans="1:11" s="31" customFormat="1" ht="43.5" customHeight="1">
      <c r="A1" s="466" t="s">
        <v>117</v>
      </c>
      <c r="B1" s="466"/>
      <c r="C1" s="69" t="s">
        <v>837</v>
      </c>
      <c r="G1" s="312"/>
      <c r="H1" s="37"/>
      <c r="I1" s="37"/>
      <c r="J1" s="37"/>
      <c r="K1" s="33"/>
    </row>
    <row r="2" spans="1:11" ht="7.5" customHeight="1"/>
    <row r="3" spans="1:11" ht="60" customHeight="1" thickBot="1">
      <c r="A3" s="483" t="s">
        <v>852</v>
      </c>
      <c r="B3" s="484"/>
      <c r="C3" s="484"/>
    </row>
    <row r="4" spans="1:11" ht="6" customHeight="1">
      <c r="A4" s="24"/>
      <c r="B4" s="24"/>
      <c r="C4" s="24"/>
    </row>
    <row r="5" spans="1:11" s="14" customFormat="1" ht="15" customHeight="1">
      <c r="A5" s="463" t="s">
        <v>100</v>
      </c>
      <c r="B5" s="463" t="s">
        <v>101</v>
      </c>
      <c r="C5" s="486" t="s">
        <v>184</v>
      </c>
      <c r="E5" s="36"/>
    </row>
    <row r="6" spans="1:11" s="14" customFormat="1" ht="15" customHeight="1">
      <c r="A6" s="463"/>
      <c r="B6" s="463"/>
      <c r="C6" s="486"/>
      <c r="E6" s="36"/>
    </row>
    <row r="7" spans="1:11" s="14" customFormat="1" ht="3" customHeight="1" thickBot="1">
      <c r="A7" s="15"/>
      <c r="B7" s="15"/>
      <c r="C7" s="16"/>
      <c r="D7" s="17"/>
      <c r="E7" s="36"/>
    </row>
    <row r="8" spans="1:11" s="14" customFormat="1" ht="3" customHeight="1" thickBot="1">
      <c r="A8" s="9"/>
      <c r="B8" s="9"/>
      <c r="C8" s="10"/>
      <c r="E8" s="36"/>
    </row>
    <row r="9" spans="1:11" s="14" customFormat="1" ht="15.75" customHeight="1">
      <c r="A9" s="25" t="s">
        <v>24</v>
      </c>
      <c r="B9" s="25"/>
      <c r="C9" s="29">
        <v>42840416105</v>
      </c>
      <c r="E9" s="36"/>
    </row>
    <row r="10" spans="1:11" s="14" customFormat="1" ht="15" customHeight="1">
      <c r="A10" s="26">
        <v>4</v>
      </c>
      <c r="B10" s="27" t="s">
        <v>102</v>
      </c>
      <c r="C10" s="30">
        <v>65384455</v>
      </c>
      <c r="E10" s="36"/>
    </row>
    <row r="11" spans="1:11" s="14" customFormat="1" ht="15" customHeight="1">
      <c r="A11" s="26">
        <v>5</v>
      </c>
      <c r="B11" s="27" t="s">
        <v>103</v>
      </c>
      <c r="C11" s="30">
        <v>393927</v>
      </c>
      <c r="E11" s="36"/>
    </row>
    <row r="12" spans="1:11" s="14" customFormat="1" ht="15" customHeight="1">
      <c r="A12" s="26">
        <v>6</v>
      </c>
      <c r="B12" s="27" t="s">
        <v>104</v>
      </c>
      <c r="C12" s="30">
        <v>27382407035</v>
      </c>
      <c r="E12" s="36"/>
    </row>
    <row r="13" spans="1:11" s="14" customFormat="1" ht="15" customHeight="1">
      <c r="A13" s="26">
        <v>7</v>
      </c>
      <c r="B13" s="27" t="s">
        <v>105</v>
      </c>
      <c r="C13" s="30">
        <v>1866533972</v>
      </c>
      <c r="E13" s="36"/>
    </row>
    <row r="14" spans="1:11" s="14" customFormat="1" ht="15" customHeight="1">
      <c r="A14" s="26">
        <v>9</v>
      </c>
      <c r="B14" s="27" t="s">
        <v>232</v>
      </c>
      <c r="C14" s="30">
        <v>110893442</v>
      </c>
      <c r="E14" s="36"/>
    </row>
    <row r="15" spans="1:11" s="14" customFormat="1" ht="15" customHeight="1">
      <c r="A15" s="26">
        <v>11</v>
      </c>
      <c r="B15" s="27" t="s">
        <v>870</v>
      </c>
      <c r="C15" s="30">
        <v>19570805</v>
      </c>
      <c r="E15" s="36"/>
    </row>
    <row r="16" spans="1:11" s="14" customFormat="1" ht="15" customHeight="1">
      <c r="A16" s="26">
        <v>12</v>
      </c>
      <c r="B16" s="27" t="s">
        <v>107</v>
      </c>
      <c r="C16" s="30">
        <v>149473643</v>
      </c>
      <c r="E16" s="36"/>
    </row>
    <row r="17" spans="1:5" s="14" customFormat="1" ht="15" customHeight="1">
      <c r="A17" s="26">
        <v>13</v>
      </c>
      <c r="B17" s="27" t="s">
        <v>108</v>
      </c>
      <c r="C17" s="30">
        <v>1462478502</v>
      </c>
      <c r="E17" s="36"/>
    </row>
    <row r="18" spans="1:5" s="14" customFormat="1" ht="15" customHeight="1">
      <c r="A18" s="26">
        <v>18</v>
      </c>
      <c r="B18" s="27" t="s">
        <v>192</v>
      </c>
      <c r="C18" s="30">
        <v>209827152</v>
      </c>
      <c r="E18" s="36"/>
    </row>
    <row r="19" spans="1:5" s="14" customFormat="1" ht="15" customHeight="1">
      <c r="A19" s="26">
        <v>23</v>
      </c>
      <c r="B19" s="27" t="s">
        <v>835</v>
      </c>
      <c r="C19" s="30">
        <v>6980833143</v>
      </c>
      <c r="E19" s="36"/>
    </row>
    <row r="20" spans="1:5" s="14" customFormat="1" ht="15" customHeight="1">
      <c r="A20" s="26">
        <v>36</v>
      </c>
      <c r="B20" s="27" t="s">
        <v>179</v>
      </c>
      <c r="C20" s="30">
        <v>4057615658</v>
      </c>
      <c r="E20" s="36"/>
    </row>
    <row r="21" spans="1:5" s="14" customFormat="1" ht="15" customHeight="1">
      <c r="A21" s="26">
        <v>46</v>
      </c>
      <c r="B21" s="27" t="s">
        <v>80</v>
      </c>
      <c r="C21" s="30">
        <v>534137727</v>
      </c>
      <c r="E21" s="36"/>
    </row>
    <row r="22" spans="1:5" s="14" customFormat="1" ht="15" customHeight="1">
      <c r="A22" s="26">
        <v>48</v>
      </c>
      <c r="B22" s="27" t="s">
        <v>172</v>
      </c>
      <c r="C22" s="30">
        <v>866644</v>
      </c>
      <c r="E22" s="36"/>
    </row>
    <row r="23" spans="1:5" ht="4.5" customHeight="1" thickBot="1">
      <c r="A23" s="11"/>
      <c r="B23" s="12"/>
      <c r="C23" s="13"/>
    </row>
    <row r="24" spans="1:5" s="19" customFormat="1">
      <c r="A24" s="21" t="s">
        <v>12</v>
      </c>
    </row>
    <row r="25" spans="1:5">
      <c r="A25" s="485"/>
      <c r="B25" s="485"/>
      <c r="C25" s="485"/>
    </row>
  </sheetData>
  <mergeCells count="6">
    <mergeCell ref="A1:B1"/>
    <mergeCell ref="A3:C3"/>
    <mergeCell ref="A5:A6"/>
    <mergeCell ref="B5:B6"/>
    <mergeCell ref="A25:C25"/>
    <mergeCell ref="C5:C6"/>
  </mergeCells>
  <pageMargins left="0.7" right="0.7" top="0.75" bottom="0.75" header="0.3" footer="0.3"/>
  <pageSetup scale="9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22"/>
  <sheetViews>
    <sheetView showGridLines="0" workbookViewId="0">
      <selection sqref="A1:B1"/>
    </sheetView>
  </sheetViews>
  <sheetFormatPr baseColWidth="10" defaultRowHeight="15"/>
  <cols>
    <col min="1" max="1" width="10.85546875" customWidth="1"/>
    <col min="2" max="2" width="43.28515625" customWidth="1"/>
    <col min="3" max="4" width="15.7109375" customWidth="1"/>
    <col min="7" max="7" width="13.140625" bestFit="1" customWidth="1"/>
  </cols>
  <sheetData>
    <row r="1" spans="1:12" s="37" customFormat="1" ht="43.5" customHeight="1">
      <c r="A1" s="476" t="s">
        <v>13</v>
      </c>
      <c r="B1" s="476"/>
      <c r="C1" s="488" t="s">
        <v>837</v>
      </c>
      <c r="D1" s="488"/>
      <c r="G1" s="312"/>
      <c r="H1" s="312"/>
      <c r="I1" s="312"/>
      <c r="J1" s="312"/>
      <c r="K1" s="312"/>
      <c r="L1" s="312"/>
    </row>
    <row r="2" spans="1:12">
      <c r="A2" s="477"/>
      <c r="B2" s="477"/>
      <c r="C2" s="477"/>
      <c r="D2" s="477"/>
    </row>
    <row r="3" spans="1:12" ht="66.75" customHeight="1" thickBot="1">
      <c r="A3" s="478" t="s">
        <v>851</v>
      </c>
      <c r="B3" s="478"/>
      <c r="C3" s="478"/>
      <c r="D3" s="478"/>
    </row>
    <row r="4" spans="1:12" ht="6" customHeight="1">
      <c r="A4" s="479"/>
      <c r="B4" s="479"/>
      <c r="C4" s="479"/>
      <c r="D4" s="479"/>
    </row>
    <row r="5" spans="1:12" ht="15" customHeight="1" thickBot="1">
      <c r="A5" s="489" t="s">
        <v>222</v>
      </c>
      <c r="B5" s="480" t="s">
        <v>223</v>
      </c>
      <c r="C5" s="490" t="s">
        <v>224</v>
      </c>
      <c r="D5" s="491"/>
    </row>
    <row r="6" spans="1:12" ht="15" customHeight="1">
      <c r="A6" s="489"/>
      <c r="B6" s="480"/>
      <c r="C6" s="343" t="s">
        <v>225</v>
      </c>
      <c r="D6" s="344" t="s">
        <v>226</v>
      </c>
    </row>
    <row r="7" spans="1:12" ht="15" customHeight="1">
      <c r="A7" s="489"/>
      <c r="B7" s="480"/>
      <c r="C7" s="343" t="s">
        <v>227</v>
      </c>
      <c r="D7" s="344" t="s">
        <v>228</v>
      </c>
    </row>
    <row r="8" spans="1:12" ht="6" customHeight="1" thickBot="1">
      <c r="A8" s="473"/>
      <c r="B8" s="473"/>
      <c r="C8" s="473"/>
      <c r="D8" s="473"/>
    </row>
    <row r="9" spans="1:12" ht="6" customHeight="1" thickBot="1">
      <c r="A9" s="474"/>
      <c r="B9" s="474"/>
      <c r="C9" s="474"/>
      <c r="D9" s="474"/>
    </row>
    <row r="10" spans="1:12">
      <c r="A10" s="328"/>
      <c r="B10" s="328" t="s">
        <v>871</v>
      </c>
      <c r="C10" s="329">
        <v>24162.863256643395</v>
      </c>
      <c r="D10" s="379">
        <v>100</v>
      </c>
    </row>
    <row r="11" spans="1:12" s="342" customFormat="1">
      <c r="A11" s="330">
        <v>6</v>
      </c>
      <c r="B11" s="330" t="s">
        <v>104</v>
      </c>
      <c r="C11" s="331">
        <v>1173.92</v>
      </c>
      <c r="D11" s="380">
        <v>4.8583646214909555</v>
      </c>
      <c r="E11"/>
      <c r="G11"/>
    </row>
    <row r="12" spans="1:12" s="342" customFormat="1">
      <c r="A12" s="330">
        <v>7</v>
      </c>
      <c r="B12" s="330" t="s">
        <v>105</v>
      </c>
      <c r="C12" s="331">
        <v>2224.1352394599999</v>
      </c>
      <c r="D12" s="380">
        <v>9.204766901325284</v>
      </c>
      <c r="E12"/>
      <c r="G12"/>
    </row>
    <row r="13" spans="1:12" s="342" customFormat="1">
      <c r="A13" s="330">
        <v>9</v>
      </c>
      <c r="B13" s="330" t="s">
        <v>232</v>
      </c>
      <c r="C13" s="331">
        <v>2401.5579141099997</v>
      </c>
      <c r="D13" s="380">
        <v>9.9390452555315836</v>
      </c>
      <c r="E13"/>
      <c r="G13"/>
    </row>
    <row r="14" spans="1:12" s="342" customFormat="1">
      <c r="A14" s="330">
        <v>11</v>
      </c>
      <c r="B14" s="330" t="s">
        <v>106</v>
      </c>
      <c r="C14" s="331">
        <v>71.783122489999997</v>
      </c>
      <c r="D14" s="380">
        <v>0.29708036554924333</v>
      </c>
      <c r="E14"/>
      <c r="G14"/>
    </row>
    <row r="15" spans="1:12" s="342" customFormat="1">
      <c r="A15" s="330">
        <v>12</v>
      </c>
      <c r="B15" s="330" t="s">
        <v>107</v>
      </c>
      <c r="C15" s="331">
        <v>0.79496699999999998</v>
      </c>
      <c r="D15" s="380">
        <v>3.2900364147921491E-3</v>
      </c>
      <c r="E15"/>
      <c r="G15"/>
    </row>
    <row r="16" spans="1:12" s="342" customFormat="1">
      <c r="A16" s="330">
        <v>13</v>
      </c>
      <c r="B16" s="330" t="s">
        <v>108</v>
      </c>
      <c r="C16" s="331">
        <v>827.98961753999993</v>
      </c>
      <c r="D16" s="380">
        <v>3.4267032377148037</v>
      </c>
      <c r="E16"/>
      <c r="G16"/>
    </row>
    <row r="17" spans="1:7" s="342" customFormat="1">
      <c r="A17" s="330">
        <v>15</v>
      </c>
      <c r="B17" s="330" t="s">
        <v>210</v>
      </c>
      <c r="C17" s="331">
        <v>44.161698999999999</v>
      </c>
      <c r="D17" s="380">
        <v>0.18276682912509581</v>
      </c>
      <c r="E17"/>
      <c r="G17"/>
    </row>
    <row r="18" spans="1:7" s="342" customFormat="1">
      <c r="A18" s="330">
        <v>16</v>
      </c>
      <c r="B18" s="330" t="s">
        <v>240</v>
      </c>
      <c r="C18" s="331">
        <v>441.35519108</v>
      </c>
      <c r="D18" s="380">
        <v>1.82658481485489</v>
      </c>
      <c r="E18"/>
      <c r="G18"/>
    </row>
    <row r="19" spans="1:7" s="342" customFormat="1">
      <c r="A19" s="330">
        <v>20</v>
      </c>
      <c r="B19" s="330" t="s">
        <v>691</v>
      </c>
      <c r="C19" s="331">
        <v>15002.165999999999</v>
      </c>
      <c r="D19" s="380">
        <v>62.087699792263926</v>
      </c>
      <c r="E19"/>
      <c r="G19"/>
    </row>
    <row r="20" spans="1:7" s="342" customFormat="1">
      <c r="A20" s="330">
        <v>48</v>
      </c>
      <c r="B20" s="330" t="s">
        <v>172</v>
      </c>
      <c r="C20" s="331">
        <v>1974.9995059633957</v>
      </c>
      <c r="D20" s="380">
        <v>8.173698145729416</v>
      </c>
      <c r="E20"/>
      <c r="G20"/>
    </row>
    <row r="21" spans="1:7" ht="6.75" customHeight="1" thickBot="1">
      <c r="A21" s="328"/>
      <c r="B21" s="328"/>
      <c r="C21" s="332"/>
      <c r="D21" s="333"/>
    </row>
    <row r="22" spans="1:7" ht="66" customHeight="1">
      <c r="A22" s="487" t="s">
        <v>872</v>
      </c>
      <c r="B22" s="487"/>
      <c r="C22" s="487"/>
      <c r="D22" s="487"/>
    </row>
  </sheetData>
  <mergeCells count="11">
    <mergeCell ref="A22:D22"/>
    <mergeCell ref="C1:D1"/>
    <mergeCell ref="A2:D2"/>
    <mergeCell ref="A3:D3"/>
    <mergeCell ref="A4:D4"/>
    <mergeCell ref="A5:A7"/>
    <mergeCell ref="C5:D5"/>
    <mergeCell ref="B5:B7"/>
    <mergeCell ref="A1:B1"/>
    <mergeCell ref="A8:D8"/>
    <mergeCell ref="A9:D9"/>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1"/>
  <sheetViews>
    <sheetView showGridLines="0" workbookViewId="0">
      <selection sqref="A1:C1"/>
    </sheetView>
  </sheetViews>
  <sheetFormatPr baseColWidth="10" defaultRowHeight="15"/>
  <cols>
    <col min="1" max="1" width="12.28515625" customWidth="1"/>
    <col min="2" max="2" width="31.140625" customWidth="1"/>
    <col min="3" max="3" width="14.140625" customWidth="1"/>
    <col min="4" max="4" width="60.28515625" customWidth="1"/>
  </cols>
  <sheetData>
    <row r="1" spans="1:13" s="37" customFormat="1" ht="57.75" customHeight="1">
      <c r="A1" s="476" t="s">
        <v>13</v>
      </c>
      <c r="B1" s="476"/>
      <c r="C1" s="476"/>
      <c r="D1" s="132" t="s">
        <v>837</v>
      </c>
      <c r="G1" s="312"/>
      <c r="I1" s="312"/>
      <c r="J1" s="312"/>
      <c r="K1" s="312"/>
      <c r="L1" s="312"/>
      <c r="M1" s="312"/>
    </row>
    <row r="2" spans="1:13">
      <c r="A2" s="477"/>
      <c r="B2" s="477"/>
      <c r="C2" s="477"/>
      <c r="D2" s="477"/>
    </row>
    <row r="3" spans="1:13" ht="57" customHeight="1" thickBot="1">
      <c r="A3" s="478" t="s">
        <v>850</v>
      </c>
      <c r="B3" s="478"/>
      <c r="C3" s="478"/>
      <c r="D3" s="478"/>
    </row>
    <row r="4" spans="1:13" ht="6" customHeight="1">
      <c r="A4" s="479"/>
      <c r="B4" s="479"/>
      <c r="C4" s="479"/>
      <c r="D4" s="479"/>
    </row>
    <row r="5" spans="1:13" ht="15" customHeight="1">
      <c r="A5" s="493" t="s">
        <v>222</v>
      </c>
      <c r="B5" s="480" t="s">
        <v>223</v>
      </c>
      <c r="C5" s="345" t="s">
        <v>225</v>
      </c>
      <c r="D5" s="494" t="s">
        <v>229</v>
      </c>
    </row>
    <row r="6" spans="1:13">
      <c r="A6" s="493"/>
      <c r="B6" s="480"/>
      <c r="C6" s="345" t="s">
        <v>227</v>
      </c>
      <c r="D6" s="494"/>
    </row>
    <row r="7" spans="1:13" ht="6" customHeight="1" thickBot="1">
      <c r="A7" s="15"/>
      <c r="B7" s="15"/>
      <c r="C7" s="15"/>
      <c r="D7" s="15"/>
    </row>
    <row r="8" spans="1:13" ht="6" customHeight="1" thickBot="1">
      <c r="A8" s="15"/>
      <c r="B8" s="15"/>
      <c r="C8" s="15"/>
      <c r="D8" s="15"/>
    </row>
    <row r="9" spans="1:13" ht="15.75" thickBot="1">
      <c r="A9" s="362"/>
      <c r="B9" s="363" t="s">
        <v>871</v>
      </c>
      <c r="C9" s="364">
        <v>24162863256.643394</v>
      </c>
      <c r="D9" s="365"/>
    </row>
    <row r="10" spans="1:13" ht="27" thickTop="1" thickBot="1">
      <c r="A10" s="366">
        <v>6</v>
      </c>
      <c r="B10" s="367" t="s">
        <v>104</v>
      </c>
      <c r="C10" s="368">
        <v>1173920000</v>
      </c>
      <c r="D10" s="369" t="s">
        <v>873</v>
      </c>
    </row>
    <row r="11" spans="1:13" ht="39.75" thickTop="1" thickBot="1">
      <c r="A11" s="366">
        <v>7</v>
      </c>
      <c r="B11" s="367" t="s">
        <v>105</v>
      </c>
      <c r="C11" s="368">
        <v>2224135239.46</v>
      </c>
      <c r="D11" s="369" t="s">
        <v>874</v>
      </c>
    </row>
    <row r="12" spans="1:13" ht="52.5" thickTop="1" thickBot="1">
      <c r="A12" s="366">
        <v>9</v>
      </c>
      <c r="B12" s="367" t="s">
        <v>232</v>
      </c>
      <c r="C12" s="368">
        <v>2401557914.1099997</v>
      </c>
      <c r="D12" s="369" t="s">
        <v>713</v>
      </c>
    </row>
    <row r="13" spans="1:13" ht="27" thickTop="1" thickBot="1">
      <c r="A13" s="366">
        <v>11</v>
      </c>
      <c r="B13" s="367" t="s">
        <v>106</v>
      </c>
      <c r="C13" s="368">
        <v>71783122.489999995</v>
      </c>
      <c r="D13" s="369" t="s">
        <v>875</v>
      </c>
    </row>
    <row r="14" spans="1:13" ht="27" thickTop="1" thickBot="1">
      <c r="A14" s="366">
        <v>12</v>
      </c>
      <c r="B14" s="367" t="s">
        <v>107</v>
      </c>
      <c r="C14" s="368">
        <v>794967</v>
      </c>
      <c r="D14" s="369" t="s">
        <v>876</v>
      </c>
    </row>
    <row r="15" spans="1:13" ht="78" thickTop="1" thickBot="1">
      <c r="A15" s="366">
        <v>13</v>
      </c>
      <c r="B15" s="367" t="s">
        <v>108</v>
      </c>
      <c r="C15" s="368">
        <v>827989617.53999996</v>
      </c>
      <c r="D15" s="369" t="s">
        <v>877</v>
      </c>
    </row>
    <row r="16" spans="1:13" ht="39.75" thickTop="1" thickBot="1">
      <c r="A16" s="366">
        <v>15</v>
      </c>
      <c r="B16" s="367" t="s">
        <v>210</v>
      </c>
      <c r="C16" s="368">
        <v>44161699</v>
      </c>
      <c r="D16" s="369" t="s">
        <v>878</v>
      </c>
    </row>
    <row r="17" spans="1:4" ht="65.25" thickTop="1" thickBot="1">
      <c r="A17" s="366">
        <v>16</v>
      </c>
      <c r="B17" s="367" t="s">
        <v>240</v>
      </c>
      <c r="C17" s="368">
        <v>441355191.07999998</v>
      </c>
      <c r="D17" s="369" t="s">
        <v>879</v>
      </c>
    </row>
    <row r="18" spans="1:4" ht="27" thickTop="1" thickBot="1">
      <c r="A18" s="366">
        <v>20</v>
      </c>
      <c r="B18" s="367" t="s">
        <v>691</v>
      </c>
      <c r="C18" s="368">
        <v>15002166000</v>
      </c>
      <c r="D18" s="369" t="s">
        <v>880</v>
      </c>
    </row>
    <row r="19" spans="1:4" ht="64.5" thickTop="1">
      <c r="A19" s="366">
        <v>48</v>
      </c>
      <c r="B19" s="367" t="s">
        <v>172</v>
      </c>
      <c r="C19" s="368">
        <v>1974999505.9633956</v>
      </c>
      <c r="D19" s="369" t="s">
        <v>881</v>
      </c>
    </row>
    <row r="20" spans="1:4" ht="7.5" customHeight="1" thickBot="1">
      <c r="A20" s="328"/>
      <c r="B20" s="328"/>
      <c r="C20" s="332"/>
      <c r="D20" s="333"/>
    </row>
    <row r="21" spans="1:4" ht="54" customHeight="1">
      <c r="A21" s="492" t="s">
        <v>882</v>
      </c>
      <c r="B21" s="492"/>
      <c r="C21" s="492"/>
      <c r="D21" s="492"/>
    </row>
  </sheetData>
  <mergeCells count="8">
    <mergeCell ref="A1:C1"/>
    <mergeCell ref="A21:D21"/>
    <mergeCell ref="A2:D2"/>
    <mergeCell ref="A3:D3"/>
    <mergeCell ref="A4:D4"/>
    <mergeCell ref="A5:A6"/>
    <mergeCell ref="B5:B6"/>
    <mergeCell ref="D5:D6"/>
  </mergeCells>
  <pageMargins left="0.70866141732283472" right="0.70866141732283472" top="0.74803149606299213" bottom="0.74803149606299213" header="0.31496062992125984" footer="0.31496062992125984"/>
  <pageSetup paperSize="9" scale="85"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1"/>
  <sheetViews>
    <sheetView showGridLines="0" zoomScaleNormal="100" workbookViewId="0">
      <selection sqref="A1:C1"/>
    </sheetView>
  </sheetViews>
  <sheetFormatPr baseColWidth="10" defaultRowHeight="18"/>
  <cols>
    <col min="1" max="1" width="31.5703125" style="19" customWidth="1"/>
    <col min="2" max="5" width="20.7109375" style="19" customWidth="1"/>
    <col min="6" max="6" width="20.140625" style="19" customWidth="1"/>
    <col min="7" max="7" width="20.140625" style="19" bestFit="1" customWidth="1"/>
    <col min="8" max="16384" width="11.42578125" style="19"/>
  </cols>
  <sheetData>
    <row r="1" spans="1:20" s="14" customFormat="1" ht="42.75" customHeight="1">
      <c r="A1" s="495" t="s">
        <v>116</v>
      </c>
      <c r="B1" s="495"/>
      <c r="C1" s="495"/>
      <c r="D1" s="488" t="s">
        <v>837</v>
      </c>
      <c r="E1" s="488"/>
      <c r="F1" s="18"/>
      <c r="G1" s="70"/>
      <c r="H1" s="496"/>
      <c r="I1" s="496"/>
      <c r="J1" s="496"/>
      <c r="K1" s="496"/>
      <c r="L1" s="71"/>
      <c r="M1" s="72"/>
      <c r="N1" s="36"/>
      <c r="O1" s="36"/>
      <c r="P1" s="36"/>
      <c r="Q1" s="36"/>
      <c r="R1" s="36"/>
      <c r="S1" s="36"/>
      <c r="T1" s="36"/>
    </row>
    <row r="2" spans="1:20" s="73" customFormat="1" ht="9" customHeight="1">
      <c r="A2" s="497"/>
      <c r="B2" s="497"/>
      <c r="C2" s="497"/>
      <c r="D2" s="497"/>
      <c r="E2" s="497"/>
      <c r="F2" s="263"/>
      <c r="G2" s="263"/>
      <c r="H2" s="264"/>
      <c r="I2" s="264"/>
      <c r="J2" s="265"/>
      <c r="K2" s="265"/>
      <c r="L2" s="265"/>
      <c r="M2" s="264"/>
      <c r="N2" s="36"/>
      <c r="O2" s="36"/>
      <c r="P2" s="36"/>
      <c r="Q2" s="36"/>
      <c r="R2" s="36"/>
      <c r="S2" s="36"/>
      <c r="T2" s="36"/>
    </row>
    <row r="3" spans="1:20" ht="84" customHeight="1" thickBot="1">
      <c r="A3" s="498" t="s">
        <v>849</v>
      </c>
      <c r="B3" s="498"/>
      <c r="C3" s="498"/>
      <c r="D3" s="498"/>
      <c r="E3" s="498"/>
    </row>
    <row r="4" spans="1:20" s="74" customFormat="1" ht="6" customHeight="1">
      <c r="A4" s="75"/>
      <c r="B4" s="75"/>
      <c r="C4" s="75"/>
      <c r="D4" s="75"/>
      <c r="E4" s="75"/>
    </row>
    <row r="5" spans="1:20" s="268" customFormat="1" ht="30" customHeight="1">
      <c r="A5" s="266"/>
      <c r="B5" s="267" t="s">
        <v>110</v>
      </c>
      <c r="C5" s="267" t="s">
        <v>111</v>
      </c>
      <c r="D5" s="267" t="s">
        <v>112</v>
      </c>
      <c r="E5" s="267" t="s">
        <v>24</v>
      </c>
    </row>
    <row r="6" spans="1:20" s="74" customFormat="1" ht="3" customHeight="1" thickBot="1">
      <c r="A6" s="269"/>
      <c r="B6" s="269"/>
      <c r="C6" s="269"/>
      <c r="D6" s="269"/>
      <c r="E6" s="269"/>
    </row>
    <row r="7" spans="1:20" s="74" customFormat="1" ht="3" customHeight="1" thickBot="1">
      <c r="A7" s="270"/>
      <c r="B7" s="270"/>
      <c r="C7" s="270"/>
      <c r="D7" s="270"/>
      <c r="E7" s="270"/>
    </row>
    <row r="8" spans="1:20" s="76" customFormat="1" ht="15">
      <c r="A8" s="271" t="s">
        <v>24</v>
      </c>
      <c r="B8" s="272">
        <f>+B9+B12</f>
        <v>1496681091.28</v>
      </c>
      <c r="C8" s="272">
        <f t="shared" ref="C8:D8" si="0">+C9+C12</f>
        <v>819922614.36399984</v>
      </c>
      <c r="D8" s="272">
        <f t="shared" si="0"/>
        <v>463092734.68000001</v>
      </c>
      <c r="E8" s="272">
        <f t="shared" ref="E8:E9" si="1">+B8+C8+D8</f>
        <v>2779696440.3239999</v>
      </c>
      <c r="F8" s="275"/>
      <c r="G8" s="275"/>
      <c r="H8" s="275"/>
      <c r="I8" s="275"/>
      <c r="J8" s="275"/>
    </row>
    <row r="9" spans="1:20" s="76" customFormat="1" ht="15">
      <c r="A9" s="271" t="s">
        <v>198</v>
      </c>
      <c r="B9" s="272">
        <f>+B10+B11</f>
        <v>338373960.78999996</v>
      </c>
      <c r="C9" s="272">
        <f t="shared" ref="C9:D9" si="2">+C10+C11</f>
        <v>443129373.36000001</v>
      </c>
      <c r="D9" s="272">
        <f t="shared" si="2"/>
        <v>441033551.92000002</v>
      </c>
      <c r="E9" s="272">
        <f t="shared" si="1"/>
        <v>1222536886.0699999</v>
      </c>
      <c r="F9" s="275"/>
      <c r="G9" s="275"/>
      <c r="H9" s="275"/>
      <c r="I9" s="275"/>
      <c r="J9" s="275"/>
    </row>
    <row r="10" spans="1:20" s="76" customFormat="1" ht="15">
      <c r="A10" s="273" t="s">
        <v>199</v>
      </c>
      <c r="B10" s="274">
        <f>Fiscales!C8</f>
        <v>131643983.78999996</v>
      </c>
      <c r="C10" s="274">
        <f>Fiscales!D8</f>
        <v>86864509.359999985</v>
      </c>
      <c r="D10" s="274">
        <f>Fiscales!E8</f>
        <v>882322.91999999993</v>
      </c>
      <c r="E10" s="274">
        <f>SUM(B10:D10)</f>
        <v>219390816.06999993</v>
      </c>
      <c r="F10" s="275"/>
      <c r="G10" s="275"/>
      <c r="H10" s="275"/>
      <c r="I10" s="275"/>
      <c r="J10" s="275"/>
    </row>
    <row r="11" spans="1:20" s="76" customFormat="1" ht="15">
      <c r="A11" s="273" t="s">
        <v>200</v>
      </c>
      <c r="B11" s="274">
        <f>Propios!C8</f>
        <v>206729977</v>
      </c>
      <c r="C11" s="274">
        <f>Propios!D8</f>
        <v>356264864</v>
      </c>
      <c r="D11" s="274">
        <f>Propios!E8</f>
        <v>440151229</v>
      </c>
      <c r="E11" s="274">
        <f>SUM(B11:D11)</f>
        <v>1003146070</v>
      </c>
      <c r="F11" s="275"/>
      <c r="G11" s="275"/>
      <c r="H11" s="275"/>
      <c r="I11" s="275"/>
      <c r="J11" s="275"/>
    </row>
    <row r="12" spans="1:20" s="76" customFormat="1" ht="15">
      <c r="A12" s="271" t="s">
        <v>201</v>
      </c>
      <c r="B12" s="272">
        <f>'Ahorro Poderes-Entes Autónomos'!C8</f>
        <v>1158307130.49</v>
      </c>
      <c r="C12" s="272">
        <f>'Ahorro Poderes-Entes Autónomos'!D8</f>
        <v>376793241.00399989</v>
      </c>
      <c r="D12" s="272">
        <f>'Ahorro Poderes-Entes Autónomos'!E8</f>
        <v>22059182.759999998</v>
      </c>
      <c r="E12" s="272">
        <f>SUM(B12:D12)</f>
        <v>1557159554.2539999</v>
      </c>
    </row>
    <row r="13" spans="1:20" s="76" customFormat="1" ht="4.5" customHeight="1" thickBot="1">
      <c r="A13" s="276"/>
      <c r="B13" s="277"/>
      <c r="C13" s="277"/>
      <c r="D13" s="277"/>
      <c r="E13" s="277"/>
    </row>
    <row r="14" spans="1:20">
      <c r="A14" s="278" t="s">
        <v>12</v>
      </c>
    </row>
    <row r="15" spans="1:20">
      <c r="B15" s="279"/>
      <c r="C15" s="279"/>
      <c r="D15" s="279"/>
      <c r="E15" s="279"/>
    </row>
    <row r="16" spans="1:20">
      <c r="B16" s="279"/>
      <c r="C16" s="279"/>
      <c r="D16" s="279"/>
      <c r="E16" s="279"/>
    </row>
    <row r="17" spans="2:5">
      <c r="B17" s="279"/>
      <c r="C17" s="279"/>
      <c r="D17" s="279"/>
      <c r="E17" s="279"/>
    </row>
    <row r="18" spans="2:5">
      <c r="B18" s="279"/>
      <c r="C18" s="279"/>
      <c r="D18" s="279"/>
      <c r="E18" s="279"/>
    </row>
    <row r="19" spans="2:5">
      <c r="B19" s="279"/>
      <c r="C19" s="279"/>
      <c r="D19" s="279"/>
      <c r="E19" s="279"/>
    </row>
    <row r="20" spans="2:5">
      <c r="B20" s="279"/>
      <c r="C20" s="279"/>
      <c r="D20" s="279"/>
      <c r="E20" s="279"/>
    </row>
    <row r="21" spans="2:5">
      <c r="B21" s="279"/>
      <c r="C21" s="279"/>
      <c r="D21" s="279"/>
      <c r="E21" s="279"/>
    </row>
  </sheetData>
  <mergeCells count="5">
    <mergeCell ref="A1:C1"/>
    <mergeCell ref="D1:E1"/>
    <mergeCell ref="H1:K1"/>
    <mergeCell ref="A2:E2"/>
    <mergeCell ref="A3:E3"/>
  </mergeCells>
  <printOptions horizontalCentered="1"/>
  <pageMargins left="0.70866141732283472" right="0.70866141732283472" top="0.74803149606299213" bottom="0.74803149606299213" header="0.31496062992125984" footer="0.31496062992125984"/>
  <pageSetup scale="80" orientation="landscape" r:id="rId1"/>
  <colBreaks count="1" manualBreakCount="1">
    <brk id="5" max="1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18"/>
  <sheetViews>
    <sheetView showGridLines="0" zoomScaleNormal="100" zoomScaleSheetLayoutView="100" workbookViewId="0">
      <selection sqref="A1:D1"/>
    </sheetView>
  </sheetViews>
  <sheetFormatPr baseColWidth="10" defaultRowHeight="18"/>
  <cols>
    <col min="1" max="1" width="5.7109375" style="19" customWidth="1"/>
    <col min="2" max="2" width="46.42578125" style="19" customWidth="1"/>
    <col min="3" max="6" width="20.7109375" style="19" customWidth="1"/>
    <col min="7" max="7" width="20.140625" style="19" bestFit="1" customWidth="1"/>
    <col min="8" max="10" width="11.42578125" style="19"/>
    <col min="11" max="11" width="48.7109375" style="19" customWidth="1"/>
    <col min="12" max="12" width="18.42578125" style="19" bestFit="1" customWidth="1"/>
    <col min="13" max="16384" width="11.42578125" style="19"/>
  </cols>
  <sheetData>
    <row r="1" spans="1:21" s="14" customFormat="1" ht="42.75" customHeight="1">
      <c r="A1" s="495" t="s">
        <v>116</v>
      </c>
      <c r="B1" s="495"/>
      <c r="C1" s="495"/>
      <c r="D1" s="495"/>
      <c r="E1" s="488" t="s">
        <v>837</v>
      </c>
      <c r="F1" s="488"/>
      <c r="G1" s="18"/>
      <c r="H1" s="314"/>
      <c r="I1" s="313"/>
      <c r="J1" s="313"/>
      <c r="K1" s="313"/>
      <c r="L1" s="313"/>
      <c r="M1" s="71"/>
      <c r="N1" s="72"/>
      <c r="O1" s="36"/>
      <c r="P1" s="36"/>
      <c r="Q1" s="36"/>
      <c r="R1" s="36"/>
      <c r="S1" s="36"/>
      <c r="T1" s="36"/>
      <c r="U1" s="36"/>
    </row>
    <row r="2" spans="1:21" s="73" customFormat="1" ht="9" customHeight="1">
      <c r="A2" s="497"/>
      <c r="B2" s="497"/>
      <c r="C2" s="497"/>
      <c r="D2" s="497"/>
      <c r="E2" s="497"/>
      <c r="F2" s="497"/>
      <c r="G2" s="263"/>
      <c r="H2" s="263"/>
      <c r="I2" s="264"/>
      <c r="J2" s="264"/>
      <c r="K2" s="265"/>
      <c r="L2" s="265"/>
      <c r="M2" s="265"/>
      <c r="N2" s="264"/>
      <c r="O2" s="36"/>
      <c r="P2" s="36"/>
      <c r="Q2" s="36"/>
      <c r="R2" s="36"/>
      <c r="S2" s="36"/>
      <c r="T2" s="36"/>
      <c r="U2" s="36"/>
    </row>
    <row r="3" spans="1:21" ht="96.75" customHeight="1" thickBot="1">
      <c r="A3" s="498" t="s">
        <v>848</v>
      </c>
      <c r="B3" s="498"/>
      <c r="C3" s="498"/>
      <c r="D3" s="498"/>
      <c r="E3" s="498"/>
      <c r="F3" s="498"/>
    </row>
    <row r="4" spans="1:21" s="74" customFormat="1" ht="6" customHeight="1">
      <c r="A4" s="75"/>
      <c r="B4" s="75"/>
      <c r="C4" s="75"/>
      <c r="D4" s="75"/>
      <c r="E4" s="75"/>
      <c r="F4" s="75"/>
    </row>
    <row r="5" spans="1:21" s="76" customFormat="1" ht="26.25" customHeight="1">
      <c r="A5" s="280" t="s">
        <v>100</v>
      </c>
      <c r="B5" s="281"/>
      <c r="C5" s="262" t="s">
        <v>110</v>
      </c>
      <c r="D5" s="262" t="s">
        <v>111</v>
      </c>
      <c r="E5" s="262" t="s">
        <v>112</v>
      </c>
      <c r="F5" s="262" t="s">
        <v>119</v>
      </c>
    </row>
    <row r="6" spans="1:21" s="76" customFormat="1" ht="3" customHeight="1" thickBot="1">
      <c r="A6" s="77"/>
      <c r="B6" s="78"/>
      <c r="C6" s="79"/>
      <c r="D6" s="79"/>
      <c r="E6" s="79"/>
      <c r="F6" s="79"/>
    </row>
    <row r="7" spans="1:21" s="76" customFormat="1" ht="3" customHeight="1" thickBot="1">
      <c r="A7" s="80"/>
      <c r="B7" s="81"/>
      <c r="C7" s="82"/>
      <c r="D7" s="82"/>
      <c r="E7" s="82"/>
      <c r="F7" s="82"/>
    </row>
    <row r="8" spans="1:21" s="76" customFormat="1" ht="16.5">
      <c r="A8" s="282" t="s">
        <v>885</v>
      </c>
      <c r="B8" s="283"/>
      <c r="C8" s="284">
        <f>SUM(C9:C13)</f>
        <v>131643983.78999996</v>
      </c>
      <c r="D8" s="284">
        <f>SUM(D9:D13)</f>
        <v>86864509.359999985</v>
      </c>
      <c r="E8" s="284">
        <f>SUM(E9:E13)</f>
        <v>882322.91999999993</v>
      </c>
      <c r="F8" s="284">
        <f>SUM(C8:E8)</f>
        <v>219390816.06999993</v>
      </c>
      <c r="G8" s="285"/>
      <c r="H8" s="285"/>
      <c r="I8" s="285"/>
      <c r="J8" s="285"/>
      <c r="K8" s="285"/>
    </row>
    <row r="9" spans="1:21" s="76" customFormat="1" ht="15">
      <c r="A9" s="371">
        <v>3</v>
      </c>
      <c r="B9" s="372" t="s">
        <v>89</v>
      </c>
      <c r="C9" s="286">
        <v>0</v>
      </c>
      <c r="D9" s="286">
        <v>85364509.359999985</v>
      </c>
      <c r="E9" s="286">
        <v>882322.91999999993</v>
      </c>
      <c r="F9" s="286">
        <f t="shared" ref="F9:F13" si="0">SUM(C9:E9)</f>
        <v>86246832.279999986</v>
      </c>
      <c r="G9" s="285"/>
      <c r="H9" s="285"/>
      <c r="I9" s="285"/>
      <c r="J9" s="285"/>
      <c r="K9" s="373"/>
    </row>
    <row r="10" spans="1:21" s="76" customFormat="1" ht="15">
      <c r="A10" s="371">
        <v>10</v>
      </c>
      <c r="B10" s="372" t="s">
        <v>517</v>
      </c>
      <c r="C10" s="286">
        <v>41192935.969999969</v>
      </c>
      <c r="D10" s="286">
        <v>0</v>
      </c>
      <c r="E10" s="286">
        <v>0</v>
      </c>
      <c r="F10" s="286">
        <f t="shared" si="0"/>
        <v>41192935.969999969</v>
      </c>
      <c r="G10" s="285"/>
      <c r="H10" s="285"/>
      <c r="I10" s="285"/>
      <c r="J10" s="285"/>
      <c r="K10" s="373"/>
    </row>
    <row r="11" spans="1:21" s="76" customFormat="1" ht="15">
      <c r="A11" s="371">
        <v>16</v>
      </c>
      <c r="B11" s="372" t="s">
        <v>240</v>
      </c>
      <c r="C11" s="286">
        <v>3421482.8199999994</v>
      </c>
      <c r="D11" s="286">
        <v>0</v>
      </c>
      <c r="E11" s="286">
        <v>0</v>
      </c>
      <c r="F11" s="286">
        <f t="shared" ref="F11:F12" si="1">SUM(C11:E11)</f>
        <v>3421482.8199999994</v>
      </c>
      <c r="G11" s="285"/>
      <c r="H11" s="285"/>
      <c r="I11" s="285"/>
      <c r="J11" s="285"/>
      <c r="K11" s="373"/>
    </row>
    <row r="12" spans="1:21" s="76" customFormat="1" ht="15">
      <c r="A12" s="371">
        <v>40</v>
      </c>
      <c r="B12" s="372" t="s">
        <v>884</v>
      </c>
      <c r="C12" s="286">
        <v>87029565</v>
      </c>
      <c r="D12" s="286">
        <v>0</v>
      </c>
      <c r="E12" s="286">
        <v>0</v>
      </c>
      <c r="F12" s="286">
        <f t="shared" si="1"/>
        <v>87029565</v>
      </c>
      <c r="G12" s="285"/>
      <c r="H12" s="285"/>
      <c r="I12" s="285"/>
      <c r="J12" s="285"/>
      <c r="K12" s="373"/>
    </row>
    <row r="13" spans="1:21" s="76" customFormat="1" ht="15">
      <c r="A13" s="371">
        <v>41</v>
      </c>
      <c r="B13" s="372" t="s">
        <v>94</v>
      </c>
      <c r="C13" s="286">
        <v>0</v>
      </c>
      <c r="D13" s="286">
        <v>1500000</v>
      </c>
      <c r="E13" s="286">
        <v>0</v>
      </c>
      <c r="F13" s="286">
        <f t="shared" si="0"/>
        <v>1500000</v>
      </c>
      <c r="G13" s="285"/>
      <c r="H13" s="285"/>
      <c r="I13" s="285"/>
      <c r="J13" s="285"/>
      <c r="K13" s="373"/>
    </row>
    <row r="14" spans="1:21" s="76" customFormat="1" ht="4.5" customHeight="1" thickBot="1">
      <c r="A14" s="287"/>
      <c r="B14" s="288"/>
      <c r="C14" s="289"/>
      <c r="D14" s="289"/>
      <c r="E14" s="289"/>
      <c r="F14" s="289"/>
      <c r="G14" s="285">
        <f>+C14-[48]Fiscales!C14</f>
        <v>0</v>
      </c>
      <c r="H14" s="285">
        <f>+D14-[48]Fiscales!D14</f>
        <v>0</v>
      </c>
      <c r="I14" s="285">
        <f>+E14-[48]Fiscales!E14</f>
        <v>0</v>
      </c>
      <c r="J14" s="285">
        <f>+F14-[48]Fiscales!F14</f>
        <v>0</v>
      </c>
    </row>
    <row r="15" spans="1:21" ht="239.25" customHeight="1">
      <c r="A15" s="499" t="s">
        <v>920</v>
      </c>
      <c r="B15" s="499"/>
      <c r="C15" s="499"/>
      <c r="D15" s="499"/>
      <c r="E15" s="499"/>
      <c r="F15" s="499"/>
      <c r="H15" s="76"/>
      <c r="K15" s="76"/>
      <c r="L15" s="76"/>
    </row>
    <row r="16" spans="1:21">
      <c r="A16" s="35"/>
      <c r="H16" s="76"/>
      <c r="K16" s="76"/>
      <c r="L16" s="76"/>
    </row>
    <row r="17" spans="4:12">
      <c r="H17" s="76"/>
      <c r="K17" s="76"/>
      <c r="L17" s="76"/>
    </row>
    <row r="18" spans="4:12">
      <c r="D18" s="290"/>
      <c r="K18" s="76"/>
      <c r="L18" s="76"/>
    </row>
  </sheetData>
  <mergeCells count="5">
    <mergeCell ref="A15:F15"/>
    <mergeCell ref="A1:D1"/>
    <mergeCell ref="E1:F1"/>
    <mergeCell ref="A2:F2"/>
    <mergeCell ref="A3:F3"/>
  </mergeCells>
  <printOptions horizontalCentered="1"/>
  <pageMargins left="0.39370078740157483" right="0.39370078740157483" top="0.39370078740157483" bottom="0.39370078740157483" header="0.31496062992125984" footer="0.31496062992125984"/>
  <pageSetup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19</vt:i4>
      </vt:variant>
    </vt:vector>
  </HeadingPairs>
  <TitlesOfParts>
    <vt:vector size="38" baseType="lpstr">
      <vt:lpstr>Adecuaciones Presupuestarias 5%</vt:lpstr>
      <vt:lpstr>Ing. Exc. Autorizados</vt:lpstr>
      <vt:lpstr>Ing. Exc Infor.</vt:lpstr>
      <vt:lpstr>Reintegros 7° trans</vt:lpstr>
      <vt:lpstr>Aprovechamientos Otros</vt:lpstr>
      <vt:lpstr>FONDEN (1)</vt:lpstr>
      <vt:lpstr>FONDEN (2)</vt:lpstr>
      <vt:lpstr>Total</vt:lpstr>
      <vt:lpstr>Fiscales</vt:lpstr>
      <vt:lpstr>Propios</vt:lpstr>
      <vt:lpstr>Ahorro Poderes-Entes Autónomos</vt:lpstr>
      <vt:lpstr>Balances</vt:lpstr>
      <vt:lpstr>Seguridad Pública y Nacional</vt:lpstr>
      <vt:lpstr>Incrementos Salariales</vt:lpstr>
      <vt:lpstr>Rec a CONACYT por INE</vt:lpstr>
      <vt:lpstr>Donativos</vt:lpstr>
      <vt:lpstr>Subsidios</vt:lpstr>
      <vt:lpstr>Inversión Física</vt:lpstr>
      <vt:lpstr>Gastos Obligatorios</vt:lpstr>
      <vt:lpstr>'Adecuaciones Presupuestarias 5%'!Área_de_impresión</vt:lpstr>
      <vt:lpstr>'Ahorro Poderes-Entes Autónomos'!Área_de_impresión</vt:lpstr>
      <vt:lpstr>'Aprovechamientos Otros'!Área_de_impresión</vt:lpstr>
      <vt:lpstr>Balances!Área_de_impresión</vt:lpstr>
      <vt:lpstr>Fiscales!Área_de_impresión</vt:lpstr>
      <vt:lpstr>'Gastos Obligatorios'!Área_de_impresión</vt:lpstr>
      <vt:lpstr>'Incrementos Salariales'!Área_de_impresión</vt:lpstr>
      <vt:lpstr>'Ing. Exc Infor.'!Área_de_impresión</vt:lpstr>
      <vt:lpstr>'Ing. Exc. Autorizados'!Área_de_impresión</vt:lpstr>
      <vt:lpstr>'Inversión Física'!Área_de_impresión</vt:lpstr>
      <vt:lpstr>Propios!Área_de_impresión</vt:lpstr>
      <vt:lpstr>'Seguridad Pública y Nacional'!Área_de_impresión</vt:lpstr>
      <vt:lpstr>Total!Área_de_impresión</vt:lpstr>
      <vt:lpstr>'Adecuaciones Presupuestarias 5%'!Títulos_a_imprimir</vt:lpstr>
      <vt:lpstr>Donativos!Títulos_a_imprimir</vt:lpstr>
      <vt:lpstr>'Incrementos Salariales'!Títulos_a_imprimir</vt:lpstr>
      <vt:lpstr>'Ing. Exc. Autorizados'!Títulos_a_imprimir</vt:lpstr>
      <vt:lpstr>'Rec a CONACYT por INE'!Títulos_a_imprimir</vt:lpstr>
      <vt:lpstr>Subsidios!Títulos_a_imprimir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eric_ramirez</dc:creator>
  <cp:lastModifiedBy>UPCP</cp:lastModifiedBy>
  <cp:lastPrinted>2024-01-20T00:43:31Z</cp:lastPrinted>
  <dcterms:created xsi:type="dcterms:W3CDTF">2012-04-13T18:39:44Z</dcterms:created>
  <dcterms:modified xsi:type="dcterms:W3CDTF">2024-01-26T18:22:46Z</dcterms:modified>
</cp:coreProperties>
</file>