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is Documentos\Subdirección\trimestral_2023\Trimestral I_2023\Anexos\"/>
    </mc:Choice>
  </mc:AlternateContent>
  <bookViews>
    <workbookView xWindow="0" yWindow="0" windowWidth="25200" windowHeight="10575"/>
  </bookViews>
  <sheets>
    <sheet name="Prin_Prog_T1_2023" sheetId="1" r:id="rId1"/>
  </sheets>
  <definedNames>
    <definedName name="_xlnm._FilterDatabase" localSheetId="0" hidden="1">Prin_Prog_T1_2023!$A$14:$J$14</definedName>
    <definedName name="_xlnm.Print_Area" localSheetId="0">Prin_Prog_T1_2023!$A$1:$I$204</definedName>
    <definedName name="_xlnm.Print_Titles" localSheetId="0">Prin_Prog_T1_2023!$1:$11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3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3" i="1" l="1"/>
  <c r="H13" i="1" l="1"/>
</calcChain>
</file>

<file path=xl/sharedStrings.xml><?xml version="1.0" encoding="utf-8"?>
<sst xmlns="http://schemas.openxmlformats.org/spreadsheetml/2006/main" count="210" uniqueCount="202">
  <si>
    <t>Programa Modificado</t>
  </si>
  <si>
    <t>Avance %</t>
  </si>
  <si>
    <t>Aprobado</t>
  </si>
  <si>
    <t>Programado al periodo</t>
  </si>
  <si>
    <t>(1)</t>
  </si>
  <si>
    <t>(2)</t>
  </si>
  <si>
    <t>Total</t>
  </si>
  <si>
    <t>Fuente: Secretaría de Hacienda y Crédito Público.</t>
  </si>
  <si>
    <t>Asignación Anual</t>
  </si>
  <si>
    <t>Gobernación</t>
  </si>
  <si>
    <t>Comunicaciones y Transportes</t>
  </si>
  <si>
    <t xml:space="preserve">Construcción y Modernización de carreteras </t>
  </si>
  <si>
    <t>Estudios técnicos para la construcción, conservación y operación de infraestructura de comunicaciones y transportes</t>
  </si>
  <si>
    <t>Supervisión, regulación, inspección, verificación y servicios administrativos de construcción y conservación de carreteras</t>
  </si>
  <si>
    <t>(3)</t>
  </si>
  <si>
    <t>(4)=(3/1)</t>
  </si>
  <si>
    <t>(5)=(3/2)</t>
  </si>
  <si>
    <t>p_/ Cifras preliminares. Las sumas parciales pueden no coincidir con el total, así como los cálculos porcentuales, debido al redondeo de las cifras.</t>
  </si>
  <si>
    <t>Registro e Identificación de Población</t>
  </si>
  <si>
    <t>Promover la Protección de los Derechos Humanos y Prevenir la Discriminación</t>
  </si>
  <si>
    <t>Plataforma México</t>
  </si>
  <si>
    <t>Relaciones Exteriores</t>
  </si>
  <si>
    <t>Hacienda y Crédito Público</t>
  </si>
  <si>
    <t>Protección y Defensa de los Usuarios de Servicios Financieros</t>
  </si>
  <si>
    <t>Control de la operación aduanera</t>
  </si>
  <si>
    <t>Recaudación de las contribuciones federales</t>
  </si>
  <si>
    <t>Regulación y supervisión de las entidades del sistema financiero mexicano</t>
  </si>
  <si>
    <t>Defensa Nacional</t>
  </si>
  <si>
    <t>Operación y desarrollo de la Fuerza Aérea Mexicana</t>
  </si>
  <si>
    <t>Generación de Proyectos de Investigación</t>
  </si>
  <si>
    <t>Regulación, supervisión y aplicación de las políticas públicas en materia agropecuaria, acuícola y pesquera</t>
  </si>
  <si>
    <t>Derecho de Vía</t>
  </si>
  <si>
    <t>Proyectos de construcción de carreteras</t>
  </si>
  <si>
    <t>Estudios y Proyectos para la construcción, ampliación, modernización, conservación y operación de infraestructura de comunicaciones y transportes</t>
  </si>
  <si>
    <t>Caminos Rurales</t>
  </si>
  <si>
    <t>Proyectos de construcción de carreteras alimentadoras y caminos rurales</t>
  </si>
  <si>
    <t>Conservación de infraestructura de caminos rurales y carreteras alimentadoras</t>
  </si>
  <si>
    <t>Estudios y proyectos de construcción de caminos rurales y carreteras alimentadoras</t>
  </si>
  <si>
    <t>Conservación y Mantenimiento de Carreteras</t>
  </si>
  <si>
    <t>Reconstrucción y Conservación de Carreteras</t>
  </si>
  <si>
    <t>Prestación de Servicios en Puertos, Aeropuertos y Ferrocarriles</t>
  </si>
  <si>
    <t>Servicios de ayudas a la navegación aérea</t>
  </si>
  <si>
    <t>Supervisión, inspección y verificación del transporte terrestre, marítimo y aéreo</t>
  </si>
  <si>
    <t>Economía</t>
  </si>
  <si>
    <t>Generación y difusión de información para el consumidor  </t>
  </si>
  <si>
    <t>Promoción del comercio exterior y atracción de inversión extranjera directa</t>
  </si>
  <si>
    <t>Negociación, administración y defensa de Tratados y Acuerdos Internacionales de comercio e inversión</t>
  </si>
  <si>
    <t>Fortalecimiento de la competitividad y transparencia del marco regulatorio que aplica a los particulares</t>
  </si>
  <si>
    <t>Educación Pública</t>
  </si>
  <si>
    <t>Educación Inicial y Básica Comunitaria</t>
  </si>
  <si>
    <t>Producción y distribución de libros y materiales educativos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</si>
  <si>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</si>
  <si>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</si>
  <si>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</si>
  <si>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</si>
  <si>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Investigación Científica y Desarrollo Tecnológico</t>
  </si>
  <si>
    <t>Educación para Adultos (INEA)</t>
  </si>
  <si>
    <t>Normar los servicios educativos</t>
  </si>
  <si>
    <t>Actividades de apoyo administrativo</t>
  </si>
  <si>
    <t>Actividades de apoyo a la función pública y buen gobierno</t>
  </si>
  <si>
    <t>Diseño de la Política Educativa</t>
  </si>
  <si>
    <t>Programa para el Desarrollo Profesional Docente</t>
  </si>
  <si>
    <t>Programa de Cultura Física y Deporte</t>
  </si>
  <si>
    <t>Subsidios para organismos descentralizados estatales</t>
  </si>
  <si>
    <t>Apoyos a centros y organizaciones de educación</t>
  </si>
  <si>
    <t>Salud</t>
  </si>
  <si>
    <t>Rectoría en Salud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</si>
  <si>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</si>
  <si>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</si>
  <si>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</si>
  <si>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</si>
  <si>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</si>
  <si>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Asistencia social y protección del paciente</t>
  </si>
  <si>
    <t>Prevención y atención de VIH/SIDA y otras ITS</t>
  </si>
  <si>
    <t>Prevención y control de enfermedades</t>
  </si>
  <si>
    <t>Salud materna, sexual y reproductiva</t>
  </si>
  <si>
    <t>Fortalecimiento a la atención médica</t>
  </si>
  <si>
    <t>Prevención y Control de Sobrepeso, Obesidad y Diabetes</t>
  </si>
  <si>
    <t>Vigilancia epidemiológica</t>
  </si>
  <si>
    <t>Trabajo y Previsión Social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</si>
  <si>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</si>
  <si>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</si>
  <si>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</si>
  <si>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</si>
  <si>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</si>
  <si>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Instrumentación de la política laboral</t>
  </si>
  <si>
    <t>Desarrollo Agrario, Territorial y Urbano</t>
  </si>
  <si>
    <t>Procuración de justicia agraria</t>
  </si>
  <si>
    <t>Programa de Atención de Conflictos Agrarios</t>
  </si>
  <si>
    <t>Obligaciones jurídicas Ineludibles</t>
  </si>
  <si>
    <t>Modernización del Catastro Rural Nacional</t>
  </si>
  <si>
    <t>Política de Desarrollo Urbano y Ordenamiento del Territorio</t>
  </si>
  <si>
    <t>Regularización y Registro de Actos Jurídicos Agrarios</t>
  </si>
  <si>
    <t>Medio Ambiente y Recursos Naturales</t>
  </si>
  <si>
    <t>Capacitación Ambiental y Desarrollo Sustentable</t>
  </si>
  <si>
    <t>Operación y mantenimiento de infraestructura hídrica</t>
  </si>
  <si>
    <t>Sistemas Meteorológicos e Hidrológicos</t>
  </si>
  <si>
    <t>Regulación Ambiental</t>
  </si>
  <si>
    <t>Gestión integral y sustentable del agua</t>
  </si>
  <si>
    <t>Infraestructura de agua potable, alcantarillado y saneamiento</t>
  </si>
  <si>
    <t>Infraestructura para la Protección de Centros de Población y Áreas Productivas</t>
  </si>
  <si>
    <t>Programa de Conservación para el Desarrollo Sostenible</t>
  </si>
  <si>
    <t>Investigar y perseguir los delitos del orden federal</t>
  </si>
  <si>
    <t>Investigar y perseguir los delitos relativos a la Delincuencia Organizada</t>
  </si>
  <si>
    <t>Aportaciones a Seguridad Social</t>
  </si>
  <si>
    <t>Adquisición de leche nacional</t>
  </si>
  <si>
    <t>Servicios a grupos con necesidades especiales</t>
  </si>
  <si>
    <t>Programa de Abasto Social de Leche a cargo de Liconsa, S.A. de C.V.</t>
  </si>
  <si>
    <t>Programa de Abasto Rural a cargo de Diconsa, S.A. de C.V. (DICONSA)</t>
  </si>
  <si>
    <t>Turismo</t>
  </si>
  <si>
    <t>Programa de Calidad y Atención Integral al Turismo</t>
  </si>
  <si>
    <t>Conservación y mantenimiento a los CIP's</t>
  </si>
  <si>
    <t>Desarrollo y promoción de proyectos turísticos sustentables</t>
  </si>
  <si>
    <t>Comisión Nacional de los Derechos Humanos</t>
  </si>
  <si>
    <t>Consejo Nacional de Ciencia y Tecnología</t>
  </si>
  <si>
    <t>Investigación científica, desarrollo e innovación</t>
  </si>
  <si>
    <t>Becas de posgrado y apoyos a la calidad</t>
  </si>
  <si>
    <t>Sistema Nacional de Investigadores</t>
  </si>
  <si>
    <t>Entidades no Sectorizadas</t>
  </si>
  <si>
    <t>Comisión Nacional para el Desarrollo de los Pueblos Indígenas</t>
  </si>
  <si>
    <t>Planeación y Articulación de la Acción Pública hacia los Pueblos Indígenas</t>
  </si>
  <si>
    <t>Programa de Apoyo a la Educación Indígena</t>
  </si>
  <si>
    <t>Cultura</t>
  </si>
  <si>
    <t>Protección y conservación del Patrimonio Cultural</t>
  </si>
  <si>
    <t>Educación y cultura indígena</t>
  </si>
  <si>
    <t>Servicios de inteligencia para la Seguridad Nacional</t>
  </si>
  <si>
    <t>Administración del Sistema Federal Penitenciario</t>
  </si>
  <si>
    <t xml:space="preserve">Informes sobre la Situación Económica,
las Finanzas Públicas y la Deuda Pública </t>
  </si>
  <si>
    <t>(Millones de pesos)</t>
  </si>
  <si>
    <t>Beca Universal para Estudiantes de Educación Media Superior Benito Juárez</t>
  </si>
  <si>
    <t>Programa de Vivienda Social</t>
  </si>
  <si>
    <t>Programa de Mejoramiento Urbano (PMU)</t>
  </si>
  <si>
    <t>Pensión para el Bienestar de las Personas Adultas Mayores</t>
  </si>
  <si>
    <t>Bienestar</t>
  </si>
  <si>
    <t>Programa de Inclusión Financiera</t>
  </si>
  <si>
    <t>Agricultura y Desarrollo Rural</t>
  </si>
  <si>
    <t>Sanidad e Inocuidad Agroalimentaria</t>
  </si>
  <si>
    <t>Programa para Regularizar Asentamientos Humanos</t>
  </si>
  <si>
    <t>Infraestructura para la modernización y rehabilitación de riego y temporal tecnificado</t>
  </si>
  <si>
    <t>n.a.: No aplica.</t>
  </si>
  <si>
    <t>ANEXO V. AVANCE FINANCIERO DE LOS PRINCIPALES PROGRAMAS PRESUPUESTARIOS</t>
  </si>
  <si>
    <t>Promover la atención y prevención de la violencia contra las mujeres</t>
  </si>
  <si>
    <t>Protección y defensa de los derechos humanos</t>
  </si>
  <si>
    <t>Proyectos Ferroviarios para Transporte de Carga y Pasajeros</t>
  </si>
  <si>
    <t>Protección de los derechos de los consumidores</t>
  </si>
  <si>
    <t>Atención de trámites y servicios a cargo de la Secretaría en las entidades federativas</t>
  </si>
  <si>
    <t>Programa de mantenimiento e infraestructura física educativa</t>
  </si>
  <si>
    <t>Programa de Becas de Educación Básica para el Bienestar Benito Juárez</t>
  </si>
  <si>
    <t>Programa de Becas Elisa Acuña</t>
  </si>
  <si>
    <t>Universidades para el Bienestar Benito Juárez García</t>
  </si>
  <si>
    <t>Jóvenes Escribiendo el Futuro</t>
  </si>
  <si>
    <t>Atención a la Salud y Medicamentos Gratuitos para la Población sin Seguridad Social Laboral</t>
  </si>
  <si>
    <t>Programa IMSS-BIENESTAR</t>
  </si>
  <si>
    <t xml:space="preserve">Programa de Apoyo para el Bienestar de las Niñas y Niños, Hijos de Madres Trabajadoras </t>
  </si>
  <si>
    <t>Seguridad y Protección Ciudadana</t>
  </si>
  <si>
    <t>Operación de la Guardia Nacional para la prevención, investigación y persecución de delitos</t>
  </si>
  <si>
    <t>Fiscalía General de la República</t>
  </si>
  <si>
    <t>Proyectos de infraestructura gubernamental de seguridad nacional</t>
  </si>
  <si>
    <t>Programa de Fomento a la Agricultura, Ganadería, Pesca y Acuicultura</t>
  </si>
  <si>
    <t>Sistema Satelital</t>
  </si>
  <si>
    <t>Mantenimiento de infraestructura</t>
  </si>
  <si>
    <t>Programa Nacional de Reconstrucción</t>
  </si>
  <si>
    <t>La Escuela es Nuestra</t>
  </si>
  <si>
    <t>Tren Maya</t>
  </si>
  <si>
    <t>Fomento y promoción de la inversión en el sector turístico</t>
  </si>
  <si>
    <t>Actividades de apoyo Administrativo</t>
  </si>
  <si>
    <t>Fomento y promoción para el desarrollo del Corredor Interoceánico del Istmo de Tehuantepec</t>
  </si>
  <si>
    <t>Planeación, diseño, ejecución y evaluación del Corredor Interoceánico del Istmo de Tehuantepec</t>
  </si>
  <si>
    <t>Proyectos de Transporte Masivo de Pasajeros</t>
  </si>
  <si>
    <t>Provisiones para el desarrollo regional del Istmo de Tehuantepec</t>
  </si>
  <si>
    <t xml:space="preserve">Marina   </t>
  </si>
  <si>
    <t>Operación y desarrollo de los cuerpos de seguridad de las Fuerzas Armadas</t>
  </si>
  <si>
    <t>Jóvenes Construyendo el Futuro</t>
  </si>
  <si>
    <t>Pensión para el Bienestar de las Personas con Discapacidad Permanente</t>
  </si>
  <si>
    <t>Sembrando Vida</t>
  </si>
  <si>
    <t>Ramo / Programa presupuestario</t>
  </si>
  <si>
    <r>
      <t xml:space="preserve">Observado </t>
    </r>
    <r>
      <rPr>
        <b/>
        <vertAlign val="superscript"/>
        <sz val="9"/>
        <color theme="0"/>
        <rFont val="Montserrat"/>
      </rPr>
      <t>p_/</t>
    </r>
  </si>
  <si>
    <t>Producción para el Bienestar</t>
  </si>
  <si>
    <t>Diseño, conducción y ejecución de la política exterior</t>
  </si>
  <si>
    <t>Desarrollo, aplicación de programas educativos e investigación en materia agroalimentaria</t>
  </si>
  <si>
    <t>Precios de Garantía a Productos Alimentarios Básicos</t>
  </si>
  <si>
    <t>Fertilizantes</t>
  </si>
  <si>
    <t>Programa para el Bienestar Integral de los Pueblos Indígenas</t>
  </si>
  <si>
    <t>Supervisión aplicación y actualización del marco normativo y operativo en materia de Infraestructura de la Calidad, Mercantil, Competitividad y Competencia</t>
  </si>
  <si>
    <t>Promoción y fomento del desarrollo y la innovación de los sectores industrial, comercial y de servicios</t>
  </si>
  <si>
    <t xml:space="preserve">AVANCE FINANCIERO DE LOS PRINCIPALES PROGRAMAS PRESUPUESTARIOS </t>
  </si>
  <si>
    <t>Política y servicios migratorios</t>
  </si>
  <si>
    <t>Protección Contra Riesgos Sanitarios</t>
  </si>
  <si>
    <t>Servicios de protección, custodia, vigilancia y seguridad de personas, bienes e instalaciones</t>
  </si>
  <si>
    <t>Primer Trimestre de 2023</t>
  </si>
  <si>
    <t>PEF 2023</t>
  </si>
  <si>
    <t>Enero-marzo 2023</t>
  </si>
  <si>
    <t>Enero - marzo</t>
  </si>
  <si>
    <t>Programa de Apoyo para Refugios Especializados para Mujeres Víctimas de Violencia de Género, sus hijas e hijos</t>
  </si>
  <si>
    <t>Provisiones para la modernización y rehabilitación de la infraestructura aeroportuaria y de conectividad</t>
  </si>
  <si>
    <t>Protección Forestal</t>
  </si>
  <si>
    <t>Planeación, Seguimiento y Evaluación de la Política Ambiental y de Recursos Naturales</t>
  </si>
  <si>
    <t>Desarrollo Forestal Sustentable para el Bienestar</t>
  </si>
  <si>
    <t>Protección y defensa de los Derechos Humanos de las personas indígenas y afrodescendientes privadas de la libertad.</t>
  </si>
  <si>
    <t>Corredor Interoceánico del Istmo de Tehuantepec</t>
  </si>
  <si>
    <t>Fortalecimiento de la Igualdad Sustantiva entre Mujeres y Hombres</t>
  </si>
  <si>
    <t>Estímulos a la creación artística, reconocimientos a las trayectorias y apoyo al desarrollo de proyectos culturales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</si>
</sst>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Soberana Sans"/>
      <family val="3"/>
    </font>
    <font>
      <b/>
      <sz val="9"/>
      <name val="Montserrat"/>
    </font>
    <font>
      <sz val="9"/>
      <name val="Montserrat"/>
    </font>
    <font>
      <b/>
      <i/>
      <sz val="9"/>
      <name val="Montserrat"/>
    </font>
    <font>
      <b/>
      <sz val="13"/>
      <color theme="1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b/>
      <sz val="10"/>
      <name val="Montserrat"/>
    </font>
    <font>
      <sz val="10"/>
      <name val="Montserrat"/>
    </font>
    <font>
      <b/>
      <sz val="9"/>
      <color theme="0"/>
      <name val="Montserrat"/>
    </font>
    <font>
      <b/>
      <vertAlign val="superscript"/>
      <sz val="9"/>
      <color theme="0"/>
      <name val="Montserrat"/>
    </font>
    <font>
      <b/>
      <sz val="9"/>
      <color theme="1"/>
      <name val="Montserrat"/>
    </font>
    <font>
      <b/>
      <sz val="9"/>
      <name val="Arial"/>
      <family val="2"/>
    </font>
    <font>
      <sz val="9"/>
      <name val="Arial"/>
      <family val="2"/>
    </font>
    <font>
      <i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" fillId="0" borderId="0"/>
  </cellStyleXfs>
  <cellXfs count="70">
    <xf numFmtId="0" fontId="0" fillId="0" borderId="0" xfId="0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6" fillId="0" borderId="0" xfId="2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165" fontId="8" fillId="0" borderId="0" xfId="1" applyNumberFormat="1" applyFont="1" applyFill="1" applyBorder="1" applyAlignment="1">
      <alignment horizontal="left" vertical="top" wrapText="1"/>
    </xf>
    <xf numFmtId="0" fontId="8" fillId="0" borderId="0" xfId="0" quotePrefix="1" applyFont="1" applyFill="1" applyBorder="1" applyAlignment="1">
      <alignment horizontal="left" vertical="top"/>
    </xf>
    <xf numFmtId="0" fontId="7" fillId="3" borderId="0" xfId="0" applyFont="1" applyFill="1" applyBorder="1" applyAlignment="1">
      <alignment vertical="top"/>
    </xf>
    <xf numFmtId="164" fontId="7" fillId="3" borderId="0" xfId="0" applyNumberFormat="1" applyFont="1" applyFill="1" applyBorder="1" applyAlignment="1">
      <alignment vertical="top"/>
    </xf>
    <xf numFmtId="164" fontId="7" fillId="3" borderId="0" xfId="0" applyNumberFormat="1" applyFont="1" applyFill="1" applyBorder="1" applyAlignment="1">
      <alignment horizontal="right" vertical="top"/>
    </xf>
    <xf numFmtId="0" fontId="8" fillId="3" borderId="0" xfId="0" applyFont="1" applyFill="1" applyBorder="1" applyAlignment="1">
      <alignment vertical="top"/>
    </xf>
    <xf numFmtId="0" fontId="8" fillId="3" borderId="0" xfId="0" applyFont="1" applyFill="1" applyBorder="1" applyAlignment="1">
      <alignment vertical="top" wrapText="1"/>
    </xf>
    <xf numFmtId="164" fontId="8" fillId="3" borderId="0" xfId="0" applyNumberFormat="1" applyFont="1" applyFill="1" applyBorder="1" applyAlignment="1">
      <alignment vertical="top"/>
    </xf>
    <xf numFmtId="164" fontId="8" fillId="3" borderId="0" xfId="0" applyNumberFormat="1" applyFont="1" applyFill="1" applyBorder="1" applyAlignment="1">
      <alignment horizontal="right" vertical="top"/>
    </xf>
    <xf numFmtId="0" fontId="9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164" fontId="8" fillId="3" borderId="1" xfId="0" applyNumberFormat="1" applyFont="1" applyFill="1" applyBorder="1" applyAlignment="1">
      <alignment vertical="top"/>
    </xf>
    <xf numFmtId="164" fontId="8" fillId="3" borderId="1" xfId="0" applyNumberFormat="1" applyFont="1" applyFill="1" applyBorder="1" applyAlignment="1">
      <alignment horizontal="right" vertical="top"/>
    </xf>
    <xf numFmtId="0" fontId="0" fillId="0" borderId="0" xfId="0" applyBorder="1"/>
    <xf numFmtId="0" fontId="14" fillId="0" borderId="2" xfId="0" applyFont="1" applyFill="1" applyBorder="1" applyAlignment="1">
      <alignment horizontal="left" wrapText="1"/>
    </xf>
    <xf numFmtId="0" fontId="17" fillId="2" borderId="0" xfId="2" applyFont="1" applyFill="1" applyBorder="1" applyAlignment="1">
      <alignment horizontal="center" vertical="top" wrapText="1"/>
    </xf>
    <xf numFmtId="0" fontId="17" fillId="2" borderId="3" xfId="2" applyFont="1" applyFill="1" applyBorder="1" applyAlignment="1">
      <alignment horizontal="centerContinuous" vertical="center" wrapText="1"/>
    </xf>
    <xf numFmtId="0" fontId="17" fillId="2" borderId="3" xfId="2" applyFont="1" applyFill="1" applyBorder="1" applyAlignment="1">
      <alignment horizontal="centerContinuous" vertical="center"/>
    </xf>
    <xf numFmtId="0" fontId="17" fillId="2" borderId="0" xfId="2" applyFont="1" applyFill="1" applyBorder="1" applyAlignment="1">
      <alignment vertical="top"/>
    </xf>
    <xf numFmtId="0" fontId="17" fillId="2" borderId="0" xfId="2" applyFont="1" applyFill="1" applyBorder="1" applyAlignment="1">
      <alignment horizontal="center" vertical="top"/>
    </xf>
    <xf numFmtId="0" fontId="17" fillId="2" borderId="0" xfId="2" applyFont="1" applyFill="1" applyBorder="1" applyAlignment="1">
      <alignment horizontal="centerContinuous" vertical="top" wrapText="1"/>
    </xf>
    <xf numFmtId="0" fontId="17" fillId="2" borderId="0" xfId="2" applyFont="1" applyFill="1" applyBorder="1" applyAlignment="1">
      <alignment horizontal="centerContinuous" vertical="top"/>
    </xf>
    <xf numFmtId="0" fontId="17" fillId="2" borderId="0" xfId="2" applyFont="1" applyFill="1" applyBorder="1" applyAlignment="1">
      <alignment horizontal="right" vertical="top"/>
    </xf>
    <xf numFmtId="0" fontId="17" fillId="2" borderId="0" xfId="2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wrapText="1"/>
    </xf>
    <xf numFmtId="0" fontId="19" fillId="3" borderId="0" xfId="0" applyFont="1" applyFill="1" applyBorder="1" applyAlignment="1">
      <alignment horizontal="left" wrapText="1"/>
    </xf>
    <xf numFmtId="164" fontId="20" fillId="0" borderId="0" xfId="0" applyNumberFormat="1" applyFont="1"/>
    <xf numFmtId="0" fontId="8" fillId="3" borderId="4" xfId="0" applyFont="1" applyFill="1" applyBorder="1" applyAlignment="1">
      <alignment vertical="top"/>
    </xf>
    <xf numFmtId="0" fontId="8" fillId="3" borderId="4" xfId="0" applyFont="1" applyFill="1" applyBorder="1" applyAlignment="1">
      <alignment vertical="top" wrapText="1"/>
    </xf>
    <xf numFmtId="164" fontId="8" fillId="3" borderId="4" xfId="0" applyNumberFormat="1" applyFont="1" applyFill="1" applyBorder="1" applyAlignment="1">
      <alignment vertical="top"/>
    </xf>
    <xf numFmtId="164" fontId="8" fillId="3" borderId="4" xfId="0" applyNumberFormat="1" applyFont="1" applyFill="1" applyBorder="1" applyAlignment="1">
      <alignment horizontal="right" vertical="top"/>
    </xf>
    <xf numFmtId="0" fontId="8" fillId="3" borderId="5" xfId="0" applyFont="1" applyFill="1" applyBorder="1" applyAlignment="1">
      <alignment vertical="top"/>
    </xf>
    <xf numFmtId="0" fontId="8" fillId="3" borderId="5" xfId="0" applyFont="1" applyFill="1" applyBorder="1" applyAlignment="1">
      <alignment vertical="top" wrapText="1"/>
    </xf>
    <xf numFmtId="164" fontId="8" fillId="3" borderId="5" xfId="0" applyNumberFormat="1" applyFont="1" applyFill="1" applyBorder="1" applyAlignment="1">
      <alignment vertical="top"/>
    </xf>
    <xf numFmtId="164" fontId="8" fillId="3" borderId="5" xfId="0" applyNumberFormat="1" applyFont="1" applyFill="1" applyBorder="1" applyAlignment="1">
      <alignment horizontal="right" vertical="top"/>
    </xf>
    <xf numFmtId="0" fontId="7" fillId="3" borderId="4" xfId="0" applyFont="1" applyFill="1" applyBorder="1" applyAlignment="1">
      <alignment vertical="top"/>
    </xf>
    <xf numFmtId="0" fontId="7" fillId="3" borderId="4" xfId="0" applyFont="1" applyFill="1" applyBorder="1" applyAlignment="1">
      <alignment vertical="top" wrapText="1"/>
    </xf>
    <xf numFmtId="164" fontId="7" fillId="3" borderId="4" xfId="0" applyNumberFormat="1" applyFont="1" applyFill="1" applyBorder="1" applyAlignment="1">
      <alignment vertical="top"/>
    </xf>
    <xf numFmtId="164" fontId="7" fillId="3" borderId="4" xfId="0" applyNumberFormat="1" applyFont="1" applyFill="1" applyBorder="1" applyAlignment="1">
      <alignment horizontal="right" vertical="top"/>
    </xf>
    <xf numFmtId="0" fontId="7" fillId="3" borderId="5" xfId="0" applyFont="1" applyFill="1" applyBorder="1" applyAlignment="1">
      <alignment vertical="top"/>
    </xf>
    <xf numFmtId="0" fontId="7" fillId="3" borderId="5" xfId="0" applyFont="1" applyFill="1" applyBorder="1" applyAlignment="1">
      <alignment vertical="top" wrapText="1"/>
    </xf>
    <xf numFmtId="164" fontId="7" fillId="3" borderId="5" xfId="0" applyNumberFormat="1" applyFont="1" applyFill="1" applyBorder="1" applyAlignment="1">
      <alignment vertical="top"/>
    </xf>
    <xf numFmtId="164" fontId="7" fillId="3" borderId="5" xfId="0" applyNumberFormat="1" applyFont="1" applyFill="1" applyBorder="1" applyAlignment="1">
      <alignment horizontal="right" vertical="top"/>
    </xf>
    <xf numFmtId="0" fontId="7" fillId="3" borderId="6" xfId="0" applyFont="1" applyFill="1" applyBorder="1" applyAlignment="1">
      <alignment vertical="top"/>
    </xf>
    <xf numFmtId="0" fontId="7" fillId="3" borderId="6" xfId="0" applyFont="1" applyFill="1" applyBorder="1" applyAlignment="1">
      <alignment vertical="top" wrapText="1"/>
    </xf>
    <xf numFmtId="164" fontId="7" fillId="3" borderId="6" xfId="0" applyNumberFormat="1" applyFont="1" applyFill="1" applyBorder="1" applyAlignment="1">
      <alignment vertical="top"/>
    </xf>
    <xf numFmtId="164" fontId="7" fillId="3" borderId="6" xfId="0" applyNumberFormat="1" applyFont="1" applyFill="1" applyBorder="1" applyAlignment="1">
      <alignment horizontal="right" vertical="top"/>
    </xf>
    <xf numFmtId="0" fontId="8" fillId="3" borderId="7" xfId="0" applyFont="1" applyFill="1" applyBorder="1" applyAlignment="1">
      <alignment vertical="top"/>
    </xf>
    <xf numFmtId="165" fontId="3" fillId="0" borderId="0" xfId="1" applyNumberFormat="1" applyFont="1" applyFill="1" applyBorder="1" applyAlignment="1">
      <alignment vertical="top"/>
    </xf>
    <xf numFmtId="165" fontId="6" fillId="0" borderId="0" xfId="1" applyNumberFormat="1" applyFont="1" applyFill="1" applyBorder="1" applyAlignment="1">
      <alignment vertical="top"/>
    </xf>
    <xf numFmtId="165" fontId="21" fillId="0" borderId="0" xfId="1" applyNumberFormat="1" applyFont="1"/>
    <xf numFmtId="165" fontId="2" fillId="0" borderId="0" xfId="1" applyNumberFormat="1" applyFont="1"/>
    <xf numFmtId="165" fontId="2" fillId="0" borderId="0" xfId="1" applyNumberFormat="1" applyFont="1" applyBorder="1"/>
    <xf numFmtId="165" fontId="22" fillId="0" borderId="0" xfId="1" applyNumberFormat="1" applyFont="1" applyFill="1" applyBorder="1" applyAlignment="1">
      <alignment vertical="top"/>
    </xf>
    <xf numFmtId="0" fontId="8" fillId="3" borderId="5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7" fillId="2" borderId="3" xfId="2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 wrapText="1"/>
    </xf>
    <xf numFmtId="0" fontId="12" fillId="2" borderId="0" xfId="4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top" wrapText="1"/>
    </xf>
  </cellXfs>
  <cellStyles count="6">
    <cellStyle name="Millares" xfId="1" builtinId="3"/>
    <cellStyle name="Normal" xfId="0" builtinId="0"/>
    <cellStyle name="Normal 2" xfId="2"/>
    <cellStyle name="Normal 3" xfId="3"/>
    <cellStyle name="Normal 3 2" xfId="4"/>
    <cellStyle name="Normal 4" xfId="5"/>
  </cellStyles>
  <dxfs count="0"/>
  <tableStyles count="0" defaultTableStyle="TableStyleMedium2" defaultPivotStyle="PivotStyleLight16"/>
  <colors>
    <mruColors>
      <color rgb="FFD4C19C"/>
      <color rgb="FFF2F2F2"/>
      <color rgb="FFB38E5D"/>
      <color rgb="FFC4D79B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4"/>
  <sheetViews>
    <sheetView showGridLines="0" tabSelected="1" zoomScaleNormal="100" workbookViewId="0">
      <selection sqref="A1:C1"/>
    </sheetView>
  </sheetViews>
  <sheetFormatPr baseColWidth="10" defaultRowHeight="12.75" x14ac:dyDescent="0.2"/>
  <cols>
    <col min="1" max="1" width="3" style="1" customWidth="1"/>
    <col min="2" max="2" width="3.42578125" style="1" customWidth="1"/>
    <col min="3" max="3" width="69.42578125" style="1" customWidth="1"/>
    <col min="4" max="6" width="13.7109375" style="1" customWidth="1"/>
    <col min="7" max="7" width="1.5703125" style="1" customWidth="1"/>
    <col min="8" max="9" width="12.85546875" style="1" customWidth="1"/>
    <col min="10" max="10" width="11.42578125" style="1"/>
    <col min="11" max="11" width="11.140625" style="54" customWidth="1"/>
    <col min="12" max="12" width="11.140625" style="1" customWidth="1"/>
    <col min="13" max="13" width="2" style="1" customWidth="1"/>
    <col min="14" max="15" width="4.42578125" style="1" bestFit="1" customWidth="1"/>
    <col min="16" max="16384" width="11.42578125" style="1"/>
  </cols>
  <sheetData>
    <row r="1" spans="1:15" customFormat="1" ht="45.75" customHeight="1" x14ac:dyDescent="0.2">
      <c r="A1" s="67" t="s">
        <v>127</v>
      </c>
      <c r="B1" s="67"/>
      <c r="C1" s="67"/>
      <c r="D1" s="61" t="s">
        <v>189</v>
      </c>
      <c r="E1" s="61"/>
      <c r="F1" s="61"/>
      <c r="K1" s="57"/>
    </row>
    <row r="2" spans="1:15" customFormat="1" ht="42" customHeight="1" x14ac:dyDescent="0.4">
      <c r="A2" s="63" t="s">
        <v>140</v>
      </c>
      <c r="B2" s="63"/>
      <c r="C2" s="63"/>
      <c r="D2" s="63"/>
      <c r="E2" s="63"/>
      <c r="F2" s="63"/>
      <c r="G2" s="63"/>
      <c r="H2" s="63"/>
      <c r="I2" s="63"/>
      <c r="K2" s="57"/>
    </row>
    <row r="3" spans="1:15" s="19" customFormat="1" ht="6" customHeight="1" x14ac:dyDescent="0.4">
      <c r="A3" s="62"/>
      <c r="B3" s="62"/>
      <c r="C3" s="62"/>
      <c r="D3" s="62"/>
      <c r="E3" s="62"/>
      <c r="F3" s="62"/>
      <c r="K3" s="58"/>
    </row>
    <row r="4" spans="1:15" ht="21" customHeight="1" x14ac:dyDescent="0.3">
      <c r="A4" s="65" t="s">
        <v>185</v>
      </c>
      <c r="B4" s="65"/>
      <c r="C4" s="65"/>
      <c r="D4" s="65"/>
      <c r="E4" s="65"/>
      <c r="F4" s="65"/>
      <c r="G4" s="65"/>
      <c r="H4" s="65"/>
      <c r="I4" s="65"/>
    </row>
    <row r="5" spans="1:15" ht="15.75" customHeight="1" x14ac:dyDescent="0.3">
      <c r="A5" s="65" t="s">
        <v>191</v>
      </c>
      <c r="B5" s="65"/>
      <c r="C5" s="65"/>
      <c r="D5" s="65"/>
      <c r="E5" s="65"/>
      <c r="F5" s="65"/>
      <c r="G5" s="65"/>
      <c r="H5" s="65"/>
      <c r="I5" s="65"/>
    </row>
    <row r="6" spans="1:15" ht="17.25" customHeight="1" thickBot="1" x14ac:dyDescent="0.35">
      <c r="A6" s="66" t="s">
        <v>128</v>
      </c>
      <c r="B6" s="66"/>
      <c r="C6" s="66"/>
      <c r="D6" s="66"/>
      <c r="E6" s="66"/>
      <c r="F6" s="66"/>
      <c r="G6" s="66"/>
      <c r="H6" s="66"/>
      <c r="I6" s="66"/>
    </row>
    <row r="7" spans="1:15" ht="4.5" customHeight="1" x14ac:dyDescent="0.3">
      <c r="A7" s="20"/>
      <c r="B7" s="20"/>
      <c r="C7" s="20"/>
      <c r="D7" s="20"/>
      <c r="E7" s="20"/>
      <c r="F7" s="20"/>
      <c r="G7" s="20"/>
      <c r="H7" s="20"/>
      <c r="I7" s="20"/>
    </row>
    <row r="8" spans="1:15" s="4" customFormat="1" ht="30" customHeight="1" x14ac:dyDescent="0.2">
      <c r="A8" s="68" t="s">
        <v>175</v>
      </c>
      <c r="B8" s="68"/>
      <c r="C8" s="68"/>
      <c r="D8" s="21" t="s">
        <v>8</v>
      </c>
      <c r="E8" s="22" t="s">
        <v>192</v>
      </c>
      <c r="F8" s="23"/>
      <c r="G8" s="24"/>
      <c r="H8" s="64" t="s">
        <v>1</v>
      </c>
      <c r="I8" s="64"/>
      <c r="K8" s="55"/>
    </row>
    <row r="9" spans="1:15" s="4" customFormat="1" ht="27" x14ac:dyDescent="0.2">
      <c r="A9" s="68"/>
      <c r="B9" s="68"/>
      <c r="C9" s="68"/>
      <c r="D9" s="25" t="s">
        <v>190</v>
      </c>
      <c r="E9" s="26" t="s">
        <v>0</v>
      </c>
      <c r="F9" s="27" t="s">
        <v>176</v>
      </c>
      <c r="G9" s="24"/>
      <c r="H9" s="28" t="s">
        <v>2</v>
      </c>
      <c r="I9" s="29" t="s">
        <v>3</v>
      </c>
      <c r="K9" s="55"/>
    </row>
    <row r="10" spans="1:15" s="4" customFormat="1" ht="13.5" x14ac:dyDescent="0.2">
      <c r="A10" s="68"/>
      <c r="B10" s="68"/>
      <c r="C10" s="68"/>
      <c r="D10" s="25" t="s">
        <v>4</v>
      </c>
      <c r="E10" s="25" t="s">
        <v>5</v>
      </c>
      <c r="F10" s="25" t="s">
        <v>14</v>
      </c>
      <c r="G10" s="25"/>
      <c r="H10" s="25" t="s">
        <v>15</v>
      </c>
      <c r="I10" s="25" t="s">
        <v>16</v>
      </c>
      <c r="K10" s="55"/>
    </row>
    <row r="11" spans="1:15" ht="4.5" customHeight="1" thickBot="1" x14ac:dyDescent="0.3">
      <c r="A11" s="30"/>
      <c r="B11" s="30"/>
      <c r="C11" s="30"/>
      <c r="D11" s="30"/>
      <c r="E11" s="30"/>
      <c r="F11" s="30"/>
      <c r="G11" s="30"/>
      <c r="H11" s="30"/>
      <c r="I11" s="30"/>
    </row>
    <row r="12" spans="1:15" ht="4.5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</row>
    <row r="13" spans="1:15" s="2" customFormat="1" ht="16.5" customHeight="1" x14ac:dyDescent="0.2">
      <c r="A13" s="8" t="s">
        <v>6</v>
      </c>
      <c r="B13" s="8"/>
      <c r="C13" s="8"/>
      <c r="D13" s="9">
        <f>+D15+D22+D24+D30+D33+D45+D66+D75+D100+D117+D120+D128+D139+D152+D154+D160+D168+D170+D176+D180+D194+D198</f>
        <v>1565682.9686150001</v>
      </c>
      <c r="E13" s="9">
        <f>+E15+E22+E24+E30+E33+E45+E66+E75+E100+E117+E120+E128+E139+E152+E154+E160+E168+E170+E176+E180+E194+E198</f>
        <v>397128.08799360995</v>
      </c>
      <c r="F13" s="9">
        <f>+F15+F22+F24+F30+F33+F45+F66+F75+F100+F117+F120+F128+F139+F152+F154+F160+F168+F170+F176+F180+F194+F198</f>
        <v>341043.04947240994</v>
      </c>
      <c r="G13" s="9"/>
      <c r="H13" s="10">
        <f t="shared" ref="H13" si="0">IF(AND(F13=0,D13&gt;0),"n.a.",IF(AND(F13=0,D13&lt;0),"n.a.",IF(OR(F13=0,D13=0),"              n.a.",IF(OR((AND(F13&lt;0,D13&gt;0)),(AND(F13&gt;0,D13&lt;0))),"                n.a.",IF(((F13/D13))*100&gt;500,"             -o-",((F13/D13))*100)))))</f>
        <v>21.782382277179391</v>
      </c>
      <c r="I13" s="10">
        <f t="shared" ref="I13" si="1">IF(AND(F13=0,E13&gt;0),"n.a.",IF(AND(F13=0,E13&lt;0),"n.a.",IF(OR(F13=0,E13=0),"              n.a.",IF(OR((AND(F13&lt;0,E13&gt;0)),(AND(F13&gt;0,E13&lt;0))),"                n.a.",IF(((F13/E13))*100&gt;500,"             -o-",((F13/E13))*100)))))</f>
        <v>85.877342797746792</v>
      </c>
      <c r="K13" s="56">
        <v>0</v>
      </c>
      <c r="L13" s="32"/>
      <c r="M13" s="32"/>
      <c r="N13" s="32"/>
      <c r="O13" s="32"/>
    </row>
    <row r="14" spans="1:15" s="3" customFormat="1" ht="7.5" customHeight="1" x14ac:dyDescent="0.2">
      <c r="A14" s="8"/>
      <c r="B14" s="11"/>
      <c r="C14" s="12"/>
      <c r="D14" s="13"/>
      <c r="E14" s="13"/>
      <c r="F14" s="13"/>
      <c r="G14" s="13"/>
      <c r="H14" s="14"/>
      <c r="I14" s="14"/>
      <c r="K14" s="59"/>
    </row>
    <row r="15" spans="1:15" s="3" customFormat="1" ht="13.5" x14ac:dyDescent="0.2">
      <c r="A15" s="49" t="s">
        <v>9</v>
      </c>
      <c r="B15" s="49"/>
      <c r="C15" s="50"/>
      <c r="D15" s="51">
        <v>3922.4195549999999</v>
      </c>
      <c r="E15" s="51">
        <v>564.46552278000001</v>
      </c>
      <c r="F15" s="51">
        <v>1043.5580945299998</v>
      </c>
      <c r="G15" s="51"/>
      <c r="H15" s="52">
        <f t="shared" ref="H15:H78" si="2">IF(AND(F15=0,D15&gt;0),"n.a.",IF(AND(F15=0,D15&lt;0),"n.a.",IF(OR(F15=0,D15=0),"              n.a.",IF(OR((AND(F15&lt;0,D15&gt;0)),(AND(F15&gt;0,D15&lt;0))),"                n.a.",IF(((F15/D15))*100&gt;500,"             -o-",((F15/D15))*100)))))</f>
        <v>26.60495849302383</v>
      </c>
      <c r="I15" s="52">
        <f t="shared" ref="I15:I78" si="3">IF(AND(F15=0,E15&gt;0),"n.a.",IF(AND(F15=0,E15&lt;0),"n.a.",IF(OR(F15=0,E15=0),"              n.a.",IF(OR((AND(F15&lt;0,E15&gt;0)),(AND(F15&gt;0,E15&lt;0))),"                n.a.",IF(((F15/E15))*100&gt;500,"             -o-",((F15/E15))*100)))))</f>
        <v>184.87543568479839</v>
      </c>
      <c r="K15" s="59"/>
    </row>
    <row r="16" spans="1:15" s="3" customFormat="1" ht="13.5" x14ac:dyDescent="0.2">
      <c r="A16" s="8"/>
      <c r="B16" s="33" t="s">
        <v>186</v>
      </c>
      <c r="C16" s="34"/>
      <c r="D16" s="35">
        <v>1875.596239</v>
      </c>
      <c r="E16" s="35">
        <v>385.04262502</v>
      </c>
      <c r="F16" s="35">
        <v>864.18647138999995</v>
      </c>
      <c r="G16" s="35"/>
      <c r="H16" s="36">
        <f t="shared" si="2"/>
        <v>46.075293467785635</v>
      </c>
      <c r="I16" s="36">
        <f t="shared" si="3"/>
        <v>224.43916990881522</v>
      </c>
      <c r="K16" s="59"/>
    </row>
    <row r="17" spans="1:11" s="3" customFormat="1" ht="13.5" x14ac:dyDescent="0.2">
      <c r="A17" s="8"/>
      <c r="B17" s="37" t="s">
        <v>18</v>
      </c>
      <c r="C17" s="38"/>
      <c r="D17" s="39">
        <v>277.67061200000001</v>
      </c>
      <c r="E17" s="39">
        <v>41.823377690000001</v>
      </c>
      <c r="F17" s="39">
        <v>41.804586429999993</v>
      </c>
      <c r="G17" s="39"/>
      <c r="H17" s="40">
        <f t="shared" si="2"/>
        <v>15.055459462883308</v>
      </c>
      <c r="I17" s="40">
        <f t="shared" si="3"/>
        <v>99.955069960778175</v>
      </c>
      <c r="K17" s="59"/>
    </row>
    <row r="18" spans="1:11" s="3" customFormat="1" ht="13.5" x14ac:dyDescent="0.2">
      <c r="A18" s="8"/>
      <c r="B18" s="37" t="s">
        <v>141</v>
      </c>
      <c r="C18" s="38"/>
      <c r="D18" s="39">
        <v>342.17110300000002</v>
      </c>
      <c r="E18" s="39">
        <v>9.10131625</v>
      </c>
      <c r="F18" s="39">
        <v>9.0829836300000011</v>
      </c>
      <c r="G18" s="39"/>
      <c r="H18" s="40">
        <f t="shared" si="2"/>
        <v>2.6545151096526118</v>
      </c>
      <c r="I18" s="40">
        <f t="shared" si="3"/>
        <v>99.798571772516993</v>
      </c>
      <c r="K18" s="59"/>
    </row>
    <row r="19" spans="1:11" s="3" customFormat="1" ht="13.5" x14ac:dyDescent="0.2">
      <c r="A19" s="8"/>
      <c r="B19" s="37" t="s">
        <v>142</v>
      </c>
      <c r="C19" s="38"/>
      <c r="D19" s="39">
        <v>814.08048399999996</v>
      </c>
      <c r="E19" s="39">
        <v>96.61209442000002</v>
      </c>
      <c r="F19" s="39">
        <v>96.59794368</v>
      </c>
      <c r="G19" s="39"/>
      <c r="H19" s="40">
        <f t="shared" si="2"/>
        <v>11.865896011333446</v>
      </c>
      <c r="I19" s="40">
        <f t="shared" si="3"/>
        <v>99.985353034643367</v>
      </c>
      <c r="K19" s="59"/>
    </row>
    <row r="20" spans="1:11" s="3" customFormat="1" ht="13.5" x14ac:dyDescent="0.2">
      <c r="A20" s="8"/>
      <c r="B20" s="37" t="s">
        <v>19</v>
      </c>
      <c r="C20" s="38"/>
      <c r="D20" s="39">
        <v>149.58530300000001</v>
      </c>
      <c r="E20" s="39">
        <v>29.964807400000002</v>
      </c>
      <c r="F20" s="39">
        <v>29.964807400000002</v>
      </c>
      <c r="G20" s="39"/>
      <c r="H20" s="40">
        <f t="shared" si="2"/>
        <v>20.031919445989956</v>
      </c>
      <c r="I20" s="40">
        <f t="shared" si="3"/>
        <v>100</v>
      </c>
      <c r="K20" s="59"/>
    </row>
    <row r="21" spans="1:11" s="3" customFormat="1" ht="27" customHeight="1" x14ac:dyDescent="0.2">
      <c r="A21" s="8"/>
      <c r="B21" s="60" t="s">
        <v>193</v>
      </c>
      <c r="C21" s="60"/>
      <c r="D21" s="39">
        <v>463.31581399999999</v>
      </c>
      <c r="E21" s="39">
        <v>1.9213020000000001</v>
      </c>
      <c r="F21" s="39">
        <v>1.9213020000000001</v>
      </c>
      <c r="G21" s="39"/>
      <c r="H21" s="40">
        <f t="shared" si="2"/>
        <v>0.41468517627589552</v>
      </c>
      <c r="I21" s="40">
        <f t="shared" si="3"/>
        <v>100</v>
      </c>
      <c r="K21" s="59"/>
    </row>
    <row r="22" spans="1:11" s="3" customFormat="1" ht="13.5" x14ac:dyDescent="0.2">
      <c r="A22" s="49" t="s">
        <v>21</v>
      </c>
      <c r="B22" s="49"/>
      <c r="C22" s="50"/>
      <c r="D22" s="51">
        <v>5373.9756989999996</v>
      </c>
      <c r="E22" s="51">
        <v>1791.6760693200013</v>
      </c>
      <c r="F22" s="51">
        <v>1407.6784470900011</v>
      </c>
      <c r="G22" s="51"/>
      <c r="H22" s="52">
        <f t="shared" si="2"/>
        <v>26.194358254205447</v>
      </c>
      <c r="I22" s="52">
        <f t="shared" si="3"/>
        <v>78.567687049828166</v>
      </c>
      <c r="K22" s="59"/>
    </row>
    <row r="23" spans="1:11" s="3" customFormat="1" ht="13.5" x14ac:dyDescent="0.2">
      <c r="A23" s="8"/>
      <c r="B23" s="33" t="s">
        <v>178</v>
      </c>
      <c r="C23" s="34"/>
      <c r="D23" s="35">
        <v>5373.9756989999996</v>
      </c>
      <c r="E23" s="35">
        <v>1791.6760693200013</v>
      </c>
      <c r="F23" s="35">
        <v>1407.6784470900011</v>
      </c>
      <c r="G23" s="35"/>
      <c r="H23" s="36">
        <f t="shared" si="2"/>
        <v>26.194358254205447</v>
      </c>
      <c r="I23" s="36">
        <f t="shared" si="3"/>
        <v>78.567687049828166</v>
      </c>
      <c r="K23" s="59"/>
    </row>
    <row r="24" spans="1:11" s="3" customFormat="1" ht="13.5" x14ac:dyDescent="0.2">
      <c r="A24" s="49" t="s">
        <v>22</v>
      </c>
      <c r="B24" s="49"/>
      <c r="C24" s="50"/>
      <c r="D24" s="51">
        <v>14352.323019000001</v>
      </c>
      <c r="E24" s="51">
        <v>4360.3658607799998</v>
      </c>
      <c r="F24" s="51">
        <v>3478.6850374300002</v>
      </c>
      <c r="G24" s="51"/>
      <c r="H24" s="52">
        <f t="shared" si="2"/>
        <v>24.237783896201478</v>
      </c>
      <c r="I24" s="52">
        <f t="shared" si="3"/>
        <v>79.779659517096562</v>
      </c>
      <c r="K24" s="59"/>
    </row>
    <row r="25" spans="1:11" s="3" customFormat="1" ht="13.5" x14ac:dyDescent="0.2">
      <c r="A25" s="8"/>
      <c r="B25" s="33" t="s">
        <v>23</v>
      </c>
      <c r="C25" s="34"/>
      <c r="D25" s="35">
        <v>568.69121900000005</v>
      </c>
      <c r="E25" s="35">
        <v>125.90431332000001</v>
      </c>
      <c r="F25" s="35">
        <v>113.42458886999998</v>
      </c>
      <c r="G25" s="35"/>
      <c r="H25" s="36">
        <f t="shared" si="2"/>
        <v>19.944846180225611</v>
      </c>
      <c r="I25" s="36">
        <f t="shared" si="3"/>
        <v>90.087929379924091</v>
      </c>
      <c r="K25" s="59"/>
    </row>
    <row r="26" spans="1:11" s="3" customFormat="1" ht="13.5" x14ac:dyDescent="0.2">
      <c r="A26" s="8"/>
      <c r="B26" s="37" t="s">
        <v>24</v>
      </c>
      <c r="C26" s="38"/>
      <c r="D26" s="39">
        <v>2385.2753459999999</v>
      </c>
      <c r="E26" s="39">
        <v>864.33224341000005</v>
      </c>
      <c r="F26" s="39">
        <v>788.94007000000033</v>
      </c>
      <c r="G26" s="39"/>
      <c r="H26" s="40">
        <f t="shared" si="2"/>
        <v>33.075429690874792</v>
      </c>
      <c r="I26" s="40">
        <f t="shared" si="3"/>
        <v>91.277408197505238</v>
      </c>
      <c r="K26" s="59"/>
    </row>
    <row r="27" spans="1:11" s="3" customFormat="1" ht="13.5" x14ac:dyDescent="0.2">
      <c r="A27" s="8"/>
      <c r="B27" s="37" t="s">
        <v>25</v>
      </c>
      <c r="C27" s="38"/>
      <c r="D27" s="39">
        <v>9735.9045800000004</v>
      </c>
      <c r="E27" s="39">
        <v>2734.6235489799992</v>
      </c>
      <c r="F27" s="39">
        <v>2088.7650364400001</v>
      </c>
      <c r="G27" s="39"/>
      <c r="H27" s="40">
        <f t="shared" si="2"/>
        <v>21.454247207094134</v>
      </c>
      <c r="I27" s="40">
        <f t="shared" si="3"/>
        <v>76.382178352084296</v>
      </c>
      <c r="K27" s="59"/>
    </row>
    <row r="28" spans="1:11" s="3" customFormat="1" ht="13.5" x14ac:dyDescent="0.2">
      <c r="A28" s="8"/>
      <c r="B28" s="37" t="s">
        <v>134</v>
      </c>
      <c r="C28" s="38"/>
      <c r="D28" s="39">
        <v>339.42844200000002</v>
      </c>
      <c r="E28" s="39">
        <v>286.840417</v>
      </c>
      <c r="F28" s="39">
        <v>217.89245287</v>
      </c>
      <c r="G28" s="39"/>
      <c r="H28" s="40">
        <f t="shared" si="2"/>
        <v>64.193928943055383</v>
      </c>
      <c r="I28" s="40">
        <f t="shared" si="3"/>
        <v>75.962953599387646</v>
      </c>
      <c r="K28" s="59"/>
    </row>
    <row r="29" spans="1:11" s="3" customFormat="1" ht="13.5" x14ac:dyDescent="0.2">
      <c r="A29" s="8"/>
      <c r="B29" s="37" t="s">
        <v>26</v>
      </c>
      <c r="C29" s="38"/>
      <c r="D29" s="39">
        <v>1323.023432</v>
      </c>
      <c r="E29" s="39">
        <v>348.66533807000002</v>
      </c>
      <c r="F29" s="39">
        <v>269.66288924999998</v>
      </c>
      <c r="G29" s="39"/>
      <c r="H29" s="40">
        <f t="shared" si="2"/>
        <v>20.382321486351422</v>
      </c>
      <c r="I29" s="40">
        <f t="shared" si="3"/>
        <v>77.341467535227409</v>
      </c>
      <c r="K29" s="59"/>
    </row>
    <row r="30" spans="1:11" s="3" customFormat="1" ht="13.5" x14ac:dyDescent="0.2">
      <c r="A30" s="49" t="s">
        <v>27</v>
      </c>
      <c r="B30" s="49"/>
      <c r="C30" s="50"/>
      <c r="D30" s="51">
        <v>9357.485138</v>
      </c>
      <c r="E30" s="51">
        <v>2857.4329080100006</v>
      </c>
      <c r="F30" s="51">
        <v>2824.64382402</v>
      </c>
      <c r="G30" s="51"/>
      <c r="H30" s="52">
        <f t="shared" si="2"/>
        <v>30.185929043577609</v>
      </c>
      <c r="I30" s="52">
        <f t="shared" si="3"/>
        <v>98.852498552176485</v>
      </c>
      <c r="K30" s="59"/>
    </row>
    <row r="31" spans="1:11" s="3" customFormat="1" ht="13.5" x14ac:dyDescent="0.2">
      <c r="A31" s="8"/>
      <c r="B31" s="33" t="s">
        <v>28</v>
      </c>
      <c r="C31" s="34"/>
      <c r="D31" s="35">
        <v>9357.485138</v>
      </c>
      <c r="E31" s="35">
        <v>1847.9259214600006</v>
      </c>
      <c r="F31" s="35">
        <v>1839.8382322</v>
      </c>
      <c r="G31" s="35"/>
      <c r="H31" s="36">
        <f t="shared" si="2"/>
        <v>19.661674104386915</v>
      </c>
      <c r="I31" s="36">
        <f t="shared" si="3"/>
        <v>99.562336933202886</v>
      </c>
      <c r="K31" s="59"/>
    </row>
    <row r="32" spans="1:11" s="3" customFormat="1" ht="13.5" x14ac:dyDescent="0.2">
      <c r="A32" s="8"/>
      <c r="B32" s="37" t="s">
        <v>157</v>
      </c>
      <c r="C32" s="38"/>
      <c r="D32" s="39">
        <v>0</v>
      </c>
      <c r="E32" s="39">
        <v>1009.50698655</v>
      </c>
      <c r="F32" s="39">
        <v>984.80559182000002</v>
      </c>
      <c r="G32" s="39"/>
      <c r="H32" s="40" t="str">
        <f t="shared" si="2"/>
        <v xml:space="preserve">              n.a.</v>
      </c>
      <c r="I32" s="40">
        <f t="shared" si="3"/>
        <v>97.55312295416428</v>
      </c>
      <c r="K32" s="59"/>
    </row>
    <row r="33" spans="1:11" s="3" customFormat="1" ht="13.5" x14ac:dyDescent="0.2">
      <c r="A33" s="49" t="s">
        <v>135</v>
      </c>
      <c r="B33" s="49"/>
      <c r="C33" s="50"/>
      <c r="D33" s="51">
        <v>64595.165071999996</v>
      </c>
      <c r="E33" s="51">
        <v>30132.178845770002</v>
      </c>
      <c r="F33" s="51">
        <v>24003.583622600003</v>
      </c>
      <c r="G33" s="51"/>
      <c r="H33" s="52">
        <f t="shared" si="2"/>
        <v>37.160031398394572</v>
      </c>
      <c r="I33" s="52">
        <f t="shared" si="3"/>
        <v>79.660962273790773</v>
      </c>
      <c r="K33" s="59"/>
    </row>
    <row r="34" spans="1:11" s="3" customFormat="1" ht="13.5" x14ac:dyDescent="0.2">
      <c r="A34" s="8"/>
      <c r="B34" s="33" t="s">
        <v>105</v>
      </c>
      <c r="C34" s="34"/>
      <c r="D34" s="35">
        <v>3452.0312250000002</v>
      </c>
      <c r="E34" s="35">
        <v>1205</v>
      </c>
      <c r="F34" s="35">
        <v>1205</v>
      </c>
      <c r="G34" s="35"/>
      <c r="H34" s="36">
        <f t="shared" si="2"/>
        <v>34.90698436541517</v>
      </c>
      <c r="I34" s="36">
        <f t="shared" si="3"/>
        <v>100</v>
      </c>
      <c r="K34" s="59"/>
    </row>
    <row r="35" spans="1:11" s="3" customFormat="1" ht="27" customHeight="1" x14ac:dyDescent="0.2">
      <c r="A35" s="8"/>
      <c r="B35" s="60" t="s">
        <v>179</v>
      </c>
      <c r="C35" s="60"/>
      <c r="D35" s="39">
        <v>4730.3598760000004</v>
      </c>
      <c r="E35" s="39">
        <v>1082.5218526499996</v>
      </c>
      <c r="F35" s="39">
        <v>1081.6199618099995</v>
      </c>
      <c r="G35" s="39"/>
      <c r="H35" s="40">
        <f t="shared" si="2"/>
        <v>22.865489945019128</v>
      </c>
      <c r="I35" s="40">
        <f t="shared" si="3"/>
        <v>99.916686130834933</v>
      </c>
      <c r="K35" s="59"/>
    </row>
    <row r="36" spans="1:11" s="3" customFormat="1" ht="13.5" x14ac:dyDescent="0.2">
      <c r="A36" s="8"/>
      <c r="B36" s="37" t="s">
        <v>29</v>
      </c>
      <c r="C36" s="38"/>
      <c r="D36" s="39">
        <v>1644.3000360000001</v>
      </c>
      <c r="E36" s="39">
        <v>395.21181071000007</v>
      </c>
      <c r="F36" s="39">
        <v>395.01181589000004</v>
      </c>
      <c r="G36" s="39"/>
      <c r="H36" s="40">
        <f t="shared" si="2"/>
        <v>24.023098415233509</v>
      </c>
      <c r="I36" s="40">
        <f t="shared" si="3"/>
        <v>99.949395535613988</v>
      </c>
      <c r="K36" s="59"/>
    </row>
    <row r="37" spans="1:11" s="3" customFormat="1" ht="27" customHeight="1" x14ac:dyDescent="0.2">
      <c r="A37" s="8"/>
      <c r="B37" s="60" t="s">
        <v>30</v>
      </c>
      <c r="C37" s="60"/>
      <c r="D37" s="39">
        <v>1875.682202</v>
      </c>
      <c r="E37" s="39">
        <v>306.78557193</v>
      </c>
      <c r="F37" s="39">
        <v>300.24097409000007</v>
      </c>
      <c r="G37" s="39"/>
      <c r="H37" s="40">
        <f t="shared" si="2"/>
        <v>16.007027937347782</v>
      </c>
      <c r="I37" s="40">
        <f t="shared" si="3"/>
        <v>97.866719155393255</v>
      </c>
      <c r="K37" s="59"/>
    </row>
    <row r="38" spans="1:11" s="3" customFormat="1" ht="13.5" x14ac:dyDescent="0.2">
      <c r="A38" s="8"/>
      <c r="B38" s="37" t="s">
        <v>107</v>
      </c>
      <c r="C38" s="38"/>
      <c r="D38" s="39">
        <v>1359.3601699999999</v>
      </c>
      <c r="E38" s="39">
        <v>579</v>
      </c>
      <c r="F38" s="39">
        <v>579</v>
      </c>
      <c r="G38" s="39"/>
      <c r="H38" s="40">
        <f t="shared" si="2"/>
        <v>42.593568119624983</v>
      </c>
      <c r="I38" s="40">
        <f t="shared" si="3"/>
        <v>100</v>
      </c>
      <c r="K38" s="59"/>
    </row>
    <row r="39" spans="1:11" s="3" customFormat="1" ht="13.5" x14ac:dyDescent="0.2">
      <c r="A39" s="8"/>
      <c r="B39" s="37" t="s">
        <v>108</v>
      </c>
      <c r="C39" s="38"/>
      <c r="D39" s="39">
        <v>2352.389682</v>
      </c>
      <c r="E39" s="39">
        <v>935.11781699999995</v>
      </c>
      <c r="F39" s="39">
        <v>935.11781699999995</v>
      </c>
      <c r="G39" s="39"/>
      <c r="H39" s="40">
        <f t="shared" si="2"/>
        <v>39.751824459838794</v>
      </c>
      <c r="I39" s="40">
        <f t="shared" si="3"/>
        <v>100</v>
      </c>
      <c r="K39" s="59"/>
    </row>
    <row r="40" spans="1:11" s="3" customFormat="1" ht="13.5" x14ac:dyDescent="0.2">
      <c r="A40" s="8"/>
      <c r="B40" s="37" t="s">
        <v>136</v>
      </c>
      <c r="C40" s="38"/>
      <c r="D40" s="39">
        <v>3344.1068319999999</v>
      </c>
      <c r="E40" s="39">
        <v>616</v>
      </c>
      <c r="F40" s="39">
        <v>616</v>
      </c>
      <c r="G40" s="39"/>
      <c r="H40" s="40">
        <f t="shared" si="2"/>
        <v>18.420464146224379</v>
      </c>
      <c r="I40" s="40">
        <f t="shared" si="3"/>
        <v>100</v>
      </c>
      <c r="K40" s="59"/>
    </row>
    <row r="41" spans="1:11" s="3" customFormat="1" ht="13.5" x14ac:dyDescent="0.2">
      <c r="A41" s="8"/>
      <c r="B41" s="37" t="s">
        <v>158</v>
      </c>
      <c r="C41" s="38"/>
      <c r="D41" s="39">
        <v>1688.738756</v>
      </c>
      <c r="E41" s="39">
        <v>1448.8836490000001</v>
      </c>
      <c r="F41" s="39">
        <v>1448.8836490000001</v>
      </c>
      <c r="G41" s="39"/>
      <c r="H41" s="40">
        <f t="shared" si="2"/>
        <v>85.796790288148046</v>
      </c>
      <c r="I41" s="40">
        <f t="shared" si="3"/>
        <v>100</v>
      </c>
      <c r="K41" s="59"/>
    </row>
    <row r="42" spans="1:11" s="3" customFormat="1" ht="13.5" x14ac:dyDescent="0.2">
      <c r="A42" s="8"/>
      <c r="B42" s="37" t="s">
        <v>180</v>
      </c>
      <c r="C42" s="38"/>
      <c r="D42" s="39">
        <v>11957.178811</v>
      </c>
      <c r="E42" s="39">
        <v>5937.3653919999997</v>
      </c>
      <c r="F42" s="39">
        <v>5937.3653919999997</v>
      </c>
      <c r="G42" s="39"/>
      <c r="H42" s="40">
        <f t="shared" si="2"/>
        <v>49.655236288161248</v>
      </c>
      <c r="I42" s="40">
        <f t="shared" si="3"/>
        <v>100</v>
      </c>
      <c r="K42" s="59"/>
    </row>
    <row r="43" spans="1:11" s="3" customFormat="1" ht="13.5" x14ac:dyDescent="0.2">
      <c r="A43" s="8"/>
      <c r="B43" s="37" t="s">
        <v>181</v>
      </c>
      <c r="C43" s="38"/>
      <c r="D43" s="39">
        <v>16684.119484999999</v>
      </c>
      <c r="E43" s="39">
        <v>9994.8834309500016</v>
      </c>
      <c r="F43" s="39">
        <v>5001.7885128099997</v>
      </c>
      <c r="G43" s="39"/>
      <c r="H43" s="40">
        <f t="shared" si="2"/>
        <v>29.97933764084404</v>
      </c>
      <c r="I43" s="40">
        <f t="shared" si="3"/>
        <v>50.043490225424122</v>
      </c>
      <c r="K43" s="59"/>
    </row>
    <row r="44" spans="1:11" s="3" customFormat="1" ht="13.5" x14ac:dyDescent="0.2">
      <c r="A44" s="8"/>
      <c r="B44" s="37" t="s">
        <v>177</v>
      </c>
      <c r="C44" s="38"/>
      <c r="D44" s="39">
        <v>15506.897997</v>
      </c>
      <c r="E44" s="39">
        <v>7631.4093215299999</v>
      </c>
      <c r="F44" s="39">
        <v>6503.5555000000004</v>
      </c>
      <c r="G44" s="39"/>
      <c r="H44" s="40">
        <f t="shared" si="2"/>
        <v>41.939758043537736</v>
      </c>
      <c r="I44" s="40">
        <f t="shared" si="3"/>
        <v>85.220897294185775</v>
      </c>
      <c r="K44" s="59"/>
    </row>
    <row r="45" spans="1:11" s="3" customFormat="1" ht="13.5" x14ac:dyDescent="0.2">
      <c r="A45" s="49" t="s">
        <v>10</v>
      </c>
      <c r="B45" s="49"/>
      <c r="C45" s="50"/>
      <c r="D45" s="51">
        <v>66778.117807999995</v>
      </c>
      <c r="E45" s="51">
        <v>10652.671416460003</v>
      </c>
      <c r="F45" s="51">
        <v>10128.16645748</v>
      </c>
      <c r="G45" s="51"/>
      <c r="H45" s="52">
        <f t="shared" si="2"/>
        <v>15.166894171232014</v>
      </c>
      <c r="I45" s="52">
        <f t="shared" si="3"/>
        <v>95.07630585348231</v>
      </c>
      <c r="K45" s="59"/>
    </row>
    <row r="46" spans="1:11" s="3" customFormat="1" ht="13.5" x14ac:dyDescent="0.2">
      <c r="A46" s="8"/>
      <c r="B46" s="41" t="s">
        <v>11</v>
      </c>
      <c r="C46" s="42"/>
      <c r="D46" s="43">
        <v>32505.532678</v>
      </c>
      <c r="E46" s="43">
        <v>6438.9957562400014</v>
      </c>
      <c r="F46" s="43">
        <v>6265.4612964199987</v>
      </c>
      <c r="G46" s="43"/>
      <c r="H46" s="44">
        <f t="shared" si="2"/>
        <v>19.275061136470814</v>
      </c>
      <c r="I46" s="44">
        <f t="shared" si="3"/>
        <v>97.304945268028305</v>
      </c>
      <c r="K46" s="59"/>
    </row>
    <row r="47" spans="1:11" s="3" customFormat="1" ht="27" x14ac:dyDescent="0.2">
      <c r="A47" s="8"/>
      <c r="B47" s="53"/>
      <c r="C47" s="38" t="s">
        <v>12</v>
      </c>
      <c r="D47" s="39">
        <v>59.230392000000002</v>
      </c>
      <c r="E47" s="39">
        <v>13.912956320000001</v>
      </c>
      <c r="F47" s="39">
        <v>13.912956320000001</v>
      </c>
      <c r="G47" s="39"/>
      <c r="H47" s="40">
        <f t="shared" si="2"/>
        <v>23.48955637504476</v>
      </c>
      <c r="I47" s="40">
        <f t="shared" si="3"/>
        <v>100</v>
      </c>
      <c r="K47" s="59"/>
    </row>
    <row r="48" spans="1:11" s="3" customFormat="1" ht="27" x14ac:dyDescent="0.2">
      <c r="A48" s="8"/>
      <c r="B48" s="11"/>
      <c r="C48" s="38" t="s">
        <v>13</v>
      </c>
      <c r="D48" s="39">
        <v>15115.306225</v>
      </c>
      <c r="E48" s="39">
        <v>3320.3231516900005</v>
      </c>
      <c r="F48" s="39">
        <v>3265.9765848799998</v>
      </c>
      <c r="G48" s="39"/>
      <c r="H48" s="40">
        <f t="shared" si="2"/>
        <v>21.607081829928322</v>
      </c>
      <c r="I48" s="40">
        <f t="shared" si="3"/>
        <v>98.363214532828252</v>
      </c>
      <c r="K48" s="59"/>
    </row>
    <row r="49" spans="1:11" s="3" customFormat="1" ht="13.5" x14ac:dyDescent="0.2">
      <c r="A49" s="8"/>
      <c r="B49" s="11"/>
      <c r="C49" s="38" t="s">
        <v>31</v>
      </c>
      <c r="D49" s="39">
        <v>468.09606100000002</v>
      </c>
      <c r="E49" s="39">
        <v>223.64049529999997</v>
      </c>
      <c r="F49" s="39">
        <v>221.70795969</v>
      </c>
      <c r="G49" s="39"/>
      <c r="H49" s="40">
        <f t="shared" si="2"/>
        <v>47.363773840856993</v>
      </c>
      <c r="I49" s="40">
        <f t="shared" si="3"/>
        <v>99.135874025226244</v>
      </c>
      <c r="K49" s="59"/>
    </row>
    <row r="50" spans="1:11" s="3" customFormat="1" ht="13.5" x14ac:dyDescent="0.2">
      <c r="A50" s="8"/>
      <c r="B50" s="11"/>
      <c r="C50" s="38" t="s">
        <v>32</v>
      </c>
      <c r="D50" s="39">
        <v>16362.9</v>
      </c>
      <c r="E50" s="39">
        <v>2854.95197551</v>
      </c>
      <c r="F50" s="39">
        <v>2752.0388475899995</v>
      </c>
      <c r="G50" s="39"/>
      <c r="H50" s="40">
        <f t="shared" si="2"/>
        <v>16.818772024457765</v>
      </c>
      <c r="I50" s="40">
        <f t="shared" si="3"/>
        <v>96.395276389837818</v>
      </c>
      <c r="K50" s="59"/>
    </row>
    <row r="51" spans="1:11" s="3" customFormat="1" ht="27" customHeight="1" x14ac:dyDescent="0.2">
      <c r="A51" s="8"/>
      <c r="B51" s="33"/>
      <c r="C51" s="38" t="s">
        <v>33</v>
      </c>
      <c r="D51" s="39">
        <v>500</v>
      </c>
      <c r="E51" s="39">
        <v>26.167177420000002</v>
      </c>
      <c r="F51" s="39">
        <v>11.824947940000001</v>
      </c>
      <c r="G51" s="39"/>
      <c r="H51" s="40">
        <f t="shared" si="2"/>
        <v>2.3649895880000003</v>
      </c>
      <c r="I51" s="40">
        <f t="shared" si="3"/>
        <v>45.190001772839281</v>
      </c>
      <c r="K51" s="59"/>
    </row>
    <row r="52" spans="1:11" s="3" customFormat="1" ht="13.5" x14ac:dyDescent="0.2">
      <c r="A52" s="8"/>
      <c r="B52" s="45" t="s">
        <v>34</v>
      </c>
      <c r="C52" s="46"/>
      <c r="D52" s="47">
        <v>8229.397551</v>
      </c>
      <c r="E52" s="47">
        <v>1260.53928318</v>
      </c>
      <c r="F52" s="47">
        <v>1199.8404221299998</v>
      </c>
      <c r="G52" s="47"/>
      <c r="H52" s="48">
        <f t="shared" si="2"/>
        <v>14.579930240266501</v>
      </c>
      <c r="I52" s="48">
        <f t="shared" si="3"/>
        <v>95.184691039784695</v>
      </c>
      <c r="K52" s="59"/>
    </row>
    <row r="53" spans="1:11" s="3" customFormat="1" ht="13.5" x14ac:dyDescent="0.2">
      <c r="A53" s="8"/>
      <c r="B53" s="53"/>
      <c r="C53" s="38" t="s">
        <v>35</v>
      </c>
      <c r="D53" s="39">
        <v>1200</v>
      </c>
      <c r="E53" s="39">
        <v>0.40387326000000001</v>
      </c>
      <c r="F53" s="39">
        <v>0.38426639000000001</v>
      </c>
      <c r="G53" s="39"/>
      <c r="H53" s="40">
        <f t="shared" si="2"/>
        <v>3.2022199166666668E-2</v>
      </c>
      <c r="I53" s="40">
        <f t="shared" si="3"/>
        <v>95.14529137185265</v>
      </c>
      <c r="K53" s="59"/>
    </row>
    <row r="54" spans="1:11" s="3" customFormat="1" ht="13.5" x14ac:dyDescent="0.2">
      <c r="A54" s="8"/>
      <c r="B54" s="11"/>
      <c r="C54" s="37" t="s">
        <v>36</v>
      </c>
      <c r="D54" s="39">
        <v>6629.397551</v>
      </c>
      <c r="E54" s="39">
        <v>1237.59286073</v>
      </c>
      <c r="F54" s="39">
        <v>1192.4605273099999</v>
      </c>
      <c r="G54" s="39"/>
      <c r="H54" s="40">
        <f t="shared" si="2"/>
        <v>17.987464443584699</v>
      </c>
      <c r="I54" s="40">
        <f t="shared" si="3"/>
        <v>96.353216404837809</v>
      </c>
      <c r="K54" s="59"/>
    </row>
    <row r="55" spans="1:11" s="3" customFormat="1" ht="27" x14ac:dyDescent="0.2">
      <c r="A55" s="8"/>
      <c r="B55" s="33"/>
      <c r="C55" s="38" t="s">
        <v>37</v>
      </c>
      <c r="D55" s="39">
        <v>400</v>
      </c>
      <c r="E55" s="39">
        <v>22.542549190000003</v>
      </c>
      <c r="F55" s="39">
        <v>6.9956284300000009</v>
      </c>
      <c r="G55" s="39"/>
      <c r="H55" s="40">
        <f t="shared" si="2"/>
        <v>1.7489071075</v>
      </c>
      <c r="I55" s="40">
        <f t="shared" si="3"/>
        <v>31.032996184403576</v>
      </c>
      <c r="K55" s="59"/>
    </row>
    <row r="56" spans="1:11" s="3" customFormat="1" ht="13.5" x14ac:dyDescent="0.2">
      <c r="A56" s="8"/>
      <c r="B56" s="45" t="s">
        <v>38</v>
      </c>
      <c r="C56" s="46"/>
      <c r="D56" s="47">
        <v>9000</v>
      </c>
      <c r="E56" s="47">
        <v>514.32306484000003</v>
      </c>
      <c r="F56" s="47">
        <v>385.07697802000001</v>
      </c>
      <c r="G56" s="47"/>
      <c r="H56" s="48">
        <f t="shared" si="2"/>
        <v>4.2786330891111115</v>
      </c>
      <c r="I56" s="48">
        <f t="shared" si="3"/>
        <v>74.8706414984117</v>
      </c>
      <c r="K56" s="59"/>
    </row>
    <row r="57" spans="1:11" s="3" customFormat="1" ht="13.5" x14ac:dyDescent="0.2">
      <c r="A57" s="8"/>
      <c r="B57" s="53"/>
      <c r="C57" s="38" t="s">
        <v>39</v>
      </c>
      <c r="D57" s="39">
        <v>9000</v>
      </c>
      <c r="E57" s="39">
        <v>514.32306484000003</v>
      </c>
      <c r="F57" s="39">
        <v>385.07697802000001</v>
      </c>
      <c r="G57" s="39"/>
      <c r="H57" s="40">
        <f t="shared" si="2"/>
        <v>4.2786330891111115</v>
      </c>
      <c r="I57" s="40">
        <f t="shared" si="3"/>
        <v>74.8706414984117</v>
      </c>
      <c r="K57" s="59"/>
    </row>
    <row r="58" spans="1:11" s="3" customFormat="1" ht="13.5" x14ac:dyDescent="0.2">
      <c r="A58" s="8"/>
      <c r="B58" s="41" t="s">
        <v>40</v>
      </c>
      <c r="C58" s="46"/>
      <c r="D58" s="47">
        <v>16909.687633000001</v>
      </c>
      <c r="E58" s="47">
        <v>2321.3676970000006</v>
      </c>
      <c r="F58" s="47">
        <v>2160.3421457100003</v>
      </c>
      <c r="G58" s="47"/>
      <c r="H58" s="48">
        <f t="shared" si="2"/>
        <v>12.775766132391453</v>
      </c>
      <c r="I58" s="48">
        <f t="shared" si="3"/>
        <v>93.063332814611826</v>
      </c>
      <c r="K58" s="59"/>
    </row>
    <row r="59" spans="1:11" s="3" customFormat="1" ht="13.5" x14ac:dyDescent="0.2">
      <c r="A59" s="8"/>
      <c r="B59" s="53"/>
      <c r="C59" s="38" t="s">
        <v>41</v>
      </c>
      <c r="D59" s="39">
        <v>3055.3862399999998</v>
      </c>
      <c r="E59" s="39">
        <v>787.27748350000013</v>
      </c>
      <c r="F59" s="39">
        <v>786.99570628000004</v>
      </c>
      <c r="G59" s="39"/>
      <c r="H59" s="40">
        <f t="shared" si="2"/>
        <v>25.757650406908951</v>
      </c>
      <c r="I59" s="40">
        <f t="shared" si="3"/>
        <v>99.964208652488395</v>
      </c>
      <c r="K59" s="59"/>
    </row>
    <row r="60" spans="1:11" s="3" customFormat="1" ht="13.5" x14ac:dyDescent="0.2">
      <c r="A60" s="8"/>
      <c r="B60" s="11"/>
      <c r="C60" s="37" t="s">
        <v>42</v>
      </c>
      <c r="D60" s="39">
        <v>1379.9024790000001</v>
      </c>
      <c r="E60" s="39">
        <v>349.50343143000021</v>
      </c>
      <c r="F60" s="39">
        <v>334.90809132000004</v>
      </c>
      <c r="G60" s="39"/>
      <c r="H60" s="40">
        <f t="shared" si="2"/>
        <v>24.270417396648508</v>
      </c>
      <c r="I60" s="40">
        <f t="shared" si="3"/>
        <v>95.82397802210896</v>
      </c>
      <c r="K60" s="59"/>
    </row>
    <row r="61" spans="1:11" s="3" customFormat="1" ht="13.5" x14ac:dyDescent="0.2">
      <c r="A61" s="8"/>
      <c r="B61" s="11"/>
      <c r="C61" s="38" t="s">
        <v>143</v>
      </c>
      <c r="D61" s="39">
        <v>7000</v>
      </c>
      <c r="E61" s="39">
        <v>952.31469100000004</v>
      </c>
      <c r="F61" s="39">
        <v>952.20532600000001</v>
      </c>
      <c r="G61" s="39"/>
      <c r="H61" s="40">
        <f t="shared" si="2"/>
        <v>13.602933228571429</v>
      </c>
      <c r="I61" s="40">
        <f t="shared" si="3"/>
        <v>99.988515875998388</v>
      </c>
      <c r="K61" s="59"/>
    </row>
    <row r="62" spans="1:11" s="3" customFormat="1" ht="13.5" x14ac:dyDescent="0.2">
      <c r="A62" s="8"/>
      <c r="B62" s="11"/>
      <c r="C62" s="38" t="s">
        <v>168</v>
      </c>
      <c r="D62" s="39">
        <v>4874.3989140000003</v>
      </c>
      <c r="E62" s="39">
        <v>232.27209106999999</v>
      </c>
      <c r="F62" s="39">
        <v>86.233022110000007</v>
      </c>
      <c r="G62" s="39"/>
      <c r="H62" s="40">
        <f t="shared" si="2"/>
        <v>1.7691006343843938</v>
      </c>
      <c r="I62" s="40">
        <f t="shared" si="3"/>
        <v>37.12586463261826</v>
      </c>
      <c r="K62" s="59"/>
    </row>
    <row r="63" spans="1:11" s="3" customFormat="1" ht="27" x14ac:dyDescent="0.2">
      <c r="A63" s="8"/>
      <c r="B63" s="11"/>
      <c r="C63" s="38" t="s">
        <v>194</v>
      </c>
      <c r="D63" s="39">
        <v>600</v>
      </c>
      <c r="E63" s="39">
        <v>0</v>
      </c>
      <c r="F63" s="39">
        <v>0</v>
      </c>
      <c r="G63" s="39"/>
      <c r="H63" s="40" t="str">
        <f t="shared" si="2"/>
        <v>n.a.</v>
      </c>
      <c r="I63" s="40" t="str">
        <f t="shared" si="3"/>
        <v xml:space="preserve">              n.a.</v>
      </c>
      <c r="K63" s="59"/>
    </row>
    <row r="64" spans="1:11" s="3" customFormat="1" ht="13.5" x14ac:dyDescent="0.2">
      <c r="A64" s="8"/>
      <c r="B64" s="41" t="s">
        <v>159</v>
      </c>
      <c r="C64" s="46"/>
      <c r="D64" s="47">
        <v>133.49994599999999</v>
      </c>
      <c r="E64" s="47">
        <v>117.44561520000001</v>
      </c>
      <c r="F64" s="47">
        <v>117.44561520000001</v>
      </c>
      <c r="G64" s="47"/>
      <c r="H64" s="48">
        <f t="shared" si="2"/>
        <v>87.974279180607311</v>
      </c>
      <c r="I64" s="48">
        <f t="shared" si="3"/>
        <v>100</v>
      </c>
      <c r="K64" s="59"/>
    </row>
    <row r="65" spans="1:11" s="3" customFormat="1" ht="13.5" x14ac:dyDescent="0.2">
      <c r="A65" s="8"/>
      <c r="B65" s="53"/>
      <c r="C65" s="38" t="s">
        <v>159</v>
      </c>
      <c r="D65" s="39">
        <v>133.49994599999999</v>
      </c>
      <c r="E65" s="39">
        <v>117.44561520000001</v>
      </c>
      <c r="F65" s="39">
        <v>117.44561520000001</v>
      </c>
      <c r="G65" s="39"/>
      <c r="H65" s="40">
        <f t="shared" si="2"/>
        <v>87.974279180607311</v>
      </c>
      <c r="I65" s="40">
        <f t="shared" si="3"/>
        <v>100</v>
      </c>
      <c r="K65" s="59"/>
    </row>
    <row r="66" spans="1:11" s="3" customFormat="1" ht="13.5" x14ac:dyDescent="0.2">
      <c r="A66" s="49" t="s">
        <v>43</v>
      </c>
      <c r="B66" s="49"/>
      <c r="C66" s="50"/>
      <c r="D66" s="51">
        <v>2161.0001010000001</v>
      </c>
      <c r="E66" s="51">
        <v>402.58722090999987</v>
      </c>
      <c r="F66" s="51">
        <v>349.03616682000006</v>
      </c>
      <c r="G66" s="51"/>
      <c r="H66" s="52">
        <f t="shared" si="2"/>
        <v>16.151603447796418</v>
      </c>
      <c r="I66" s="52">
        <f t="shared" si="3"/>
        <v>86.698272744734894</v>
      </c>
      <c r="K66" s="59"/>
    </row>
    <row r="67" spans="1:11" s="3" customFormat="1" ht="13.5" x14ac:dyDescent="0.2">
      <c r="A67" s="8"/>
      <c r="B67" s="33" t="s">
        <v>44</v>
      </c>
      <c r="C67" s="34"/>
      <c r="D67" s="35">
        <v>309.93116600000002</v>
      </c>
      <c r="E67" s="35">
        <v>68.658002609999954</v>
      </c>
      <c r="F67" s="35">
        <v>65.180061859999995</v>
      </c>
      <c r="G67" s="35"/>
      <c r="H67" s="36">
        <f t="shared" si="2"/>
        <v>21.030496126356002</v>
      </c>
      <c r="I67" s="36">
        <f t="shared" si="3"/>
        <v>94.934398587509449</v>
      </c>
      <c r="K67" s="59"/>
    </row>
    <row r="68" spans="1:11" s="3" customFormat="1" ht="13.5" x14ac:dyDescent="0.2">
      <c r="A68" s="8"/>
      <c r="B68" s="37" t="s">
        <v>144</v>
      </c>
      <c r="C68" s="38"/>
      <c r="D68" s="39">
        <v>370.47736099999997</v>
      </c>
      <c r="E68" s="39">
        <v>78.319418090000028</v>
      </c>
      <c r="F68" s="39">
        <v>77.641221660000028</v>
      </c>
      <c r="G68" s="39"/>
      <c r="H68" s="40">
        <f t="shared" si="2"/>
        <v>20.95707587919253</v>
      </c>
      <c r="I68" s="40">
        <f t="shared" si="3"/>
        <v>99.134063497227913</v>
      </c>
      <c r="K68" s="59"/>
    </row>
    <row r="69" spans="1:11" s="3" customFormat="1" ht="13.5" x14ac:dyDescent="0.2">
      <c r="A69" s="8"/>
      <c r="B69" s="37" t="s">
        <v>145</v>
      </c>
      <c r="C69" s="38"/>
      <c r="D69" s="39">
        <v>243.820211</v>
      </c>
      <c r="E69" s="39">
        <v>44.380088049999998</v>
      </c>
      <c r="F69" s="39">
        <v>40.041417889999991</v>
      </c>
      <c r="G69" s="39"/>
      <c r="H69" s="40">
        <f t="shared" si="2"/>
        <v>16.422517938843058</v>
      </c>
      <c r="I69" s="40">
        <f t="shared" si="3"/>
        <v>90.223836070104397</v>
      </c>
      <c r="K69" s="59"/>
    </row>
    <row r="70" spans="1:11" s="3" customFormat="1" ht="13.5" x14ac:dyDescent="0.2">
      <c r="A70" s="8"/>
      <c r="B70" s="37" t="s">
        <v>45</v>
      </c>
      <c r="C70" s="38"/>
      <c r="D70" s="39">
        <v>54.102476000000003</v>
      </c>
      <c r="E70" s="39">
        <v>10.869497369999998</v>
      </c>
      <c r="F70" s="39">
        <v>9.6740451399999987</v>
      </c>
      <c r="G70" s="39"/>
      <c r="H70" s="40">
        <f t="shared" si="2"/>
        <v>17.88096563270043</v>
      </c>
      <c r="I70" s="40">
        <f t="shared" si="3"/>
        <v>89.001770833493481</v>
      </c>
      <c r="K70" s="59"/>
    </row>
    <row r="71" spans="1:11" s="3" customFormat="1" ht="27" customHeight="1" x14ac:dyDescent="0.2">
      <c r="A71" s="8"/>
      <c r="B71" s="60" t="s">
        <v>183</v>
      </c>
      <c r="C71" s="60"/>
      <c r="D71" s="39">
        <v>114.913701</v>
      </c>
      <c r="E71" s="39">
        <v>17.497486879999997</v>
      </c>
      <c r="F71" s="39">
        <v>14.925255379999999</v>
      </c>
      <c r="G71" s="39"/>
      <c r="H71" s="40">
        <f t="shared" si="2"/>
        <v>12.988229645479784</v>
      </c>
      <c r="I71" s="40">
        <f t="shared" si="3"/>
        <v>85.299423182079295</v>
      </c>
      <c r="K71" s="59"/>
    </row>
    <row r="72" spans="1:11" s="3" customFormat="1" ht="27" customHeight="1" x14ac:dyDescent="0.2">
      <c r="A72" s="8"/>
      <c r="B72" s="60" t="s">
        <v>46</v>
      </c>
      <c r="C72" s="60"/>
      <c r="D72" s="39">
        <v>661.23271999999997</v>
      </c>
      <c r="E72" s="39">
        <v>102.40248952999991</v>
      </c>
      <c r="F72" s="39">
        <v>69.368164039999968</v>
      </c>
      <c r="G72" s="39"/>
      <c r="H72" s="40">
        <f t="shared" si="2"/>
        <v>10.49073373743513</v>
      </c>
      <c r="I72" s="40">
        <f t="shared" si="3"/>
        <v>67.740700795831543</v>
      </c>
      <c r="K72" s="59"/>
    </row>
    <row r="73" spans="1:11" s="3" customFormat="1" ht="27" customHeight="1" x14ac:dyDescent="0.2">
      <c r="A73" s="8"/>
      <c r="B73" s="60" t="s">
        <v>184</v>
      </c>
      <c r="C73" s="60"/>
      <c r="D73" s="39">
        <v>345.435068</v>
      </c>
      <c r="E73" s="39">
        <v>68.300725970000002</v>
      </c>
      <c r="F73" s="39">
        <v>60.785796120000022</v>
      </c>
      <c r="G73" s="39"/>
      <c r="H73" s="40">
        <f t="shared" si="2"/>
        <v>17.596880499694958</v>
      </c>
      <c r="I73" s="40">
        <f t="shared" si="3"/>
        <v>88.997291400239604</v>
      </c>
      <c r="K73" s="59"/>
    </row>
    <row r="74" spans="1:11" s="3" customFormat="1" ht="27" customHeight="1" x14ac:dyDescent="0.2">
      <c r="A74" s="8"/>
      <c r="B74" s="60" t="s">
        <v>47</v>
      </c>
      <c r="C74" s="60"/>
      <c r="D74" s="39">
        <v>61.087398</v>
      </c>
      <c r="E74" s="39">
        <v>12.159512410000001</v>
      </c>
      <c r="F74" s="39">
        <v>11.420204730000002</v>
      </c>
      <c r="G74" s="39"/>
      <c r="H74" s="40">
        <f t="shared" si="2"/>
        <v>18.694861958271659</v>
      </c>
      <c r="I74" s="40">
        <f t="shared" si="3"/>
        <v>93.919923307187943</v>
      </c>
      <c r="K74" s="59"/>
    </row>
    <row r="75" spans="1:11" s="3" customFormat="1" ht="13.5" x14ac:dyDescent="0.2">
      <c r="A75" s="49" t="s">
        <v>48</v>
      </c>
      <c r="B75" s="49"/>
      <c r="C75" s="50"/>
      <c r="D75" s="51">
        <v>392753.51248000003</v>
      </c>
      <c r="E75" s="51">
        <v>86418.424618200006</v>
      </c>
      <c r="F75" s="51">
        <v>86202.949678099991</v>
      </c>
      <c r="G75" s="51"/>
      <c r="H75" s="52">
        <f t="shared" si="2"/>
        <v>21.94835868781432</v>
      </c>
      <c r="I75" s="52">
        <f t="shared" si="3"/>
        <v>99.750660879260423</v>
      </c>
      <c r="K75" s="59"/>
    </row>
    <row r="76" spans="1:11" s="3" customFormat="1" ht="13.5" x14ac:dyDescent="0.2">
      <c r="A76" s="8"/>
      <c r="B76" s="33" t="s">
        <v>49</v>
      </c>
      <c r="C76" s="34"/>
      <c r="D76" s="35">
        <v>5562.3994810000004</v>
      </c>
      <c r="E76" s="35">
        <v>1368.471039</v>
      </c>
      <c r="F76" s="35">
        <v>1368.471039</v>
      </c>
      <c r="G76" s="35"/>
      <c r="H76" s="36">
        <f t="shared" si="2"/>
        <v>24.6021711255082</v>
      </c>
      <c r="I76" s="36">
        <f t="shared" si="3"/>
        <v>100</v>
      </c>
      <c r="K76" s="59"/>
    </row>
    <row r="77" spans="1:11" s="3" customFormat="1" ht="13.5" x14ac:dyDescent="0.2">
      <c r="A77" s="8"/>
      <c r="B77" s="37" t="s">
        <v>50</v>
      </c>
      <c r="C77" s="38"/>
      <c r="D77" s="39">
        <v>3587.9379509999999</v>
      </c>
      <c r="E77" s="39">
        <v>125.32501530999996</v>
      </c>
      <c r="F77" s="39">
        <v>125.17451890999997</v>
      </c>
      <c r="G77" s="39"/>
      <c r="H77" s="40">
        <f t="shared" si="2"/>
        <v>3.4887592990595726</v>
      </c>
      <c r="I77" s="40">
        <f t="shared" si="3"/>
        <v>99.879915115407954</v>
      </c>
      <c r="K77" s="59"/>
    </row>
    <row r="78" spans="1:11" s="3" customFormat="1" ht="13.5" x14ac:dyDescent="0.2">
      <c r="A78" s="8"/>
      <c r="B78" s="37" t="s">
        <v>51</v>
      </c>
      <c r="C78" s="38"/>
      <c r="D78" s="39">
        <v>53551.596933000001</v>
      </c>
      <c r="E78" s="39">
        <v>10263.081936669991</v>
      </c>
      <c r="F78" s="39">
        <v>10196.983327899996</v>
      </c>
      <c r="G78" s="39"/>
      <c r="H78" s="40">
        <f t="shared" si="2"/>
        <v>19.041417832334197</v>
      </c>
      <c r="I78" s="40">
        <f t="shared" si="3"/>
        <v>99.355957506937315</v>
      </c>
      <c r="K78" s="59"/>
    </row>
    <row r="79" spans="1:11" s="3" customFormat="1" ht="13.5" x14ac:dyDescent="0.2">
      <c r="A79" s="8"/>
      <c r="B79" s="37" t="s">
        <v>52</v>
      </c>
      <c r="C79" s="38"/>
      <c r="D79" s="39">
        <v>62120.371537999999</v>
      </c>
      <c r="E79" s="39">
        <v>16848.858799940012</v>
      </c>
      <c r="F79" s="39">
        <v>16827.245693280005</v>
      </c>
      <c r="G79" s="39"/>
      <c r="H79" s="40">
        <f t="shared" ref="H79:H142" si="4">IF(AND(F79=0,D79&gt;0),"n.a.",IF(AND(F79=0,D79&lt;0),"n.a.",IF(OR(F79=0,D79=0),"              n.a.",IF(OR((AND(F79&lt;0,D79&gt;0)),(AND(F79&gt;0,D79&lt;0))),"                n.a.",IF(((F79/D79))*100&gt;500,"             -o-",((F79/D79))*100)))))</f>
        <v>27.088127898569496</v>
      </c>
      <c r="I79" s="40">
        <f t="shared" ref="I79:I142" si="5">IF(AND(F79=0,E79&gt;0),"n.a.",IF(AND(F79=0,E79&lt;0),"n.a.",IF(OR(F79=0,E79=0),"              n.a.",IF(OR((AND(F79&lt;0,E79&gt;0)),(AND(F79&gt;0,E79&lt;0))),"                n.a.",IF(((F79/E79))*100&gt;500,"             -o-",((F79/E79))*100)))))</f>
        <v>99.871723616912959</v>
      </c>
      <c r="K79" s="59"/>
    </row>
    <row r="80" spans="1:11" s="3" customFormat="1" ht="13.5" x14ac:dyDescent="0.2">
      <c r="A80" s="8"/>
      <c r="B80" s="37" t="s">
        <v>53</v>
      </c>
      <c r="C80" s="38"/>
      <c r="D80" s="39">
        <v>4248.2829060000004</v>
      </c>
      <c r="E80" s="39">
        <v>1311.399007</v>
      </c>
      <c r="F80" s="39">
        <v>1311.399007</v>
      </c>
      <c r="G80" s="39"/>
      <c r="H80" s="40">
        <f t="shared" si="4"/>
        <v>30.868918949532876</v>
      </c>
      <c r="I80" s="40">
        <f t="shared" si="5"/>
        <v>100</v>
      </c>
      <c r="K80" s="59"/>
    </row>
    <row r="81" spans="1:11" s="3" customFormat="1" ht="13.5" x14ac:dyDescent="0.2">
      <c r="A81" s="8"/>
      <c r="B81" s="37" t="s">
        <v>54</v>
      </c>
      <c r="C81" s="38"/>
      <c r="D81" s="39">
        <v>963.70837300000005</v>
      </c>
      <c r="E81" s="39">
        <v>197.28762090000001</v>
      </c>
      <c r="F81" s="39">
        <v>196.92071882000002</v>
      </c>
      <c r="G81" s="39"/>
      <c r="H81" s="40">
        <f t="shared" si="4"/>
        <v>20.43364199555419</v>
      </c>
      <c r="I81" s="40">
        <f t="shared" si="5"/>
        <v>99.814026811045608</v>
      </c>
      <c r="K81" s="59"/>
    </row>
    <row r="82" spans="1:11" s="3" customFormat="1" ht="13.5" x14ac:dyDescent="0.2">
      <c r="A82" s="8"/>
      <c r="B82" s="37" t="s">
        <v>55</v>
      </c>
      <c r="C82" s="38"/>
      <c r="D82" s="39">
        <v>17992.666805000001</v>
      </c>
      <c r="E82" s="39">
        <v>5368.1491202799998</v>
      </c>
      <c r="F82" s="39">
        <v>5368.1491202799998</v>
      </c>
      <c r="G82" s="39"/>
      <c r="H82" s="40">
        <f t="shared" si="4"/>
        <v>29.835205522664598</v>
      </c>
      <c r="I82" s="40">
        <f t="shared" si="5"/>
        <v>100</v>
      </c>
      <c r="K82" s="59"/>
    </row>
    <row r="83" spans="1:11" s="3" customFormat="1" ht="13.5" x14ac:dyDescent="0.2">
      <c r="A83" s="8"/>
      <c r="B83" s="37" t="s">
        <v>146</v>
      </c>
      <c r="C83" s="38"/>
      <c r="D83" s="39">
        <v>232.96291199999999</v>
      </c>
      <c r="E83" s="39">
        <v>50.625889190000002</v>
      </c>
      <c r="F83" s="39">
        <v>50.625888410000002</v>
      </c>
      <c r="G83" s="39"/>
      <c r="H83" s="40">
        <f t="shared" si="4"/>
        <v>21.731308204972986</v>
      </c>
      <c r="I83" s="40">
        <f t="shared" si="5"/>
        <v>99.999998459286317</v>
      </c>
      <c r="K83" s="59"/>
    </row>
    <row r="84" spans="1:11" s="3" customFormat="1" ht="13.5" x14ac:dyDescent="0.2">
      <c r="A84" s="8"/>
      <c r="B84" s="37" t="s">
        <v>56</v>
      </c>
      <c r="C84" s="38"/>
      <c r="D84" s="39">
        <v>1642.573629</v>
      </c>
      <c r="E84" s="39">
        <v>227.95866655999995</v>
      </c>
      <c r="F84" s="39">
        <v>227.95866655999995</v>
      </c>
      <c r="G84" s="39"/>
      <c r="H84" s="40">
        <f t="shared" si="4"/>
        <v>13.878139922335253</v>
      </c>
      <c r="I84" s="40">
        <f t="shared" si="5"/>
        <v>100</v>
      </c>
      <c r="K84" s="59"/>
    </row>
    <row r="85" spans="1:11" s="3" customFormat="1" ht="13.5" x14ac:dyDescent="0.2">
      <c r="A85" s="8"/>
      <c r="B85" s="37" t="s">
        <v>57</v>
      </c>
      <c r="C85" s="38"/>
      <c r="D85" s="39">
        <v>1352.591032</v>
      </c>
      <c r="E85" s="39">
        <v>63.113395179999991</v>
      </c>
      <c r="F85" s="39">
        <v>62.269520589999964</v>
      </c>
      <c r="G85" s="39"/>
      <c r="H85" s="40">
        <f t="shared" si="4"/>
        <v>4.6037212370043248</v>
      </c>
      <c r="I85" s="40">
        <f t="shared" si="5"/>
        <v>98.662923159824814</v>
      </c>
      <c r="K85" s="59"/>
    </row>
    <row r="86" spans="1:11" s="3" customFormat="1" ht="13.5" x14ac:dyDescent="0.2">
      <c r="A86" s="8"/>
      <c r="B86" s="37" t="s">
        <v>160</v>
      </c>
      <c r="C86" s="38"/>
      <c r="D86" s="39">
        <v>275.57198699999998</v>
      </c>
      <c r="E86" s="39">
        <v>46.408605000000001</v>
      </c>
      <c r="F86" s="39">
        <v>46.408605000000001</v>
      </c>
      <c r="G86" s="39"/>
      <c r="H86" s="40">
        <f t="shared" si="4"/>
        <v>16.840828237015256</v>
      </c>
      <c r="I86" s="40">
        <f t="shared" si="5"/>
        <v>100</v>
      </c>
      <c r="K86" s="59"/>
    </row>
    <row r="87" spans="1:11" s="3" customFormat="1" ht="13.5" x14ac:dyDescent="0.2">
      <c r="A87" s="8"/>
      <c r="B87" s="37" t="s">
        <v>58</v>
      </c>
      <c r="C87" s="38"/>
      <c r="D87" s="39">
        <v>5965.284944</v>
      </c>
      <c r="E87" s="39">
        <v>1870.2621687399992</v>
      </c>
      <c r="F87" s="39">
        <v>1863.2812327700003</v>
      </c>
      <c r="G87" s="39"/>
      <c r="H87" s="40">
        <f t="shared" si="4"/>
        <v>31.235410382937783</v>
      </c>
      <c r="I87" s="40">
        <f t="shared" si="5"/>
        <v>99.626740246010442</v>
      </c>
      <c r="K87" s="59"/>
    </row>
    <row r="88" spans="1:11" s="3" customFormat="1" ht="13.5" x14ac:dyDescent="0.2">
      <c r="A88" s="8"/>
      <c r="B88" s="37" t="s">
        <v>59</v>
      </c>
      <c r="C88" s="38"/>
      <c r="D88" s="39">
        <v>234.101474</v>
      </c>
      <c r="E88" s="39">
        <v>49.632220339999996</v>
      </c>
      <c r="F88" s="39">
        <v>49.222604619999998</v>
      </c>
      <c r="G88" s="39"/>
      <c r="H88" s="40">
        <f t="shared" si="4"/>
        <v>21.026183124331801</v>
      </c>
      <c r="I88" s="40">
        <f t="shared" si="5"/>
        <v>99.17469797402984</v>
      </c>
      <c r="K88" s="59"/>
    </row>
    <row r="89" spans="1:11" s="3" customFormat="1" ht="13.5" x14ac:dyDescent="0.2">
      <c r="A89" s="8"/>
      <c r="B89" s="37" t="s">
        <v>60</v>
      </c>
      <c r="C89" s="38"/>
      <c r="D89" s="39">
        <v>3593.3397380000001</v>
      </c>
      <c r="E89" s="39">
        <v>296.44519554000004</v>
      </c>
      <c r="F89" s="39">
        <v>293.57064782999976</v>
      </c>
      <c r="G89" s="39"/>
      <c r="H89" s="40">
        <f t="shared" si="4"/>
        <v>8.1698550439151312</v>
      </c>
      <c r="I89" s="40">
        <f t="shared" si="5"/>
        <v>99.030327442222827</v>
      </c>
      <c r="K89" s="59"/>
    </row>
    <row r="90" spans="1:11" s="3" customFormat="1" ht="13.5" x14ac:dyDescent="0.2">
      <c r="A90" s="8"/>
      <c r="B90" s="37" t="s">
        <v>147</v>
      </c>
      <c r="C90" s="38"/>
      <c r="D90" s="39">
        <v>34922.125472</v>
      </c>
      <c r="E90" s="39">
        <v>7911.4670001300001</v>
      </c>
      <c r="F90" s="39">
        <v>7911.4670001300001</v>
      </c>
      <c r="G90" s="39"/>
      <c r="H90" s="40">
        <f t="shared" si="4"/>
        <v>22.654597603096317</v>
      </c>
      <c r="I90" s="40">
        <f t="shared" si="5"/>
        <v>100</v>
      </c>
      <c r="K90" s="59"/>
    </row>
    <row r="91" spans="1:11" s="3" customFormat="1" ht="13.5" x14ac:dyDescent="0.2">
      <c r="A91" s="8"/>
      <c r="B91" s="37" t="s">
        <v>148</v>
      </c>
      <c r="C91" s="38"/>
      <c r="D91" s="39">
        <v>1927.601136</v>
      </c>
      <c r="E91" s="39">
        <v>245.4387462</v>
      </c>
      <c r="F91" s="39">
        <v>245.4387462</v>
      </c>
      <c r="G91" s="39"/>
      <c r="H91" s="40">
        <f t="shared" si="4"/>
        <v>12.732859595077558</v>
      </c>
      <c r="I91" s="40">
        <f t="shared" si="5"/>
        <v>100</v>
      </c>
      <c r="K91" s="59"/>
    </row>
    <row r="92" spans="1:11" s="3" customFormat="1" ht="13.5" x14ac:dyDescent="0.2">
      <c r="A92" s="8"/>
      <c r="B92" s="37" t="s">
        <v>61</v>
      </c>
      <c r="C92" s="38"/>
      <c r="D92" s="39">
        <v>263.25709899999998</v>
      </c>
      <c r="E92" s="39">
        <v>9.4348890000000005E-2</v>
      </c>
      <c r="F92" s="39">
        <v>9.4348890000000005E-2</v>
      </c>
      <c r="G92" s="39"/>
      <c r="H92" s="40">
        <f t="shared" si="4"/>
        <v>3.5839067724437706E-2</v>
      </c>
      <c r="I92" s="40">
        <f t="shared" si="5"/>
        <v>100</v>
      </c>
      <c r="K92" s="59"/>
    </row>
    <row r="93" spans="1:11" s="3" customFormat="1" ht="13.5" x14ac:dyDescent="0.2">
      <c r="A93" s="8"/>
      <c r="B93" s="37" t="s">
        <v>62</v>
      </c>
      <c r="C93" s="38"/>
      <c r="D93" s="39">
        <v>1876.6541910000001</v>
      </c>
      <c r="E93" s="39">
        <v>235.64059843000001</v>
      </c>
      <c r="F93" s="39">
        <v>235.64059843000004</v>
      </c>
      <c r="G93" s="39"/>
      <c r="H93" s="40">
        <f t="shared" si="4"/>
        <v>12.556420866458931</v>
      </c>
      <c r="I93" s="40">
        <f t="shared" si="5"/>
        <v>100.00000000000003</v>
      </c>
      <c r="K93" s="59"/>
    </row>
    <row r="94" spans="1:11" s="3" customFormat="1" ht="13.5" x14ac:dyDescent="0.2">
      <c r="A94" s="8"/>
      <c r="B94" s="37" t="s">
        <v>162</v>
      </c>
      <c r="C94" s="38"/>
      <c r="D94" s="39">
        <v>27052.859701000001</v>
      </c>
      <c r="E94" s="39">
        <v>327.95807350999996</v>
      </c>
      <c r="F94" s="39">
        <v>324.11269563999997</v>
      </c>
      <c r="G94" s="39"/>
      <c r="H94" s="40">
        <f t="shared" si="4"/>
        <v>1.1980718460903386</v>
      </c>
      <c r="I94" s="40">
        <f t="shared" si="5"/>
        <v>98.827478821044252</v>
      </c>
      <c r="K94" s="59"/>
    </row>
    <row r="95" spans="1:11" s="3" customFormat="1" ht="13.5" x14ac:dyDescent="0.2">
      <c r="A95" s="8"/>
      <c r="B95" s="37" t="s">
        <v>150</v>
      </c>
      <c r="C95" s="38"/>
      <c r="D95" s="39">
        <v>11162.411147000001</v>
      </c>
      <c r="E95" s="39">
        <v>2612.072275</v>
      </c>
      <c r="F95" s="39">
        <v>2612.072275</v>
      </c>
      <c r="G95" s="39"/>
      <c r="H95" s="40">
        <f t="shared" si="4"/>
        <v>23.400609784043102</v>
      </c>
      <c r="I95" s="40">
        <f t="shared" si="5"/>
        <v>100</v>
      </c>
      <c r="K95" s="59"/>
    </row>
    <row r="96" spans="1:11" s="3" customFormat="1" ht="13.5" x14ac:dyDescent="0.2">
      <c r="A96" s="8"/>
      <c r="B96" s="37" t="s">
        <v>129</v>
      </c>
      <c r="C96" s="38"/>
      <c r="D96" s="39">
        <v>37554.331211999997</v>
      </c>
      <c r="E96" s="39">
        <v>9546.4052378099987</v>
      </c>
      <c r="F96" s="39">
        <v>9546.4052378099987</v>
      </c>
      <c r="G96" s="39"/>
      <c r="H96" s="40">
        <f t="shared" si="4"/>
        <v>25.420250952996788</v>
      </c>
      <c r="I96" s="40">
        <f t="shared" si="5"/>
        <v>100</v>
      </c>
      <c r="K96" s="59"/>
    </row>
    <row r="97" spans="1:11" s="3" customFormat="1" ht="13.5" x14ac:dyDescent="0.2">
      <c r="A97" s="8"/>
      <c r="B97" s="37" t="s">
        <v>63</v>
      </c>
      <c r="C97" s="38"/>
      <c r="D97" s="39">
        <v>105468.802622</v>
      </c>
      <c r="E97" s="39">
        <v>26161.712602989999</v>
      </c>
      <c r="F97" s="39">
        <v>26161.712602989999</v>
      </c>
      <c r="G97" s="39"/>
      <c r="H97" s="40">
        <f t="shared" si="4"/>
        <v>24.805166980754993</v>
      </c>
      <c r="I97" s="40">
        <f t="shared" si="5"/>
        <v>100</v>
      </c>
      <c r="K97" s="59"/>
    </row>
    <row r="98" spans="1:11" s="3" customFormat="1" ht="13.5" x14ac:dyDescent="0.2">
      <c r="A98" s="8"/>
      <c r="B98" s="37" t="s">
        <v>64</v>
      </c>
      <c r="C98" s="38"/>
      <c r="D98" s="39">
        <v>9725.6803799999998</v>
      </c>
      <c r="E98" s="39">
        <v>902.98193194000009</v>
      </c>
      <c r="F98" s="39">
        <v>902.98193194000009</v>
      </c>
      <c r="G98" s="39"/>
      <c r="H98" s="40">
        <f t="shared" si="4"/>
        <v>9.2845116913044201</v>
      </c>
      <c r="I98" s="40">
        <f t="shared" si="5"/>
        <v>100</v>
      </c>
      <c r="K98" s="59"/>
    </row>
    <row r="99" spans="1:11" s="3" customFormat="1" ht="13.5" x14ac:dyDescent="0.2">
      <c r="A99" s="8"/>
      <c r="B99" s="37" t="s">
        <v>149</v>
      </c>
      <c r="C99" s="38"/>
      <c r="D99" s="39">
        <v>1476.399817</v>
      </c>
      <c r="E99" s="39">
        <v>387.63512365000003</v>
      </c>
      <c r="F99" s="39">
        <v>275.34365010000005</v>
      </c>
      <c r="G99" s="39"/>
      <c r="H99" s="40">
        <f t="shared" si="4"/>
        <v>18.649667043409018</v>
      </c>
      <c r="I99" s="40">
        <f t="shared" si="5"/>
        <v>71.031656653644944</v>
      </c>
      <c r="K99" s="59"/>
    </row>
    <row r="100" spans="1:11" s="3" customFormat="1" ht="13.5" x14ac:dyDescent="0.2">
      <c r="A100" s="49" t="s">
        <v>65</v>
      </c>
      <c r="B100" s="49"/>
      <c r="C100" s="50"/>
      <c r="D100" s="51">
        <v>204073.06017600003</v>
      </c>
      <c r="E100" s="51">
        <v>27266.155872260002</v>
      </c>
      <c r="F100" s="51">
        <v>27063.989096869995</v>
      </c>
      <c r="G100" s="51"/>
      <c r="H100" s="52">
        <f t="shared" si="4"/>
        <v>13.26191172589318</v>
      </c>
      <c r="I100" s="52">
        <f t="shared" si="5"/>
        <v>99.258543168545117</v>
      </c>
      <c r="K100" s="59"/>
    </row>
    <row r="101" spans="1:11" s="3" customFormat="1" ht="27" customHeight="1" x14ac:dyDescent="0.2">
      <c r="A101" s="8"/>
      <c r="B101" s="69" t="s">
        <v>151</v>
      </c>
      <c r="C101" s="69"/>
      <c r="D101" s="35">
        <v>81914.01079</v>
      </c>
      <c r="E101" s="35">
        <v>14783.447010710001</v>
      </c>
      <c r="F101" s="35">
        <v>14783.447010710001</v>
      </c>
      <c r="G101" s="35"/>
      <c r="H101" s="36">
        <f t="shared" si="4"/>
        <v>18.047519426938806</v>
      </c>
      <c r="I101" s="36">
        <f t="shared" si="5"/>
        <v>100</v>
      </c>
      <c r="K101" s="59"/>
    </row>
    <row r="102" spans="1:11" s="3" customFormat="1" ht="13.5" x14ac:dyDescent="0.2">
      <c r="A102" s="8"/>
      <c r="B102" s="37" t="s">
        <v>66</v>
      </c>
      <c r="C102" s="38"/>
      <c r="D102" s="39">
        <v>988.32964800000002</v>
      </c>
      <c r="E102" s="39">
        <v>108.53517801999999</v>
      </c>
      <c r="F102" s="39">
        <v>108.05631271</v>
      </c>
      <c r="G102" s="39"/>
      <c r="H102" s="40">
        <f t="shared" si="4"/>
        <v>10.933225865344069</v>
      </c>
      <c r="I102" s="40">
        <f t="shared" si="5"/>
        <v>99.558792532765978</v>
      </c>
      <c r="K102" s="59"/>
    </row>
    <row r="103" spans="1:11" s="3" customFormat="1" ht="13.5" x14ac:dyDescent="0.2">
      <c r="A103" s="8"/>
      <c r="B103" s="37" t="s">
        <v>187</v>
      </c>
      <c r="C103" s="38"/>
      <c r="D103" s="39">
        <v>634.39079700000002</v>
      </c>
      <c r="E103" s="39">
        <v>140.83316822999998</v>
      </c>
      <c r="F103" s="39">
        <v>173.34819040999994</v>
      </c>
      <c r="G103" s="39"/>
      <c r="H103" s="40">
        <f t="shared" si="4"/>
        <v>27.325142676998819</v>
      </c>
      <c r="I103" s="40">
        <f t="shared" si="5"/>
        <v>123.08761677994664</v>
      </c>
      <c r="K103" s="59"/>
    </row>
    <row r="104" spans="1:11" s="3" customFormat="1" ht="13.5" x14ac:dyDescent="0.2">
      <c r="A104" s="8"/>
      <c r="B104" s="37" t="s">
        <v>58</v>
      </c>
      <c r="C104" s="38"/>
      <c r="D104" s="39">
        <v>8901.2934210000003</v>
      </c>
      <c r="E104" s="39">
        <v>737.11774830999991</v>
      </c>
      <c r="F104" s="39">
        <v>731.18243855999992</v>
      </c>
      <c r="G104" s="39"/>
      <c r="H104" s="40">
        <f t="shared" si="4"/>
        <v>8.2143392423733452</v>
      </c>
      <c r="I104" s="40">
        <f t="shared" si="5"/>
        <v>99.194794893542053</v>
      </c>
      <c r="K104" s="59"/>
    </row>
    <row r="105" spans="1:11" s="3" customFormat="1" ht="13.5" x14ac:dyDescent="0.2">
      <c r="A105" s="8"/>
      <c r="B105" s="37" t="s">
        <v>67</v>
      </c>
      <c r="C105" s="38"/>
      <c r="D105" s="39">
        <v>7738.2059719999997</v>
      </c>
      <c r="E105" s="39">
        <v>1189.8379456600005</v>
      </c>
      <c r="F105" s="39">
        <v>1188.3396751700009</v>
      </c>
      <c r="G105" s="39"/>
      <c r="H105" s="40">
        <f t="shared" si="4"/>
        <v>15.356785273872276</v>
      </c>
      <c r="I105" s="40">
        <f t="shared" si="5"/>
        <v>99.874077768702492</v>
      </c>
      <c r="K105" s="59"/>
    </row>
    <row r="106" spans="1:11" s="3" customFormat="1" ht="13.5" x14ac:dyDescent="0.2">
      <c r="A106" s="8"/>
      <c r="B106" s="37" t="s">
        <v>68</v>
      </c>
      <c r="C106" s="38"/>
      <c r="D106" s="39">
        <v>2614.867072</v>
      </c>
      <c r="E106" s="39">
        <v>443.58432589999984</v>
      </c>
      <c r="F106" s="39">
        <v>439.24987996999977</v>
      </c>
      <c r="G106" s="39"/>
      <c r="H106" s="40">
        <f t="shared" si="4"/>
        <v>16.798172445302786</v>
      </c>
      <c r="I106" s="40">
        <f t="shared" si="5"/>
        <v>99.022858636583749</v>
      </c>
      <c r="K106" s="59"/>
    </row>
    <row r="107" spans="1:11" s="3" customFormat="1" ht="13.5" x14ac:dyDescent="0.2">
      <c r="A107" s="8"/>
      <c r="B107" s="37" t="s">
        <v>69</v>
      </c>
      <c r="C107" s="38"/>
      <c r="D107" s="39">
        <v>79416.322310000003</v>
      </c>
      <c r="E107" s="39">
        <v>8894.7509526500035</v>
      </c>
      <c r="F107" s="39">
        <v>8679.9230456599962</v>
      </c>
      <c r="G107" s="39"/>
      <c r="H107" s="40">
        <f t="shared" si="4"/>
        <v>10.929646190084316</v>
      </c>
      <c r="I107" s="40">
        <f t="shared" si="5"/>
        <v>97.584778841660508</v>
      </c>
      <c r="K107" s="59"/>
    </row>
    <row r="108" spans="1:11" s="3" customFormat="1" ht="13.5" x14ac:dyDescent="0.2">
      <c r="A108" s="8"/>
      <c r="B108" s="37" t="s">
        <v>70</v>
      </c>
      <c r="C108" s="38"/>
      <c r="D108" s="39">
        <v>1536.1807429999999</v>
      </c>
      <c r="E108" s="39">
        <v>274.8148546000001</v>
      </c>
      <c r="F108" s="39">
        <v>273.60757547000009</v>
      </c>
      <c r="G108" s="39"/>
      <c r="H108" s="40">
        <f t="shared" si="4"/>
        <v>17.810897364568781</v>
      </c>
      <c r="I108" s="40">
        <f t="shared" si="5"/>
        <v>99.560693641631119</v>
      </c>
      <c r="K108" s="59"/>
    </row>
    <row r="109" spans="1:11" s="3" customFormat="1" ht="13.5" x14ac:dyDescent="0.2">
      <c r="A109" s="8"/>
      <c r="B109" s="37" t="s">
        <v>71</v>
      </c>
      <c r="C109" s="38"/>
      <c r="D109" s="39">
        <v>14021.841652999999</v>
      </c>
      <c r="E109" s="39">
        <v>174.23464706000001</v>
      </c>
      <c r="F109" s="39">
        <v>174.21894706</v>
      </c>
      <c r="G109" s="39"/>
      <c r="H109" s="40">
        <f t="shared" si="4"/>
        <v>1.2424826308227888</v>
      </c>
      <c r="I109" s="40">
        <f t="shared" si="5"/>
        <v>99.990989163025304</v>
      </c>
      <c r="K109" s="59"/>
    </row>
    <row r="110" spans="1:11" s="3" customFormat="1" ht="13.5" x14ac:dyDescent="0.2">
      <c r="A110" s="8"/>
      <c r="B110" s="37" t="s">
        <v>72</v>
      </c>
      <c r="C110" s="38"/>
      <c r="D110" s="39">
        <v>727.18426499999998</v>
      </c>
      <c r="E110" s="39">
        <v>137.54152267000001</v>
      </c>
      <c r="F110" s="39">
        <v>134.08144514000003</v>
      </c>
      <c r="G110" s="39"/>
      <c r="H110" s="40">
        <f t="shared" si="4"/>
        <v>18.438441478103218</v>
      </c>
      <c r="I110" s="40">
        <f t="shared" si="5"/>
        <v>97.484339664974001</v>
      </c>
      <c r="K110" s="59"/>
    </row>
    <row r="111" spans="1:11" s="3" customFormat="1" ht="13.5" x14ac:dyDescent="0.2">
      <c r="A111" s="8"/>
      <c r="B111" s="37" t="s">
        <v>73</v>
      </c>
      <c r="C111" s="38"/>
      <c r="D111" s="39">
        <v>509.83563700000002</v>
      </c>
      <c r="E111" s="39">
        <v>21.678289670000002</v>
      </c>
      <c r="F111" s="39">
        <v>21.633882870000004</v>
      </c>
      <c r="G111" s="39"/>
      <c r="H111" s="40">
        <f t="shared" si="4"/>
        <v>4.243305351759866</v>
      </c>
      <c r="I111" s="40">
        <f t="shared" si="5"/>
        <v>99.795155426576613</v>
      </c>
      <c r="K111" s="59"/>
    </row>
    <row r="112" spans="1:11" s="3" customFormat="1" ht="13.5" x14ac:dyDescent="0.2">
      <c r="A112" s="8"/>
      <c r="B112" s="37" t="s">
        <v>74</v>
      </c>
      <c r="C112" s="38"/>
      <c r="D112" s="39">
        <v>731.65064600000005</v>
      </c>
      <c r="E112" s="39">
        <v>76.223198300000007</v>
      </c>
      <c r="F112" s="39">
        <v>75.554006509999994</v>
      </c>
      <c r="G112" s="39"/>
      <c r="H112" s="40">
        <f t="shared" si="4"/>
        <v>10.326514016362939</v>
      </c>
      <c r="I112" s="40">
        <f t="shared" si="5"/>
        <v>99.12206283005051</v>
      </c>
      <c r="K112" s="59"/>
    </row>
    <row r="113" spans="1:11" s="3" customFormat="1" ht="13.5" x14ac:dyDescent="0.2">
      <c r="A113" s="8"/>
      <c r="B113" s="37" t="s">
        <v>75</v>
      </c>
      <c r="C113" s="38"/>
      <c r="D113" s="39">
        <v>2240.0781010000001</v>
      </c>
      <c r="E113" s="39">
        <v>28.063073229999997</v>
      </c>
      <c r="F113" s="39">
        <v>27.009677979999999</v>
      </c>
      <c r="G113" s="39"/>
      <c r="H113" s="40">
        <f t="shared" si="4"/>
        <v>1.2057471553309917</v>
      </c>
      <c r="I113" s="40">
        <f t="shared" si="5"/>
        <v>96.246329682545621</v>
      </c>
      <c r="K113" s="59"/>
    </row>
    <row r="114" spans="1:11" s="3" customFormat="1" ht="13.5" x14ac:dyDescent="0.2">
      <c r="A114" s="8"/>
      <c r="B114" s="37" t="s">
        <v>76</v>
      </c>
      <c r="C114" s="38"/>
      <c r="D114" s="39">
        <v>882.48976900000002</v>
      </c>
      <c r="E114" s="39">
        <v>226.21058390000005</v>
      </c>
      <c r="F114" s="39">
        <v>225.05363530000002</v>
      </c>
      <c r="G114" s="39"/>
      <c r="H114" s="40">
        <f t="shared" si="4"/>
        <v>25.502124013859252</v>
      </c>
      <c r="I114" s="40">
        <f t="shared" si="5"/>
        <v>99.488552401017856</v>
      </c>
      <c r="K114" s="59"/>
    </row>
    <row r="115" spans="1:11" s="3" customFormat="1" ht="13.5" x14ac:dyDescent="0.2">
      <c r="A115" s="8"/>
      <c r="B115" s="37" t="s">
        <v>77</v>
      </c>
      <c r="C115" s="38"/>
      <c r="D115" s="39">
        <v>616.22634900000003</v>
      </c>
      <c r="E115" s="39">
        <v>6.1600395200000007</v>
      </c>
      <c r="F115" s="39">
        <v>6.1600395200000007</v>
      </c>
      <c r="G115" s="39"/>
      <c r="H115" s="40">
        <f t="shared" si="4"/>
        <v>0.99963909852222188</v>
      </c>
      <c r="I115" s="40">
        <f t="shared" si="5"/>
        <v>100</v>
      </c>
      <c r="K115" s="59"/>
    </row>
    <row r="116" spans="1:11" s="3" customFormat="1" ht="13.5" x14ac:dyDescent="0.2">
      <c r="A116" s="8"/>
      <c r="B116" s="37" t="s">
        <v>78</v>
      </c>
      <c r="C116" s="38"/>
      <c r="D116" s="39">
        <v>600.15300300000001</v>
      </c>
      <c r="E116" s="39">
        <v>23.123333829999993</v>
      </c>
      <c r="F116" s="39">
        <v>23.123333829999993</v>
      </c>
      <c r="G116" s="39"/>
      <c r="H116" s="40">
        <f t="shared" si="4"/>
        <v>3.8529064612545136</v>
      </c>
      <c r="I116" s="40">
        <f t="shared" si="5"/>
        <v>100</v>
      </c>
      <c r="K116" s="59"/>
    </row>
    <row r="117" spans="1:11" s="3" customFormat="1" ht="13.5" x14ac:dyDescent="0.2">
      <c r="A117" s="49" t="s">
        <v>170</v>
      </c>
      <c r="B117" s="49"/>
      <c r="C117" s="50"/>
      <c r="D117" s="51">
        <v>9572.8371920000009</v>
      </c>
      <c r="E117" s="51">
        <v>1497.6858459400003</v>
      </c>
      <c r="F117" s="51">
        <v>1471.1226287900001</v>
      </c>
      <c r="G117" s="51"/>
      <c r="H117" s="52">
        <f t="shared" si="4"/>
        <v>15.367676262366754</v>
      </c>
      <c r="I117" s="52">
        <f t="shared" si="5"/>
        <v>98.226382574021855</v>
      </c>
      <c r="K117" s="59"/>
    </row>
    <row r="118" spans="1:11" s="3" customFormat="1" ht="13.5" x14ac:dyDescent="0.2">
      <c r="A118" s="8"/>
      <c r="B118" s="33" t="s">
        <v>171</v>
      </c>
      <c r="C118" s="34"/>
      <c r="D118" s="35">
        <v>7854.8871920000001</v>
      </c>
      <c r="E118" s="35">
        <v>1017.0436809100004</v>
      </c>
      <c r="F118" s="35">
        <v>990.48046376000025</v>
      </c>
      <c r="G118" s="35"/>
      <c r="H118" s="36">
        <f t="shared" si="4"/>
        <v>12.609735054741195</v>
      </c>
      <c r="I118" s="36">
        <f t="shared" si="5"/>
        <v>97.388193088596481</v>
      </c>
      <c r="K118" s="59"/>
    </row>
    <row r="119" spans="1:11" s="3" customFormat="1" ht="13.5" x14ac:dyDescent="0.2">
      <c r="A119" s="8"/>
      <c r="B119" s="37" t="s">
        <v>157</v>
      </c>
      <c r="C119" s="38"/>
      <c r="D119" s="39">
        <v>1717.95</v>
      </c>
      <c r="E119" s="39">
        <v>480.64216502999994</v>
      </c>
      <c r="F119" s="39">
        <v>480.64216502999994</v>
      </c>
      <c r="G119" s="39"/>
      <c r="H119" s="40">
        <f t="shared" si="4"/>
        <v>27.977657384091497</v>
      </c>
      <c r="I119" s="40">
        <f t="shared" si="5"/>
        <v>100</v>
      </c>
      <c r="K119" s="59"/>
    </row>
    <row r="120" spans="1:11" s="3" customFormat="1" ht="13.5" x14ac:dyDescent="0.2">
      <c r="A120" s="49" t="s">
        <v>79</v>
      </c>
      <c r="B120" s="49"/>
      <c r="C120" s="50"/>
      <c r="D120" s="51">
        <v>24479.455662</v>
      </c>
      <c r="E120" s="51">
        <v>5228.2789956699999</v>
      </c>
      <c r="F120" s="51">
        <v>4420.3071313300006</v>
      </c>
      <c r="G120" s="51"/>
      <c r="H120" s="52">
        <f t="shared" si="4"/>
        <v>18.05721169769204</v>
      </c>
      <c r="I120" s="52">
        <f t="shared" si="5"/>
        <v>84.546121868990681</v>
      </c>
      <c r="K120" s="59"/>
    </row>
    <row r="121" spans="1:11" s="3" customFormat="1" ht="13.5" x14ac:dyDescent="0.2">
      <c r="A121" s="8"/>
      <c r="B121" s="33" t="s">
        <v>80</v>
      </c>
      <c r="C121" s="34"/>
      <c r="D121" s="35">
        <v>59.824433999999997</v>
      </c>
      <c r="E121" s="35">
        <v>80.29110639999999</v>
      </c>
      <c r="F121" s="35">
        <v>79.544698499999996</v>
      </c>
      <c r="G121" s="35"/>
      <c r="H121" s="36">
        <f t="shared" si="4"/>
        <v>132.96356217929284</v>
      </c>
      <c r="I121" s="36">
        <f t="shared" si="5"/>
        <v>99.070372880052886</v>
      </c>
      <c r="K121" s="59"/>
    </row>
    <row r="122" spans="1:11" s="3" customFormat="1" ht="13.5" x14ac:dyDescent="0.2">
      <c r="A122" s="8"/>
      <c r="B122" s="37" t="s">
        <v>81</v>
      </c>
      <c r="C122" s="38"/>
      <c r="D122" s="39">
        <v>788.05138199999999</v>
      </c>
      <c r="E122" s="39">
        <v>200.91870211000005</v>
      </c>
      <c r="F122" s="39">
        <v>190.51715923000006</v>
      </c>
      <c r="G122" s="39"/>
      <c r="H122" s="40">
        <f t="shared" si="4"/>
        <v>24.175728078350105</v>
      </c>
      <c r="I122" s="40">
        <f t="shared" si="5"/>
        <v>94.823009122214359</v>
      </c>
      <c r="K122" s="59"/>
    </row>
    <row r="123" spans="1:11" s="3" customFormat="1" ht="13.5" x14ac:dyDescent="0.2">
      <c r="A123" s="8"/>
      <c r="B123" s="37" t="s">
        <v>82</v>
      </c>
      <c r="C123" s="38"/>
      <c r="D123" s="39">
        <v>226.03582900000001</v>
      </c>
      <c r="E123" s="39">
        <v>46.499367500000005</v>
      </c>
      <c r="F123" s="39">
        <v>46.493749149999999</v>
      </c>
      <c r="G123" s="39"/>
      <c r="H123" s="40">
        <f t="shared" si="4"/>
        <v>20.569194430675854</v>
      </c>
      <c r="I123" s="40">
        <f t="shared" si="5"/>
        <v>99.987917362531846</v>
      </c>
      <c r="K123" s="59"/>
    </row>
    <row r="124" spans="1:11" s="3" customFormat="1" ht="13.5" x14ac:dyDescent="0.2">
      <c r="A124" s="8"/>
      <c r="B124" s="37" t="s">
        <v>83</v>
      </c>
      <c r="C124" s="38"/>
      <c r="D124" s="39">
        <v>27.407834000000001</v>
      </c>
      <c r="E124" s="39">
        <v>12.159557919999999</v>
      </c>
      <c r="F124" s="39">
        <v>11.791170210000001</v>
      </c>
      <c r="G124" s="39"/>
      <c r="H124" s="40">
        <f t="shared" si="4"/>
        <v>43.02116763404215</v>
      </c>
      <c r="I124" s="40">
        <f t="shared" si="5"/>
        <v>96.970385663494596</v>
      </c>
      <c r="K124" s="59"/>
    </row>
    <row r="125" spans="1:11" s="3" customFormat="1" ht="13.5" x14ac:dyDescent="0.2">
      <c r="A125" s="8"/>
      <c r="B125" s="37" t="s">
        <v>84</v>
      </c>
      <c r="C125" s="38"/>
      <c r="D125" s="39">
        <v>36.331389999999999</v>
      </c>
      <c r="E125" s="39">
        <v>11.442393379999997</v>
      </c>
      <c r="F125" s="39">
        <v>11.221142560000001</v>
      </c>
      <c r="G125" s="39"/>
      <c r="H125" s="40">
        <f t="shared" si="4"/>
        <v>30.885530556359122</v>
      </c>
      <c r="I125" s="40">
        <f t="shared" si="5"/>
        <v>98.066393868377943</v>
      </c>
      <c r="K125" s="59"/>
    </row>
    <row r="126" spans="1:11" s="3" customFormat="1" ht="13.5" x14ac:dyDescent="0.2">
      <c r="A126" s="8"/>
      <c r="B126" s="37" t="s">
        <v>85</v>
      </c>
      <c r="C126" s="38"/>
      <c r="D126" s="39">
        <v>251.352992</v>
      </c>
      <c r="E126" s="39">
        <v>83.23021918000002</v>
      </c>
      <c r="F126" s="39">
        <v>70.922463330000028</v>
      </c>
      <c r="G126" s="39"/>
      <c r="H126" s="40">
        <f t="shared" si="4"/>
        <v>28.216279729027466</v>
      </c>
      <c r="I126" s="40">
        <f t="shared" si="5"/>
        <v>85.212395243868926</v>
      </c>
      <c r="K126" s="59"/>
    </row>
    <row r="127" spans="1:11" s="3" customFormat="1" ht="13.5" x14ac:dyDescent="0.2">
      <c r="A127" s="8"/>
      <c r="B127" s="37" t="s">
        <v>172</v>
      </c>
      <c r="C127" s="38"/>
      <c r="D127" s="39">
        <v>23090.451800999999</v>
      </c>
      <c r="E127" s="39">
        <v>4793.7376491799996</v>
      </c>
      <c r="F127" s="39">
        <v>4009.816748350001</v>
      </c>
      <c r="G127" s="39"/>
      <c r="H127" s="40">
        <f t="shared" si="4"/>
        <v>17.365692031094621</v>
      </c>
      <c r="I127" s="40">
        <f t="shared" si="5"/>
        <v>83.646979492837005</v>
      </c>
      <c r="K127" s="59"/>
    </row>
    <row r="128" spans="1:11" s="3" customFormat="1" ht="13.5" x14ac:dyDescent="0.2">
      <c r="A128" s="49" t="s">
        <v>86</v>
      </c>
      <c r="B128" s="49"/>
      <c r="C128" s="50"/>
      <c r="D128" s="51">
        <v>14154.167869000001</v>
      </c>
      <c r="E128" s="51">
        <v>5822.60844894</v>
      </c>
      <c r="F128" s="51">
        <v>5595.1875967399992</v>
      </c>
      <c r="G128" s="51"/>
      <c r="H128" s="52">
        <f t="shared" si="4"/>
        <v>39.530318196906492</v>
      </c>
      <c r="I128" s="52">
        <f t="shared" si="5"/>
        <v>96.094175759982576</v>
      </c>
      <c r="K128" s="59"/>
    </row>
    <row r="129" spans="1:11" s="3" customFormat="1" ht="13.5" x14ac:dyDescent="0.2">
      <c r="A129" s="8"/>
      <c r="B129" s="33" t="s">
        <v>87</v>
      </c>
      <c r="C129" s="34"/>
      <c r="D129" s="35">
        <v>766.30134899999996</v>
      </c>
      <c r="E129" s="35">
        <v>187.66222884999993</v>
      </c>
      <c r="F129" s="35">
        <v>185.41460576999998</v>
      </c>
      <c r="G129" s="35"/>
      <c r="H129" s="36">
        <f t="shared" si="4"/>
        <v>24.196043242251942</v>
      </c>
      <c r="I129" s="36">
        <f t="shared" si="5"/>
        <v>98.802303961871573</v>
      </c>
      <c r="K129" s="59"/>
    </row>
    <row r="130" spans="1:11" s="3" customFormat="1" ht="13.5" x14ac:dyDescent="0.2">
      <c r="A130" s="8"/>
      <c r="B130" s="37" t="s">
        <v>88</v>
      </c>
      <c r="C130" s="38"/>
      <c r="D130" s="39">
        <v>188.58047999999999</v>
      </c>
      <c r="E130" s="39">
        <v>153.91301927000001</v>
      </c>
      <c r="F130" s="39">
        <v>153.52429031</v>
      </c>
      <c r="G130" s="39"/>
      <c r="H130" s="40">
        <f t="shared" si="4"/>
        <v>81.41048867305885</v>
      </c>
      <c r="I130" s="40">
        <f t="shared" si="5"/>
        <v>99.747435946716053</v>
      </c>
      <c r="K130" s="59"/>
    </row>
    <row r="131" spans="1:11" s="3" customFormat="1" ht="13.5" x14ac:dyDescent="0.2">
      <c r="A131" s="8"/>
      <c r="B131" s="37" t="s">
        <v>89</v>
      </c>
      <c r="C131" s="38"/>
      <c r="D131" s="39">
        <v>107.746268</v>
      </c>
      <c r="E131" s="39">
        <v>91.970197199999987</v>
      </c>
      <c r="F131" s="39">
        <v>70.541501690000004</v>
      </c>
      <c r="G131" s="39"/>
      <c r="H131" s="40">
        <f t="shared" si="4"/>
        <v>65.470018590342278</v>
      </c>
      <c r="I131" s="40">
        <f t="shared" si="5"/>
        <v>76.70039190695573</v>
      </c>
      <c r="K131" s="59"/>
    </row>
    <row r="132" spans="1:11" s="3" customFormat="1" ht="13.5" x14ac:dyDescent="0.2">
      <c r="A132" s="8"/>
      <c r="B132" s="37" t="s">
        <v>90</v>
      </c>
      <c r="C132" s="38"/>
      <c r="D132" s="39">
        <v>133.85813300000001</v>
      </c>
      <c r="E132" s="39">
        <v>60.557664340000002</v>
      </c>
      <c r="F132" s="39">
        <v>56.950141900000006</v>
      </c>
      <c r="G132" s="39"/>
      <c r="H132" s="40">
        <f t="shared" si="4"/>
        <v>42.545148825585372</v>
      </c>
      <c r="I132" s="40">
        <f t="shared" si="5"/>
        <v>94.042830945814515</v>
      </c>
      <c r="K132" s="59"/>
    </row>
    <row r="133" spans="1:11" s="3" customFormat="1" ht="13.5" x14ac:dyDescent="0.2">
      <c r="A133" s="8"/>
      <c r="B133" s="37" t="s">
        <v>91</v>
      </c>
      <c r="C133" s="38"/>
      <c r="D133" s="39">
        <v>853.02566999999999</v>
      </c>
      <c r="E133" s="39">
        <v>189.49429908999977</v>
      </c>
      <c r="F133" s="39">
        <v>167.13790668999957</v>
      </c>
      <c r="G133" s="39"/>
      <c r="H133" s="40">
        <f t="shared" si="4"/>
        <v>19.593537752503927</v>
      </c>
      <c r="I133" s="40">
        <f t="shared" si="5"/>
        <v>88.202076522955394</v>
      </c>
      <c r="K133" s="59"/>
    </row>
    <row r="134" spans="1:11" s="3" customFormat="1" ht="13.5" x14ac:dyDescent="0.2">
      <c r="A134" s="8"/>
      <c r="B134" s="37" t="s">
        <v>130</v>
      </c>
      <c r="C134" s="38"/>
      <c r="D134" s="39">
        <v>4521.9499290000003</v>
      </c>
      <c r="E134" s="39">
        <v>1872.87769058</v>
      </c>
      <c r="F134" s="39">
        <v>1865.1144744199999</v>
      </c>
      <c r="G134" s="39"/>
      <c r="H134" s="40">
        <f t="shared" si="4"/>
        <v>41.245801119086202</v>
      </c>
      <c r="I134" s="40">
        <f t="shared" si="5"/>
        <v>99.585492624582656</v>
      </c>
      <c r="K134" s="59"/>
    </row>
    <row r="135" spans="1:11" s="3" customFormat="1" ht="13.5" x14ac:dyDescent="0.2">
      <c r="A135" s="8"/>
      <c r="B135" s="37" t="s">
        <v>137</v>
      </c>
      <c r="C135" s="38"/>
      <c r="D135" s="39">
        <v>78.120598999999999</v>
      </c>
      <c r="E135" s="39">
        <v>9.2264999999999997</v>
      </c>
      <c r="F135" s="39">
        <v>5.1764939999999999</v>
      </c>
      <c r="G135" s="39"/>
      <c r="H135" s="40">
        <f t="shared" si="4"/>
        <v>6.6262855972212913</v>
      </c>
      <c r="I135" s="40">
        <f t="shared" si="5"/>
        <v>56.104633392944237</v>
      </c>
      <c r="K135" s="59"/>
    </row>
    <row r="136" spans="1:11" s="3" customFormat="1" ht="13.5" x14ac:dyDescent="0.2">
      <c r="A136" s="8"/>
      <c r="B136" s="37" t="s">
        <v>131</v>
      </c>
      <c r="C136" s="38"/>
      <c r="D136" s="39">
        <v>6647.39</v>
      </c>
      <c r="E136" s="39">
        <v>2676.3227469899998</v>
      </c>
      <c r="F136" s="39">
        <v>2547.9325685399999</v>
      </c>
      <c r="G136" s="39"/>
      <c r="H136" s="40">
        <f t="shared" si="4"/>
        <v>38.329819200317715</v>
      </c>
      <c r="I136" s="40">
        <f t="shared" si="5"/>
        <v>95.202739333497902</v>
      </c>
      <c r="K136" s="59"/>
    </row>
    <row r="137" spans="1:11" s="3" customFormat="1" ht="13.5" x14ac:dyDescent="0.2">
      <c r="A137" s="8"/>
      <c r="B137" s="37" t="s">
        <v>161</v>
      </c>
      <c r="C137" s="38"/>
      <c r="D137" s="39">
        <v>628.68368999999996</v>
      </c>
      <c r="E137" s="39">
        <v>474.38707714999998</v>
      </c>
      <c r="F137" s="39">
        <v>444.88690200000002</v>
      </c>
      <c r="G137" s="39"/>
      <c r="H137" s="40">
        <f t="shared" si="4"/>
        <v>70.764823245215737</v>
      </c>
      <c r="I137" s="40">
        <f t="shared" si="5"/>
        <v>93.781412569830167</v>
      </c>
      <c r="K137" s="59"/>
    </row>
    <row r="138" spans="1:11" s="3" customFormat="1" ht="13.5" x14ac:dyDescent="0.2">
      <c r="A138" s="8"/>
      <c r="B138" s="37" t="s">
        <v>92</v>
      </c>
      <c r="C138" s="38"/>
      <c r="D138" s="39">
        <v>228.511751</v>
      </c>
      <c r="E138" s="39">
        <v>106.19702547</v>
      </c>
      <c r="F138" s="39">
        <v>98.508711420000012</v>
      </c>
      <c r="G138" s="39"/>
      <c r="H138" s="40">
        <f t="shared" si="4"/>
        <v>43.108816500207034</v>
      </c>
      <c r="I138" s="40">
        <f t="shared" si="5"/>
        <v>92.76033013545009</v>
      </c>
      <c r="K138" s="59"/>
    </row>
    <row r="139" spans="1:11" s="3" customFormat="1" ht="13.5" x14ac:dyDescent="0.2">
      <c r="A139" s="49" t="s">
        <v>93</v>
      </c>
      <c r="B139" s="49"/>
      <c r="C139" s="50"/>
      <c r="D139" s="51">
        <v>64927.369995000008</v>
      </c>
      <c r="E139" s="51">
        <v>9948.7396494799996</v>
      </c>
      <c r="F139" s="51">
        <v>7990.719219900001</v>
      </c>
      <c r="G139" s="51"/>
      <c r="H139" s="52">
        <f t="shared" si="4"/>
        <v>12.307166023381754</v>
      </c>
      <c r="I139" s="52">
        <f t="shared" si="5"/>
        <v>80.318909745694867</v>
      </c>
      <c r="K139" s="59"/>
    </row>
    <row r="140" spans="1:11" s="3" customFormat="1" ht="13.5" x14ac:dyDescent="0.2">
      <c r="A140" s="8"/>
      <c r="B140" s="33" t="s">
        <v>94</v>
      </c>
      <c r="C140" s="34"/>
      <c r="D140" s="35">
        <v>29.162157000000001</v>
      </c>
      <c r="E140" s="35">
        <v>5.5494625500000003</v>
      </c>
      <c r="F140" s="35">
        <v>4.7664634000000001</v>
      </c>
      <c r="G140" s="35"/>
      <c r="H140" s="36">
        <f t="shared" si="4"/>
        <v>16.344687397437713</v>
      </c>
      <c r="I140" s="36">
        <f t="shared" si="5"/>
        <v>85.890540877692729</v>
      </c>
      <c r="K140" s="59"/>
    </row>
    <row r="141" spans="1:11" s="3" customFormat="1" ht="13.5" x14ac:dyDescent="0.2">
      <c r="A141" s="8"/>
      <c r="B141" s="37" t="s">
        <v>95</v>
      </c>
      <c r="C141" s="38"/>
      <c r="D141" s="39">
        <v>4659.7384320000001</v>
      </c>
      <c r="E141" s="39">
        <v>1008.6298684100001</v>
      </c>
      <c r="F141" s="39">
        <v>1007.1088867999997</v>
      </c>
      <c r="G141" s="39"/>
      <c r="H141" s="40">
        <f t="shared" si="4"/>
        <v>21.612991834130479</v>
      </c>
      <c r="I141" s="40">
        <f t="shared" si="5"/>
        <v>99.849203195578767</v>
      </c>
      <c r="K141" s="59"/>
    </row>
    <row r="142" spans="1:11" s="3" customFormat="1" ht="13.5" x14ac:dyDescent="0.2">
      <c r="A142" s="8"/>
      <c r="B142" s="37" t="s">
        <v>96</v>
      </c>
      <c r="C142" s="38"/>
      <c r="D142" s="39">
        <v>141.30662899999999</v>
      </c>
      <c r="E142" s="39">
        <v>6.6516170500000014</v>
      </c>
      <c r="F142" s="39">
        <v>5.8797903000000007</v>
      </c>
      <c r="G142" s="39"/>
      <c r="H142" s="40">
        <f t="shared" si="4"/>
        <v>4.161015192004899</v>
      </c>
      <c r="I142" s="40">
        <f t="shared" si="5"/>
        <v>88.396404299913797</v>
      </c>
      <c r="K142" s="59"/>
    </row>
    <row r="143" spans="1:11" s="3" customFormat="1" ht="13.5" x14ac:dyDescent="0.2">
      <c r="A143" s="8"/>
      <c r="B143" s="37" t="s">
        <v>195</v>
      </c>
      <c r="C143" s="38"/>
      <c r="D143" s="39">
        <v>1416.184853</v>
      </c>
      <c r="E143" s="39">
        <v>268.19801208999985</v>
      </c>
      <c r="F143" s="39">
        <v>267.65563883999988</v>
      </c>
      <c r="G143" s="39"/>
      <c r="H143" s="40">
        <f t="shared" ref="H143:H200" si="6">IF(AND(F143=0,D143&gt;0),"n.a.",IF(AND(F143=0,D143&lt;0),"n.a.",IF(OR(F143=0,D143=0),"              n.a.",IF(OR((AND(F143&lt;0,D143&gt;0)),(AND(F143&gt;0,D143&lt;0))),"                n.a.",IF(((F143/D143))*100&gt;500,"             -o-",((F143/D143))*100)))))</f>
        <v>18.899767094176077</v>
      </c>
      <c r="I143" s="40">
        <f t="shared" ref="I143:I200" si="7">IF(AND(F143=0,E143&gt;0),"n.a.",IF(AND(F143=0,E143&lt;0),"n.a.",IF(OR(F143=0,E143=0),"              n.a.",IF(OR((AND(F143&lt;0,E143&gt;0)),(AND(F143&gt;0,E143&lt;0))),"                n.a.",IF(((F143/E143))*100&gt;500,"             -o-",((F143/E143))*100)))))</f>
        <v>99.797771338507175</v>
      </c>
      <c r="K143" s="59"/>
    </row>
    <row r="144" spans="1:11" s="3" customFormat="1" ht="13.5" x14ac:dyDescent="0.2">
      <c r="A144" s="8"/>
      <c r="B144" s="37" t="s">
        <v>97</v>
      </c>
      <c r="C144" s="38"/>
      <c r="D144" s="39">
        <v>819.04845799999998</v>
      </c>
      <c r="E144" s="39">
        <v>170.47282370999994</v>
      </c>
      <c r="F144" s="39">
        <v>156.7912496300001</v>
      </c>
      <c r="G144" s="39"/>
      <c r="H144" s="40">
        <f t="shared" si="6"/>
        <v>19.143098079063854</v>
      </c>
      <c r="I144" s="40">
        <f t="shared" si="7"/>
        <v>91.974337151079126</v>
      </c>
      <c r="K144" s="59"/>
    </row>
    <row r="145" spans="1:11" s="3" customFormat="1" ht="13.5" x14ac:dyDescent="0.2">
      <c r="A145" s="8"/>
      <c r="B145" s="37" t="s">
        <v>98</v>
      </c>
      <c r="C145" s="38"/>
      <c r="D145" s="39">
        <v>7465.0740560000004</v>
      </c>
      <c r="E145" s="39">
        <v>2747.2589132600006</v>
      </c>
      <c r="F145" s="39">
        <v>2700.4840264300014</v>
      </c>
      <c r="G145" s="39"/>
      <c r="H145" s="40">
        <f t="shared" si="6"/>
        <v>36.174912749318359</v>
      </c>
      <c r="I145" s="40">
        <f t="shared" si="7"/>
        <v>98.297397940753456</v>
      </c>
      <c r="K145" s="59"/>
    </row>
    <row r="146" spans="1:11" s="3" customFormat="1" ht="13.5" x14ac:dyDescent="0.2">
      <c r="A146" s="8"/>
      <c r="B146" s="37" t="s">
        <v>99</v>
      </c>
      <c r="C146" s="38"/>
      <c r="D146" s="39">
        <v>19689.866408999998</v>
      </c>
      <c r="E146" s="39">
        <v>3120.8255039600003</v>
      </c>
      <c r="F146" s="39">
        <v>2121.1646580400002</v>
      </c>
      <c r="G146" s="39"/>
      <c r="H146" s="40">
        <f t="shared" si="6"/>
        <v>10.772874807674885</v>
      </c>
      <c r="I146" s="40">
        <f t="shared" si="7"/>
        <v>67.968063429001873</v>
      </c>
      <c r="K146" s="59"/>
    </row>
    <row r="147" spans="1:11" s="3" customFormat="1" ht="13.5" x14ac:dyDescent="0.2">
      <c r="A147" s="8"/>
      <c r="B147" s="37" t="s">
        <v>100</v>
      </c>
      <c r="C147" s="38"/>
      <c r="D147" s="39">
        <v>5946.1385110000001</v>
      </c>
      <c r="E147" s="39">
        <v>204.00901623999997</v>
      </c>
      <c r="F147" s="39">
        <v>169.98655143000005</v>
      </c>
      <c r="G147" s="39"/>
      <c r="H147" s="40">
        <f t="shared" si="6"/>
        <v>2.8587721445697087</v>
      </c>
      <c r="I147" s="40">
        <f t="shared" si="7"/>
        <v>83.323058246614323</v>
      </c>
      <c r="K147" s="59"/>
    </row>
    <row r="148" spans="1:11" s="3" customFormat="1" ht="27" customHeight="1" x14ac:dyDescent="0.2">
      <c r="A148" s="8"/>
      <c r="B148" s="60" t="s">
        <v>138</v>
      </c>
      <c r="C148" s="60"/>
      <c r="D148" s="39">
        <v>23188.730329000002</v>
      </c>
      <c r="E148" s="39">
        <v>1889.8072883899999</v>
      </c>
      <c r="F148" s="39">
        <v>1045.96620269</v>
      </c>
      <c r="G148" s="39"/>
      <c r="H148" s="40">
        <f t="shared" si="6"/>
        <v>4.5106661203520355</v>
      </c>
      <c r="I148" s="40">
        <f t="shared" si="7"/>
        <v>55.34777059628653</v>
      </c>
      <c r="K148" s="59"/>
    </row>
    <row r="149" spans="1:11" s="3" customFormat="1" ht="27" customHeight="1" x14ac:dyDescent="0.2">
      <c r="A149" s="8"/>
      <c r="B149" s="60" t="s">
        <v>196</v>
      </c>
      <c r="C149" s="60"/>
      <c r="D149" s="39">
        <v>562.17334000000005</v>
      </c>
      <c r="E149" s="39">
        <v>388.35744169000003</v>
      </c>
      <c r="F149" s="39">
        <v>381.93605021000002</v>
      </c>
      <c r="G149" s="39"/>
      <c r="H149" s="40">
        <f t="shared" si="6"/>
        <v>67.939196513658928</v>
      </c>
      <c r="I149" s="40">
        <f t="shared" si="7"/>
        <v>98.346525445204222</v>
      </c>
      <c r="K149" s="59"/>
    </row>
    <row r="150" spans="1:11" s="3" customFormat="1" ht="13.5" x14ac:dyDescent="0.2">
      <c r="A150" s="8"/>
      <c r="B150" s="37" t="s">
        <v>101</v>
      </c>
      <c r="C150" s="38"/>
      <c r="D150" s="39">
        <v>147.97969599999999</v>
      </c>
      <c r="E150" s="39">
        <v>33.6</v>
      </c>
      <c r="F150" s="39">
        <v>23.6</v>
      </c>
      <c r="G150" s="39"/>
      <c r="H150" s="40">
        <f t="shared" si="6"/>
        <v>15.94813385749894</v>
      </c>
      <c r="I150" s="40">
        <f t="shared" si="7"/>
        <v>70.238095238095241</v>
      </c>
      <c r="K150" s="59"/>
    </row>
    <row r="151" spans="1:11" s="3" customFormat="1" ht="13.5" x14ac:dyDescent="0.2">
      <c r="A151" s="8"/>
      <c r="B151" s="37" t="s">
        <v>197</v>
      </c>
      <c r="C151" s="38"/>
      <c r="D151" s="39">
        <v>861.96712500000001</v>
      </c>
      <c r="E151" s="39">
        <v>105.37970213</v>
      </c>
      <c r="F151" s="39">
        <v>105.37970213</v>
      </c>
      <c r="G151" s="39"/>
      <c r="H151" s="40">
        <f t="shared" si="6"/>
        <v>12.225489705306336</v>
      </c>
      <c r="I151" s="40">
        <f t="shared" si="7"/>
        <v>100</v>
      </c>
      <c r="K151" s="59"/>
    </row>
    <row r="152" spans="1:11" s="3" customFormat="1" ht="13.5" x14ac:dyDescent="0.2">
      <c r="A152" s="49" t="s">
        <v>104</v>
      </c>
      <c r="B152" s="49"/>
      <c r="C152" s="50"/>
      <c r="D152" s="51">
        <v>20628.230577999999</v>
      </c>
      <c r="E152" s="51">
        <v>5990</v>
      </c>
      <c r="F152" s="51">
        <v>5990</v>
      </c>
      <c r="G152" s="51"/>
      <c r="H152" s="52">
        <f t="shared" si="6"/>
        <v>29.037875921303367</v>
      </c>
      <c r="I152" s="52">
        <f t="shared" si="7"/>
        <v>100</v>
      </c>
      <c r="K152" s="59"/>
    </row>
    <row r="153" spans="1:11" s="3" customFormat="1" ht="13.5" x14ac:dyDescent="0.2">
      <c r="A153" s="8"/>
      <c r="B153" s="33" t="s">
        <v>152</v>
      </c>
      <c r="C153" s="34"/>
      <c r="D153" s="35">
        <v>20628.230577999999</v>
      </c>
      <c r="E153" s="35">
        <v>5990</v>
      </c>
      <c r="F153" s="35">
        <v>5990</v>
      </c>
      <c r="G153" s="35"/>
      <c r="H153" s="36">
        <f t="shared" si="6"/>
        <v>29.037875921303367</v>
      </c>
      <c r="I153" s="36">
        <f t="shared" si="7"/>
        <v>100</v>
      </c>
      <c r="K153" s="59"/>
    </row>
    <row r="154" spans="1:11" s="3" customFormat="1" ht="13.5" x14ac:dyDescent="0.2">
      <c r="A154" s="49" t="s">
        <v>133</v>
      </c>
      <c r="B154" s="49"/>
      <c r="C154" s="50"/>
      <c r="D154" s="51">
        <v>406300.97539899999</v>
      </c>
      <c r="E154" s="51">
        <v>129631.64376636001</v>
      </c>
      <c r="F154" s="51">
        <v>127423.72903472</v>
      </c>
      <c r="G154" s="51"/>
      <c r="H154" s="52">
        <f t="shared" si="6"/>
        <v>31.36190576692217</v>
      </c>
      <c r="I154" s="52">
        <f t="shared" si="7"/>
        <v>98.296777956762298</v>
      </c>
      <c r="K154" s="59"/>
    </row>
    <row r="155" spans="1:11" s="3" customFormat="1" ht="13.5" x14ac:dyDescent="0.2">
      <c r="A155" s="8"/>
      <c r="B155" s="33" t="s">
        <v>106</v>
      </c>
      <c r="C155" s="34"/>
      <c r="D155" s="35">
        <v>318.778076</v>
      </c>
      <c r="E155" s="35">
        <v>62.395829570000011</v>
      </c>
      <c r="F155" s="35">
        <v>59.658078809999985</v>
      </c>
      <c r="G155" s="35"/>
      <c r="H155" s="36">
        <f t="shared" si="6"/>
        <v>18.714611606476971</v>
      </c>
      <c r="I155" s="36">
        <f t="shared" si="7"/>
        <v>95.612285662572006</v>
      </c>
      <c r="K155" s="59"/>
    </row>
    <row r="156" spans="1:11" s="3" customFormat="1" ht="27" customHeight="1" x14ac:dyDescent="0.2">
      <c r="A156" s="8"/>
      <c r="B156" s="60" t="s">
        <v>153</v>
      </c>
      <c r="C156" s="60"/>
      <c r="D156" s="39">
        <v>2926.4878720000002</v>
      </c>
      <c r="E156" s="39">
        <v>897.05054392</v>
      </c>
      <c r="F156" s="39">
        <v>881.90107599999999</v>
      </c>
      <c r="G156" s="39"/>
      <c r="H156" s="40">
        <f t="shared" si="6"/>
        <v>30.135135171337552</v>
      </c>
      <c r="I156" s="40">
        <f t="shared" si="7"/>
        <v>98.311191267573534</v>
      </c>
      <c r="K156" s="59"/>
    </row>
    <row r="157" spans="1:11" s="3" customFormat="1" ht="13.5" x14ac:dyDescent="0.2">
      <c r="A157" s="8"/>
      <c r="B157" s="37" t="s">
        <v>132</v>
      </c>
      <c r="C157" s="38"/>
      <c r="D157" s="39">
        <v>339341.35580399999</v>
      </c>
      <c r="E157" s="39">
        <v>115277.3757453</v>
      </c>
      <c r="F157" s="39">
        <v>113628.26100174</v>
      </c>
      <c r="G157" s="39"/>
      <c r="H157" s="40">
        <f t="shared" si="6"/>
        <v>33.484943422979221</v>
      </c>
      <c r="I157" s="40">
        <f t="shared" si="7"/>
        <v>98.569437642991076</v>
      </c>
      <c r="K157" s="59"/>
    </row>
    <row r="158" spans="1:11" s="3" customFormat="1" ht="13.5" x14ac:dyDescent="0.2">
      <c r="A158" s="8"/>
      <c r="B158" s="37" t="s">
        <v>173</v>
      </c>
      <c r="C158" s="38"/>
      <c r="D158" s="39">
        <v>26577.821631999999</v>
      </c>
      <c r="E158" s="39">
        <v>7419.4469958299997</v>
      </c>
      <c r="F158" s="39">
        <v>7089.20943747</v>
      </c>
      <c r="G158" s="39"/>
      <c r="H158" s="40">
        <f t="shared" si="6"/>
        <v>26.673402868106056</v>
      </c>
      <c r="I158" s="40">
        <f t="shared" si="7"/>
        <v>95.549027325815445</v>
      </c>
      <c r="K158" s="59"/>
    </row>
    <row r="159" spans="1:11" s="3" customFormat="1" ht="13.5" x14ac:dyDescent="0.2">
      <c r="A159" s="8"/>
      <c r="B159" s="37" t="s">
        <v>174</v>
      </c>
      <c r="C159" s="38"/>
      <c r="D159" s="39">
        <v>37136.532014999997</v>
      </c>
      <c r="E159" s="39">
        <v>5975.3746517399995</v>
      </c>
      <c r="F159" s="39">
        <v>5764.6994407000002</v>
      </c>
      <c r="G159" s="39"/>
      <c r="H159" s="40">
        <f t="shared" si="6"/>
        <v>15.52298808723322</v>
      </c>
      <c r="I159" s="40">
        <f t="shared" si="7"/>
        <v>96.474276119596098</v>
      </c>
      <c r="K159" s="59"/>
    </row>
    <row r="160" spans="1:11" s="3" customFormat="1" ht="13.5" x14ac:dyDescent="0.2">
      <c r="A160" s="49" t="s">
        <v>109</v>
      </c>
      <c r="B160" s="49"/>
      <c r="C160" s="50"/>
      <c r="D160" s="51">
        <v>145044.531663</v>
      </c>
      <c r="E160" s="51">
        <v>52734.503287240004</v>
      </c>
      <c r="F160" s="51">
        <v>14150.170975580002</v>
      </c>
      <c r="G160" s="51"/>
      <c r="H160" s="52">
        <f t="shared" si="6"/>
        <v>9.7557424698070339</v>
      </c>
      <c r="I160" s="52">
        <f t="shared" si="7"/>
        <v>26.832851536507924</v>
      </c>
      <c r="K160" s="59"/>
    </row>
    <row r="161" spans="1:11" s="3" customFormat="1" ht="13.5" x14ac:dyDescent="0.2">
      <c r="A161" s="8"/>
      <c r="B161" s="33" t="s">
        <v>110</v>
      </c>
      <c r="C161" s="34"/>
      <c r="D161" s="35">
        <v>301.68579899999997</v>
      </c>
      <c r="E161" s="35">
        <v>62.272217900000008</v>
      </c>
      <c r="F161" s="35">
        <v>53.448113090000007</v>
      </c>
      <c r="G161" s="35"/>
      <c r="H161" s="36">
        <f t="shared" si="6"/>
        <v>17.71648293262886</v>
      </c>
      <c r="I161" s="36">
        <f t="shared" si="7"/>
        <v>85.82978877648101</v>
      </c>
      <c r="K161" s="59"/>
    </row>
    <row r="162" spans="1:11" s="3" customFormat="1" ht="13.5" x14ac:dyDescent="0.2">
      <c r="A162" s="8"/>
      <c r="B162" s="37" t="s">
        <v>111</v>
      </c>
      <c r="C162" s="38"/>
      <c r="D162" s="39">
        <v>130.808862</v>
      </c>
      <c r="E162" s="39">
        <v>41.102634999999992</v>
      </c>
      <c r="F162" s="39">
        <v>37.512360329999993</v>
      </c>
      <c r="G162" s="39"/>
      <c r="H162" s="40">
        <f t="shared" si="6"/>
        <v>28.677231616004729</v>
      </c>
      <c r="I162" s="40">
        <f t="shared" si="7"/>
        <v>91.265098527138221</v>
      </c>
      <c r="K162" s="59"/>
    </row>
    <row r="163" spans="1:11" s="3" customFormat="1" ht="13.5" x14ac:dyDescent="0.2">
      <c r="A163" s="8"/>
      <c r="B163" s="37" t="s">
        <v>164</v>
      </c>
      <c r="C163" s="38"/>
      <c r="D163" s="39">
        <v>695.96014400000001</v>
      </c>
      <c r="E163" s="39">
        <v>259.41504408999998</v>
      </c>
      <c r="F163" s="39">
        <v>250.07879872999999</v>
      </c>
      <c r="G163" s="39"/>
      <c r="H163" s="40">
        <f t="shared" si="6"/>
        <v>35.932919562416778</v>
      </c>
      <c r="I163" s="40">
        <f t="shared" si="7"/>
        <v>96.401039348835553</v>
      </c>
      <c r="K163" s="59"/>
    </row>
    <row r="164" spans="1:11" s="3" customFormat="1" ht="13.5" x14ac:dyDescent="0.2">
      <c r="A164" s="8"/>
      <c r="B164" s="37" t="s">
        <v>112</v>
      </c>
      <c r="C164" s="38"/>
      <c r="D164" s="39">
        <v>87.240559000000005</v>
      </c>
      <c r="E164" s="39">
        <v>17.115182740000002</v>
      </c>
      <c r="F164" s="39">
        <v>15.812917240000003</v>
      </c>
      <c r="G164" s="39"/>
      <c r="H164" s="40">
        <f t="shared" si="6"/>
        <v>18.125648690536249</v>
      </c>
      <c r="I164" s="40">
        <f t="shared" si="7"/>
        <v>92.391168006892116</v>
      </c>
      <c r="K164" s="59"/>
    </row>
    <row r="165" spans="1:11" s="3" customFormat="1" ht="13.5" x14ac:dyDescent="0.2">
      <c r="A165" s="8"/>
      <c r="B165" s="37" t="s">
        <v>160</v>
      </c>
      <c r="C165" s="38"/>
      <c r="D165" s="39">
        <v>755.50293699999997</v>
      </c>
      <c r="E165" s="39">
        <v>174.29266387000001</v>
      </c>
      <c r="F165" s="39">
        <v>35.26009535</v>
      </c>
      <c r="G165" s="39"/>
      <c r="H165" s="40">
        <f t="shared" si="6"/>
        <v>4.6671023530382385</v>
      </c>
      <c r="I165" s="40">
        <f t="shared" si="7"/>
        <v>20.230395569775396</v>
      </c>
      <c r="K165" s="59"/>
    </row>
    <row r="166" spans="1:11" s="3" customFormat="1" ht="13.5" x14ac:dyDescent="0.2">
      <c r="A166" s="8"/>
      <c r="B166" s="45" t="s">
        <v>163</v>
      </c>
      <c r="C166" s="46"/>
      <c r="D166" s="47">
        <v>143073.333362</v>
      </c>
      <c r="E166" s="47">
        <v>52180.305543640003</v>
      </c>
      <c r="F166" s="47">
        <v>13758.058690840002</v>
      </c>
      <c r="G166" s="47"/>
      <c r="H166" s="48">
        <f t="shared" si="6"/>
        <v>9.6160887340408578</v>
      </c>
      <c r="I166" s="48">
        <f t="shared" si="7"/>
        <v>26.366382004669774</v>
      </c>
      <c r="K166" s="59"/>
    </row>
    <row r="167" spans="1:11" s="3" customFormat="1" ht="13.5" x14ac:dyDescent="0.2">
      <c r="A167" s="8"/>
      <c r="B167" s="53"/>
      <c r="C167" s="38" t="s">
        <v>168</v>
      </c>
      <c r="D167" s="39">
        <v>143073.333362</v>
      </c>
      <c r="E167" s="39">
        <v>52180.305543640003</v>
      </c>
      <c r="F167" s="39">
        <v>13758.058690840002</v>
      </c>
      <c r="G167" s="39"/>
      <c r="H167" s="40">
        <f t="shared" si="6"/>
        <v>9.6160887340408578</v>
      </c>
      <c r="I167" s="40">
        <f t="shared" si="7"/>
        <v>26.366382004669774</v>
      </c>
      <c r="K167" s="59"/>
    </row>
    <row r="168" spans="1:11" s="3" customFormat="1" ht="13.5" x14ac:dyDescent="0.2">
      <c r="A168" s="49" t="s">
        <v>113</v>
      </c>
      <c r="B168" s="49"/>
      <c r="C168" s="50"/>
      <c r="D168" s="51">
        <v>17.900417999999998</v>
      </c>
      <c r="E168" s="51">
        <v>5.447298</v>
      </c>
      <c r="F168" s="51">
        <v>4.00024435</v>
      </c>
      <c r="G168" s="51"/>
      <c r="H168" s="52">
        <f t="shared" si="6"/>
        <v>22.347211947788036</v>
      </c>
      <c r="I168" s="52">
        <f t="shared" si="7"/>
        <v>73.435386681617203</v>
      </c>
      <c r="K168" s="59"/>
    </row>
    <row r="169" spans="1:11" s="3" customFormat="1" ht="13.5" x14ac:dyDescent="0.2">
      <c r="A169" s="8"/>
      <c r="B169" s="33" t="s">
        <v>198</v>
      </c>
      <c r="C169" s="34"/>
      <c r="D169" s="35">
        <v>17.900417999999998</v>
      </c>
      <c r="E169" s="35">
        <v>5.447298</v>
      </c>
      <c r="F169" s="35">
        <v>4.00024435</v>
      </c>
      <c r="G169" s="35"/>
      <c r="H169" s="36">
        <f t="shared" si="6"/>
        <v>22.347211947788036</v>
      </c>
      <c r="I169" s="36">
        <f t="shared" si="7"/>
        <v>73.435386681617203</v>
      </c>
      <c r="K169" s="59"/>
    </row>
    <row r="170" spans="1:11" s="3" customFormat="1" ht="13.5" x14ac:dyDescent="0.2">
      <c r="A170" s="49" t="s">
        <v>154</v>
      </c>
      <c r="B170" s="49"/>
      <c r="C170" s="50"/>
      <c r="D170" s="51">
        <v>61748.571111000005</v>
      </c>
      <c r="E170" s="51">
        <v>9845.1183118999998</v>
      </c>
      <c r="F170" s="51">
        <v>7067.336597309999</v>
      </c>
      <c r="G170" s="51"/>
      <c r="H170" s="52">
        <f t="shared" si="6"/>
        <v>11.445344353970015</v>
      </c>
      <c r="I170" s="52">
        <f t="shared" si="7"/>
        <v>71.785187068473945</v>
      </c>
      <c r="K170" s="59"/>
    </row>
    <row r="171" spans="1:11" s="3" customFormat="1" ht="13.5" x14ac:dyDescent="0.2">
      <c r="A171" s="8"/>
      <c r="B171" s="33" t="s">
        <v>125</v>
      </c>
      <c r="C171" s="34"/>
      <c r="D171" s="35">
        <v>2813.446355</v>
      </c>
      <c r="E171" s="35">
        <v>716.94400526999993</v>
      </c>
      <c r="F171" s="35">
        <v>685.23699669999996</v>
      </c>
      <c r="G171" s="35"/>
      <c r="H171" s="36">
        <f t="shared" si="6"/>
        <v>24.355786826438351</v>
      </c>
      <c r="I171" s="36">
        <f t="shared" si="7"/>
        <v>95.577477691851371</v>
      </c>
      <c r="K171" s="59"/>
    </row>
    <row r="172" spans="1:11" s="3" customFormat="1" ht="27" customHeight="1" x14ac:dyDescent="0.2">
      <c r="A172" s="8"/>
      <c r="B172" s="60" t="s">
        <v>188</v>
      </c>
      <c r="C172" s="60"/>
      <c r="D172" s="39">
        <v>1992.9123440000001</v>
      </c>
      <c r="E172" s="39">
        <v>825.8001495100001</v>
      </c>
      <c r="F172" s="39">
        <v>806.48575201000028</v>
      </c>
      <c r="G172" s="39"/>
      <c r="H172" s="40">
        <f t="shared" si="6"/>
        <v>40.467698162343275</v>
      </c>
      <c r="I172" s="40">
        <f t="shared" si="7"/>
        <v>97.661129328753418</v>
      </c>
      <c r="K172" s="59"/>
    </row>
    <row r="173" spans="1:11" s="3" customFormat="1" ht="13.5" x14ac:dyDescent="0.2">
      <c r="A173" s="8"/>
      <c r="B173" s="37" t="s">
        <v>126</v>
      </c>
      <c r="C173" s="38"/>
      <c r="D173" s="39">
        <v>21994.296814000001</v>
      </c>
      <c r="E173" s="39">
        <v>993.24751965999985</v>
      </c>
      <c r="F173" s="39">
        <v>951.77426334999984</v>
      </c>
      <c r="G173" s="39"/>
      <c r="H173" s="40">
        <f t="shared" si="6"/>
        <v>4.32736846010084</v>
      </c>
      <c r="I173" s="40">
        <f t="shared" si="7"/>
        <v>95.824479247207506</v>
      </c>
      <c r="K173" s="59"/>
    </row>
    <row r="174" spans="1:11" s="3" customFormat="1" ht="27" customHeight="1" x14ac:dyDescent="0.2">
      <c r="A174" s="8"/>
      <c r="B174" s="60" t="s">
        <v>155</v>
      </c>
      <c r="C174" s="60"/>
      <c r="D174" s="39">
        <v>34525.322207999998</v>
      </c>
      <c r="E174" s="39">
        <v>7241.6374822899998</v>
      </c>
      <c r="F174" s="39">
        <v>4558.5054517099989</v>
      </c>
      <c r="G174" s="39"/>
      <c r="H174" s="40">
        <f t="shared" si="6"/>
        <v>13.203368311081915</v>
      </c>
      <c r="I174" s="40">
        <f t="shared" si="7"/>
        <v>62.948545309789203</v>
      </c>
      <c r="K174" s="59"/>
    </row>
    <row r="175" spans="1:11" s="3" customFormat="1" ht="13.5" x14ac:dyDescent="0.2">
      <c r="A175" s="8"/>
      <c r="B175" s="37" t="s">
        <v>20</v>
      </c>
      <c r="C175" s="38"/>
      <c r="D175" s="39">
        <v>422.59339</v>
      </c>
      <c r="E175" s="39">
        <v>67.489155169999989</v>
      </c>
      <c r="F175" s="39">
        <v>65.334133539999996</v>
      </c>
      <c r="G175" s="39"/>
      <c r="H175" s="40">
        <f t="shared" si="6"/>
        <v>15.460282883269896</v>
      </c>
      <c r="I175" s="40">
        <f t="shared" si="7"/>
        <v>96.806862340220945</v>
      </c>
      <c r="K175" s="59"/>
    </row>
    <row r="176" spans="1:11" s="3" customFormat="1" ht="13.5" x14ac:dyDescent="0.2">
      <c r="A176" s="49" t="s">
        <v>114</v>
      </c>
      <c r="B176" s="49"/>
      <c r="C176" s="50"/>
      <c r="D176" s="51">
        <v>27391.736528999998</v>
      </c>
      <c r="E176" s="51">
        <v>7056.3632842300012</v>
      </c>
      <c r="F176" s="51">
        <v>6925.4651062899993</v>
      </c>
      <c r="G176" s="51"/>
      <c r="H176" s="52">
        <f t="shared" si="6"/>
        <v>25.283045121867016</v>
      </c>
      <c r="I176" s="52">
        <f t="shared" si="7"/>
        <v>98.14496260088336</v>
      </c>
      <c r="K176" s="59"/>
    </row>
    <row r="177" spans="1:11" s="3" customFormat="1" ht="13.5" x14ac:dyDescent="0.2">
      <c r="A177" s="8"/>
      <c r="B177" s="33" t="s">
        <v>115</v>
      </c>
      <c r="C177" s="34"/>
      <c r="D177" s="35">
        <v>6155.9444329999997</v>
      </c>
      <c r="E177" s="35">
        <v>1506.49056423</v>
      </c>
      <c r="F177" s="35">
        <v>1494.2811938299999</v>
      </c>
      <c r="G177" s="35"/>
      <c r="H177" s="36">
        <f t="shared" si="6"/>
        <v>24.273792755822296</v>
      </c>
      <c r="I177" s="36">
        <f t="shared" si="7"/>
        <v>99.18954883024837</v>
      </c>
      <c r="K177" s="59"/>
    </row>
    <row r="178" spans="1:11" s="3" customFormat="1" ht="13.5" x14ac:dyDescent="0.2">
      <c r="A178" s="8"/>
      <c r="B178" s="37" t="s">
        <v>116</v>
      </c>
      <c r="C178" s="38"/>
      <c r="D178" s="39">
        <v>13138.649421</v>
      </c>
      <c r="E178" s="39">
        <v>3194.3206580000001</v>
      </c>
      <c r="F178" s="39">
        <v>3075.9784810000001</v>
      </c>
      <c r="G178" s="39"/>
      <c r="H178" s="40">
        <f t="shared" si="6"/>
        <v>23.41167940810984</v>
      </c>
      <c r="I178" s="40">
        <f t="shared" si="7"/>
        <v>96.295231766929263</v>
      </c>
      <c r="K178" s="59"/>
    </row>
    <row r="179" spans="1:11" s="3" customFormat="1" ht="13.5" x14ac:dyDescent="0.2">
      <c r="A179" s="8"/>
      <c r="B179" s="37" t="s">
        <v>117</v>
      </c>
      <c r="C179" s="38"/>
      <c r="D179" s="39">
        <v>8097.1426750000001</v>
      </c>
      <c r="E179" s="39">
        <v>2355.5520620000002</v>
      </c>
      <c r="F179" s="39">
        <v>2355.2054314599995</v>
      </c>
      <c r="G179" s="39"/>
      <c r="H179" s="40">
        <f t="shared" si="6"/>
        <v>29.086870838175017</v>
      </c>
      <c r="I179" s="40">
        <f t="shared" si="7"/>
        <v>99.985284530722438</v>
      </c>
      <c r="K179" s="59"/>
    </row>
    <row r="180" spans="1:11" s="3" customFormat="1" ht="13.5" x14ac:dyDescent="0.2">
      <c r="A180" s="49" t="s">
        <v>118</v>
      </c>
      <c r="B180" s="49"/>
      <c r="C180" s="50"/>
      <c r="D180" s="51">
        <v>11894.477094</v>
      </c>
      <c r="E180" s="51">
        <v>886.43495741999982</v>
      </c>
      <c r="F180" s="51">
        <v>672.91412881999997</v>
      </c>
      <c r="G180" s="51"/>
      <c r="H180" s="52">
        <f t="shared" si="6"/>
        <v>5.657366217128132</v>
      </c>
      <c r="I180" s="52">
        <f t="shared" si="7"/>
        <v>75.912408822249105</v>
      </c>
      <c r="K180" s="59"/>
    </row>
    <row r="181" spans="1:11" s="3" customFormat="1" ht="13.5" x14ac:dyDescent="0.2">
      <c r="A181" s="8"/>
      <c r="B181" s="41" t="s">
        <v>199</v>
      </c>
      <c r="C181" s="42"/>
      <c r="D181" s="43">
        <v>7280.3268500000004</v>
      </c>
      <c r="E181" s="43">
        <v>292.83185979000001</v>
      </c>
      <c r="F181" s="43">
        <v>113.67126832999998</v>
      </c>
      <c r="G181" s="43"/>
      <c r="H181" s="44">
        <f t="shared" si="6"/>
        <v>1.5613484211907322</v>
      </c>
      <c r="I181" s="44">
        <f t="shared" si="7"/>
        <v>38.817930675821145</v>
      </c>
      <c r="K181" s="59"/>
    </row>
    <row r="182" spans="1:11" s="3" customFormat="1" ht="27" x14ac:dyDescent="0.2">
      <c r="A182" s="8"/>
      <c r="B182" s="53"/>
      <c r="C182" s="38" t="s">
        <v>166</v>
      </c>
      <c r="D182" s="39">
        <v>79.050771999999995</v>
      </c>
      <c r="E182" s="39">
        <v>14.012835000000001</v>
      </c>
      <c r="F182" s="39">
        <v>6.0908108299999997</v>
      </c>
      <c r="G182" s="39"/>
      <c r="H182" s="40">
        <f t="shared" si="6"/>
        <v>7.7049352914605311</v>
      </c>
      <c r="I182" s="40">
        <f t="shared" si="7"/>
        <v>43.465942687543233</v>
      </c>
      <c r="K182" s="59"/>
    </row>
    <row r="183" spans="1:11" s="3" customFormat="1" ht="13.5" x14ac:dyDescent="0.2">
      <c r="A183" s="8"/>
      <c r="B183" s="11"/>
      <c r="C183" s="38" t="s">
        <v>165</v>
      </c>
      <c r="D183" s="39">
        <v>219.433561</v>
      </c>
      <c r="E183" s="39">
        <v>17.534852999999998</v>
      </c>
      <c r="F183" s="39">
        <v>9.0909497499999983</v>
      </c>
      <c r="G183" s="39"/>
      <c r="H183" s="40">
        <f t="shared" si="6"/>
        <v>4.1429167482726115</v>
      </c>
      <c r="I183" s="40">
        <f t="shared" si="7"/>
        <v>51.845029724514937</v>
      </c>
      <c r="K183" s="59"/>
    </row>
    <row r="184" spans="1:11" s="3" customFormat="1" ht="13.5" x14ac:dyDescent="0.2">
      <c r="A184" s="8"/>
      <c r="B184" s="11"/>
      <c r="C184" s="38" t="s">
        <v>59</v>
      </c>
      <c r="D184" s="39">
        <v>7.273142</v>
      </c>
      <c r="E184" s="39">
        <v>2.4672679999999998</v>
      </c>
      <c r="F184" s="39">
        <v>1.21723592</v>
      </c>
      <c r="G184" s="39"/>
      <c r="H184" s="40">
        <f t="shared" si="6"/>
        <v>16.736039527345952</v>
      </c>
      <c r="I184" s="40">
        <f t="shared" si="7"/>
        <v>49.33537499777082</v>
      </c>
      <c r="K184" s="59"/>
    </row>
    <row r="185" spans="1:11" s="3" customFormat="1" ht="27" x14ac:dyDescent="0.2">
      <c r="A185" s="8"/>
      <c r="B185" s="11"/>
      <c r="C185" s="38" t="s">
        <v>167</v>
      </c>
      <c r="D185" s="39">
        <v>174.56937500000001</v>
      </c>
      <c r="E185" s="39">
        <v>108.81690379</v>
      </c>
      <c r="F185" s="39">
        <v>97.27227182999998</v>
      </c>
      <c r="G185" s="39"/>
      <c r="H185" s="40">
        <f t="shared" si="6"/>
        <v>55.721269455195085</v>
      </c>
      <c r="I185" s="40">
        <f t="shared" si="7"/>
        <v>89.390773346869537</v>
      </c>
      <c r="K185" s="59"/>
    </row>
    <row r="186" spans="1:11" s="3" customFormat="1" ht="13.5" x14ac:dyDescent="0.2">
      <c r="A186" s="8"/>
      <c r="B186" s="11"/>
      <c r="C186" s="38" t="s">
        <v>169</v>
      </c>
      <c r="D186" s="39">
        <v>6800</v>
      </c>
      <c r="E186" s="39">
        <v>150</v>
      </c>
      <c r="F186" s="39">
        <v>0</v>
      </c>
      <c r="G186" s="39"/>
      <c r="H186" s="40" t="str">
        <f t="shared" si="6"/>
        <v>n.a.</v>
      </c>
      <c r="I186" s="40" t="str">
        <f t="shared" si="7"/>
        <v>n.a.</v>
      </c>
      <c r="K186" s="59"/>
    </row>
    <row r="187" spans="1:11" s="3" customFormat="1" ht="13.5" x14ac:dyDescent="0.2">
      <c r="A187" s="8"/>
      <c r="B187" s="41" t="s">
        <v>119</v>
      </c>
      <c r="C187" s="46"/>
      <c r="D187" s="47">
        <v>4110.419656</v>
      </c>
      <c r="E187" s="47">
        <v>538.95572599999991</v>
      </c>
      <c r="F187" s="47">
        <v>514.27905521000002</v>
      </c>
      <c r="G187" s="47"/>
      <c r="H187" s="48">
        <f t="shared" si="6"/>
        <v>12.511594879595913</v>
      </c>
      <c r="I187" s="48">
        <f t="shared" si="7"/>
        <v>95.421391851025646</v>
      </c>
      <c r="K187" s="59"/>
    </row>
    <row r="188" spans="1:11" s="3" customFormat="1" ht="13.5" x14ac:dyDescent="0.2">
      <c r="A188" s="8"/>
      <c r="B188" s="53"/>
      <c r="C188" s="38" t="s">
        <v>165</v>
      </c>
      <c r="D188" s="39">
        <v>178.25628599999999</v>
      </c>
      <c r="E188" s="39">
        <v>28.084770320000001</v>
      </c>
      <c r="F188" s="39">
        <v>26.674581590000003</v>
      </c>
      <c r="G188" s="39"/>
      <c r="H188" s="40">
        <f t="shared" si="6"/>
        <v>14.964174441511702</v>
      </c>
      <c r="I188" s="40">
        <f t="shared" si="7"/>
        <v>94.978813378453168</v>
      </c>
      <c r="K188" s="59"/>
    </row>
    <row r="189" spans="1:11" s="3" customFormat="1" ht="13.5" x14ac:dyDescent="0.2">
      <c r="A189" s="8"/>
      <c r="B189" s="11"/>
      <c r="C189" s="38" t="s">
        <v>59</v>
      </c>
      <c r="D189" s="39">
        <v>12.458364</v>
      </c>
      <c r="E189" s="39">
        <v>2.94981889</v>
      </c>
      <c r="F189" s="39">
        <v>2.9498188899999995</v>
      </c>
      <c r="G189" s="39"/>
      <c r="H189" s="40">
        <f t="shared" si="6"/>
        <v>23.677417757259299</v>
      </c>
      <c r="I189" s="40">
        <f t="shared" si="7"/>
        <v>99.999999999999986</v>
      </c>
      <c r="K189" s="59"/>
    </row>
    <row r="190" spans="1:11" s="3" customFormat="1" ht="13.5" x14ac:dyDescent="0.2">
      <c r="A190" s="8"/>
      <c r="B190" s="11"/>
      <c r="C190" s="38" t="s">
        <v>120</v>
      </c>
      <c r="D190" s="39">
        <v>1034.8331149999999</v>
      </c>
      <c r="E190" s="39">
        <v>186.86021054000003</v>
      </c>
      <c r="F190" s="39">
        <v>164.50410798000001</v>
      </c>
      <c r="G190" s="39"/>
      <c r="H190" s="40">
        <f t="shared" si="6"/>
        <v>15.896679918288084</v>
      </c>
      <c r="I190" s="40">
        <f t="shared" si="7"/>
        <v>88.035921347089356</v>
      </c>
      <c r="K190" s="59"/>
    </row>
    <row r="191" spans="1:11" s="3" customFormat="1" ht="13.5" x14ac:dyDescent="0.2">
      <c r="A191" s="8"/>
      <c r="B191" s="11"/>
      <c r="C191" s="38" t="s">
        <v>121</v>
      </c>
      <c r="D191" s="39">
        <v>1831.417357</v>
      </c>
      <c r="E191" s="39">
        <v>269.39347385999992</v>
      </c>
      <c r="F191" s="39">
        <v>269.33555036000001</v>
      </c>
      <c r="G191" s="39"/>
      <c r="H191" s="40">
        <f t="shared" si="6"/>
        <v>14.706399354060506</v>
      </c>
      <c r="I191" s="40">
        <f t="shared" si="7"/>
        <v>99.978498551145307</v>
      </c>
      <c r="K191" s="59"/>
    </row>
    <row r="192" spans="1:11" s="3" customFormat="1" ht="13.5" x14ac:dyDescent="0.2">
      <c r="A192" s="8"/>
      <c r="B192" s="11"/>
      <c r="C192" s="38" t="s">
        <v>182</v>
      </c>
      <c r="D192" s="39">
        <v>1053.454534</v>
      </c>
      <c r="E192" s="39">
        <v>51.667452390000008</v>
      </c>
      <c r="F192" s="39">
        <v>50.814996390000005</v>
      </c>
      <c r="G192" s="39"/>
      <c r="H192" s="40">
        <f t="shared" si="6"/>
        <v>4.8236534895392085</v>
      </c>
      <c r="I192" s="40">
        <f t="shared" si="7"/>
        <v>98.35011025206849</v>
      </c>
      <c r="K192" s="59"/>
    </row>
    <row r="193" spans="1:11" s="3" customFormat="1" ht="13.5" x14ac:dyDescent="0.2">
      <c r="A193" s="8"/>
      <c r="B193" s="41" t="s">
        <v>200</v>
      </c>
      <c r="C193" s="46"/>
      <c r="D193" s="47">
        <v>503.73058800000001</v>
      </c>
      <c r="E193" s="47">
        <v>54.647371629999988</v>
      </c>
      <c r="F193" s="47">
        <v>44.96380528000001</v>
      </c>
      <c r="G193" s="47"/>
      <c r="H193" s="48">
        <f t="shared" si="6"/>
        <v>8.9261613948287781</v>
      </c>
      <c r="I193" s="48">
        <f t="shared" si="7"/>
        <v>82.279904666661125</v>
      </c>
      <c r="K193" s="59"/>
    </row>
    <row r="194" spans="1:11" s="3" customFormat="1" ht="13.5" x14ac:dyDescent="0.2">
      <c r="A194" s="49" t="s">
        <v>122</v>
      </c>
      <c r="B194" s="49"/>
      <c r="C194" s="50"/>
      <c r="D194" s="51">
        <v>2851.5881840000002</v>
      </c>
      <c r="E194" s="51">
        <v>689.55591694000032</v>
      </c>
      <c r="F194" s="51">
        <v>662.00078137000014</v>
      </c>
      <c r="G194" s="51"/>
      <c r="H194" s="52">
        <f t="shared" si="6"/>
        <v>23.21516076845969</v>
      </c>
      <c r="I194" s="52">
        <f t="shared" si="7"/>
        <v>96.003930226241849</v>
      </c>
      <c r="K194" s="59"/>
    </row>
    <row r="195" spans="1:11" s="3" customFormat="1" ht="13.5" x14ac:dyDescent="0.2">
      <c r="A195" s="8"/>
      <c r="B195" s="33" t="s">
        <v>123</v>
      </c>
      <c r="C195" s="34"/>
      <c r="D195" s="35">
        <v>2186.8325500000001</v>
      </c>
      <c r="E195" s="35">
        <v>557.8299695200003</v>
      </c>
      <c r="F195" s="35">
        <v>530.2855229500002</v>
      </c>
      <c r="G195" s="35"/>
      <c r="H195" s="36">
        <f t="shared" si="6"/>
        <v>24.249022768112731</v>
      </c>
      <c r="I195" s="36">
        <f t="shared" si="7"/>
        <v>95.062214639758153</v>
      </c>
      <c r="K195" s="59"/>
    </row>
    <row r="196" spans="1:11" s="3" customFormat="1" ht="13.5" x14ac:dyDescent="0.2">
      <c r="A196" s="8"/>
      <c r="B196" s="37" t="s">
        <v>124</v>
      </c>
      <c r="C196" s="38"/>
      <c r="D196" s="39">
        <v>64.696286999999998</v>
      </c>
      <c r="E196" s="39">
        <v>10.336168120000002</v>
      </c>
      <c r="F196" s="39">
        <v>10.325479120000001</v>
      </c>
      <c r="G196" s="39"/>
      <c r="H196" s="40">
        <f t="shared" si="6"/>
        <v>15.959925366350625</v>
      </c>
      <c r="I196" s="40">
        <f t="shared" si="7"/>
        <v>99.896586434393242</v>
      </c>
      <c r="K196" s="59"/>
    </row>
    <row r="197" spans="1:11" s="3" customFormat="1" ht="27" customHeight="1" x14ac:dyDescent="0.2">
      <c r="A197" s="8"/>
      <c r="B197" s="60" t="s">
        <v>201</v>
      </c>
      <c r="C197" s="60"/>
      <c r="D197" s="39">
        <v>600.059347</v>
      </c>
      <c r="E197" s="39">
        <v>121.38977930000001</v>
      </c>
      <c r="F197" s="39">
        <v>121.3897793</v>
      </c>
      <c r="G197" s="39"/>
      <c r="H197" s="40">
        <f t="shared" si="6"/>
        <v>20.229628937019125</v>
      </c>
      <c r="I197" s="40">
        <f t="shared" si="7"/>
        <v>99.999999999999986</v>
      </c>
      <c r="K197" s="59"/>
    </row>
    <row r="198" spans="1:11" s="3" customFormat="1" ht="13.5" x14ac:dyDescent="0.2">
      <c r="A198" s="49" t="s">
        <v>156</v>
      </c>
      <c r="B198" s="49"/>
      <c r="C198" s="50"/>
      <c r="D198" s="51">
        <v>13304.067873</v>
      </c>
      <c r="E198" s="51">
        <v>3345.7498969999997</v>
      </c>
      <c r="F198" s="51">
        <v>2167.8056022699989</v>
      </c>
      <c r="G198" s="51"/>
      <c r="H198" s="52">
        <f t="shared" si="6"/>
        <v>16.294306545665343</v>
      </c>
      <c r="I198" s="52">
        <f t="shared" si="7"/>
        <v>64.792816827515523</v>
      </c>
      <c r="K198" s="59"/>
    </row>
    <row r="199" spans="1:11" s="3" customFormat="1" ht="13.5" x14ac:dyDescent="0.2">
      <c r="A199" s="8"/>
      <c r="B199" s="33" t="s">
        <v>102</v>
      </c>
      <c r="C199" s="34"/>
      <c r="D199" s="35">
        <v>11589.074911</v>
      </c>
      <c r="E199" s="35">
        <v>2938.6414129999998</v>
      </c>
      <c r="F199" s="35">
        <v>1890.9223312599991</v>
      </c>
      <c r="G199" s="35"/>
      <c r="H199" s="36">
        <f t="shared" si="6"/>
        <v>16.316421679742469</v>
      </c>
      <c r="I199" s="36">
        <f t="shared" si="7"/>
        <v>64.346821047811844</v>
      </c>
      <c r="K199" s="59"/>
    </row>
    <row r="200" spans="1:11" s="3" customFormat="1" ht="13.5" x14ac:dyDescent="0.2">
      <c r="A200" s="8"/>
      <c r="B200" s="37" t="s">
        <v>103</v>
      </c>
      <c r="C200" s="38"/>
      <c r="D200" s="39">
        <v>1714.992962</v>
      </c>
      <c r="E200" s="39">
        <v>407.10848399999998</v>
      </c>
      <c r="F200" s="39">
        <v>276.88327100999999</v>
      </c>
      <c r="G200" s="39"/>
      <c r="H200" s="40">
        <f t="shared" si="6"/>
        <v>16.14486339857061</v>
      </c>
      <c r="I200" s="40">
        <f t="shared" si="7"/>
        <v>68.012159385506692</v>
      </c>
      <c r="K200" s="59"/>
    </row>
    <row r="201" spans="1:11" s="3" customFormat="1" ht="6.95" customHeight="1" thickBot="1" x14ac:dyDescent="0.25">
      <c r="A201" s="15"/>
      <c r="B201" s="16"/>
      <c r="C201" s="15"/>
      <c r="D201" s="17"/>
      <c r="E201" s="17"/>
      <c r="F201" s="17"/>
      <c r="G201" s="17"/>
      <c r="H201" s="18"/>
      <c r="I201" s="18"/>
      <c r="K201" s="59"/>
    </row>
    <row r="202" spans="1:11" ht="13.5" x14ac:dyDescent="0.2">
      <c r="A202" s="7" t="s">
        <v>17</v>
      </c>
      <c r="B202" s="5"/>
      <c r="C202" s="6"/>
      <c r="D202" s="6"/>
      <c r="E202" s="6"/>
      <c r="F202" s="6"/>
      <c r="G202" s="6"/>
      <c r="H202" s="6"/>
      <c r="I202" s="6"/>
    </row>
    <row r="203" spans="1:11" ht="13.5" x14ac:dyDescent="0.2">
      <c r="A203" s="7" t="s">
        <v>139</v>
      </c>
      <c r="B203" s="5"/>
      <c r="C203" s="6"/>
      <c r="D203" s="6"/>
      <c r="E203" s="6"/>
      <c r="F203" s="6"/>
      <c r="G203" s="6"/>
      <c r="H203" s="6"/>
      <c r="I203" s="6"/>
    </row>
    <row r="204" spans="1:11" ht="13.5" x14ac:dyDescent="0.2">
      <c r="A204" s="5" t="s">
        <v>7</v>
      </c>
      <c r="B204" s="5"/>
      <c r="C204" s="6"/>
      <c r="D204" s="6"/>
      <c r="E204" s="6"/>
      <c r="F204" s="6"/>
      <c r="G204" s="6"/>
      <c r="H204" s="6"/>
      <c r="I204" s="6"/>
    </row>
  </sheetData>
  <mergeCells count="23">
    <mergeCell ref="D1:F1"/>
    <mergeCell ref="A3:F3"/>
    <mergeCell ref="A2:I2"/>
    <mergeCell ref="H8:I8"/>
    <mergeCell ref="A4:I4"/>
    <mergeCell ref="A5:I5"/>
    <mergeCell ref="A6:I6"/>
    <mergeCell ref="A1:C1"/>
    <mergeCell ref="A8:C10"/>
    <mergeCell ref="B197:C197"/>
    <mergeCell ref="B21:C21"/>
    <mergeCell ref="B35:C35"/>
    <mergeCell ref="B37:C37"/>
    <mergeCell ref="B71:C71"/>
    <mergeCell ref="B72:C72"/>
    <mergeCell ref="B73:C73"/>
    <mergeCell ref="B74:C74"/>
    <mergeCell ref="B101:C101"/>
    <mergeCell ref="B148:C148"/>
    <mergeCell ref="B149:C149"/>
    <mergeCell ref="B156:C156"/>
    <mergeCell ref="B172:C172"/>
    <mergeCell ref="B174:C174"/>
  </mergeCells>
  <printOptions horizontalCentered="1"/>
  <pageMargins left="0.19685039370078741" right="0.19685039370078741" top="0.59055118110236227" bottom="0.59055118110236227" header="0" footer="0"/>
  <pageSetup scale="70" orientation="portrait" r:id="rId1"/>
  <headerFooter alignWithMargins="0"/>
  <ignoredErrors>
    <ignoredError sqref="D10:F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Prin_Prog_T1_2023</vt:lpstr>
      <vt:lpstr>Prin_Prog_T1_2023!Área_de_impresión</vt:lpstr>
      <vt:lpstr>Prin_Prog_T1_2023!Títulos_a_imprimir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Mejia Ramirez</dc:creator>
  <cp:lastModifiedBy>UPCP</cp:lastModifiedBy>
  <cp:lastPrinted>2020-10-28T00:04:48Z</cp:lastPrinted>
  <dcterms:created xsi:type="dcterms:W3CDTF">2014-10-24T17:02:04Z</dcterms:created>
  <dcterms:modified xsi:type="dcterms:W3CDTF">2023-04-25T02:51:23Z</dcterms:modified>
</cp:coreProperties>
</file>