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64011"/>
  <mc:AlternateContent xmlns:mc="http://schemas.openxmlformats.org/markup-compatibility/2006">
    <mc:Choice Requires="x15">
      <x15ac:absPath xmlns:x15ac="http://schemas.microsoft.com/office/spreadsheetml/2010/11/ac" url="E:\mis documentos\Información 2023\Informes Trimestrales 2023\Segundo Trimestre (Ene-jun)\Subejercicios\"/>
    </mc:Choice>
  </mc:AlternateContent>
  <bookViews>
    <workbookView xWindow="0" yWindow="0" windowWidth="28800" windowHeight="10200"/>
  </bookViews>
  <sheets>
    <sheet name="CuadroResumen" sheetId="5" r:id="rId1"/>
    <sheet name="No subsanado" sheetId="6" r:id="rId2"/>
    <sheet name="Reasignación" sheetId="7" r:id="rId3"/>
  </sheets>
  <definedNames>
    <definedName name="_xlnm._FilterDatabase" localSheetId="0" hidden="1">CuadroResumen!$A$11:$I$37</definedName>
    <definedName name="_xlnm._FilterDatabase" localSheetId="1" hidden="1">'No subsanado'!$A$11:$C$36</definedName>
    <definedName name="_xlnm.Print_Area" localSheetId="0">CuadroResumen!$A$3:$I$44</definedName>
    <definedName name="_xlnm.Print_Area" localSheetId="1">'No subsanado'!$A$3:$B$40</definedName>
    <definedName name="_xlnm.Print_Area" localSheetId="2">Reasignación!$A$9:$B$15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0" i="7" l="1"/>
  <c r="B9" i="7" s="1"/>
  <c r="B10" i="6" l="1"/>
  <c r="I37" i="5" l="1"/>
  <c r="I36" i="5"/>
  <c r="I35" i="5"/>
  <c r="I34" i="5"/>
  <c r="I33" i="5"/>
  <c r="I32" i="5"/>
  <c r="I31" i="5"/>
  <c r="I30" i="5"/>
  <c r="I29" i="5"/>
  <c r="I28" i="5"/>
  <c r="I27" i="5"/>
  <c r="I26" i="5"/>
  <c r="I25" i="5"/>
  <c r="I24" i="5"/>
  <c r="I23" i="5"/>
  <c r="I22" i="5"/>
  <c r="I21" i="5"/>
  <c r="I20" i="5"/>
  <c r="I19" i="5"/>
  <c r="I18" i="5"/>
  <c r="I17" i="5"/>
  <c r="I16" i="5"/>
  <c r="I15" i="5"/>
  <c r="I14" i="5"/>
  <c r="I13" i="5"/>
  <c r="I12" i="5"/>
  <c r="H11" i="5"/>
  <c r="E11" i="5"/>
  <c r="D11" i="5"/>
  <c r="C11" i="5"/>
  <c r="B11" i="5"/>
  <c r="F11" i="5" l="1"/>
  <c r="G11" i="5" s="1"/>
  <c r="I11" i="5"/>
</calcChain>
</file>

<file path=xl/sharedStrings.xml><?xml version="1.0" encoding="utf-8"?>
<sst xmlns="http://schemas.openxmlformats.org/spreadsheetml/2006/main" count="107" uniqueCount="62">
  <si>
    <t>Oficina de la Presidencia de la República</t>
  </si>
  <si>
    <t>Gobernación</t>
  </si>
  <si>
    <t>Relaciones Exteriores</t>
  </si>
  <si>
    <t>Hacienda y Crédito Público</t>
  </si>
  <si>
    <t>Defensa Nacional</t>
  </si>
  <si>
    <t>Agricultura y Desarrollo Rural</t>
  </si>
  <si>
    <t>Infraestructura, Comunicaciones y Transportes</t>
  </si>
  <si>
    <t>Economía</t>
  </si>
  <si>
    <t>Educación Pública</t>
  </si>
  <si>
    <t>Salud</t>
  </si>
  <si>
    <t>Marina</t>
  </si>
  <si>
    <t>Trabajo y Previsión Social</t>
  </si>
  <si>
    <t>Desarrollo Agrario, Territorial y Urbano</t>
  </si>
  <si>
    <t>Medio Ambiente y Recursos Naturales</t>
  </si>
  <si>
    <t>Energía</t>
  </si>
  <si>
    <t>Bienestar</t>
  </si>
  <si>
    <t>Turismo</t>
  </si>
  <si>
    <t>Función Pública</t>
  </si>
  <si>
    <t>Tribunales Agrarios</t>
  </si>
  <si>
    <t>Seguridad y Protección Ciudadana</t>
  </si>
  <si>
    <t>Consejería Jurídica del Ejecutivo Federal</t>
  </si>
  <si>
    <t>Consejo Nacional de Ciencia y Tecnología</t>
  </si>
  <si>
    <t>Comisión Reguladora de Energía</t>
  </si>
  <si>
    <t>Comisión Nacional de Hidrocarburos</t>
  </si>
  <si>
    <t>Entidades no Sectorizadas</t>
  </si>
  <si>
    <t>Cultura</t>
  </si>
  <si>
    <t>Enero-junio</t>
  </si>
  <si>
    <t>(Millones de pesos)</t>
  </si>
  <si>
    <t>Modificado al mes</t>
  </si>
  <si>
    <r>
      <t xml:space="preserve">CLC's Tramitadas </t>
    </r>
    <r>
      <rPr>
        <b/>
        <vertAlign val="superscript"/>
        <sz val="10"/>
        <color theme="0"/>
        <rFont val="Montserrat"/>
      </rPr>
      <t>1/</t>
    </r>
  </si>
  <si>
    <t>Comprometido</t>
  </si>
  <si>
    <t>Acuerdos de Ministración</t>
  </si>
  <si>
    <t>Ejercido</t>
  </si>
  <si>
    <r>
      <t xml:space="preserve">Subejercicios </t>
    </r>
    <r>
      <rPr>
        <b/>
        <vertAlign val="superscript"/>
        <sz val="10"/>
        <color theme="0"/>
        <rFont val="Montserrat"/>
      </rPr>
      <t>2/</t>
    </r>
  </si>
  <si>
    <t>Ramo</t>
  </si>
  <si>
    <t>No subsanado reasignable Enero-marzo</t>
  </si>
  <si>
    <t>Abril-junio</t>
  </si>
  <si>
    <t>(a)</t>
  </si>
  <si>
    <t>(b)</t>
  </si>
  <si>
    <t>(c)</t>
  </si>
  <si>
    <t>(d)</t>
  </si>
  <si>
    <t>(e) = (b) + (c) +(d)</t>
  </si>
  <si>
    <t>(f) = (a) - (e)</t>
  </si>
  <si>
    <t>(g) = (f) - (h)</t>
  </si>
  <si>
    <t>(h)</t>
  </si>
  <si>
    <t>Total</t>
  </si>
  <si>
    <t>1/ Considera las CLC's tramitadas en la Tesoreria de la Federación. Incluye las CLCs pagadas, así como las que están pendientes de pago con cargo al presupuesto modificado autorizado.</t>
  </si>
  <si>
    <t>Nota: Las sumas pueden no coincidir con los totales debido al redondeo de las cifras.</t>
  </si>
  <si>
    <t>CLC: Cuenta por Liquidar Certificada.</t>
  </si>
  <si>
    <t>Fuente: Secretaría de Hacienda y Crédito Público.</t>
  </si>
  <si>
    <t>2/ Las cifras pueden ser negativas debido a que se consideran los saldos de los acuerdos de ministración, no obstante, toda vez que se trata de datos consolidados, resultado de la suma de los positivos con los negativos, para mayor detalle se puede consultar el cuadro "Subejercicios por dependencia, unidad responsable, capítulos de gasto y programa presupuestario, 2023".</t>
  </si>
  <si>
    <t>Enero-marzo</t>
  </si>
  <si>
    <r>
      <t>Importe</t>
    </r>
    <r>
      <rPr>
        <b/>
        <vertAlign val="superscript"/>
        <sz val="10"/>
        <color theme="0"/>
        <rFont val="Montserrat"/>
      </rPr>
      <t xml:space="preserve"> 1/</t>
    </r>
  </si>
  <si>
    <t>1/ Considera cifras revisadas del trimestre anterior.</t>
  </si>
  <si>
    <t>SUBEJERCICIO NO SUBSANADO REASIGNABLE 2023</t>
  </si>
  <si>
    <t>Informes sobre la Situación Económica,
las Finanzas Públicas y la Deuda Pública</t>
  </si>
  <si>
    <t>XIII. SALDO DE LOS SUBEJERCICIOS PRESUPUESTARIOS</t>
  </si>
  <si>
    <t>Segundo Trimestre de 2023</t>
  </si>
  <si>
    <t>Segundo Trimestre de 2022</t>
  </si>
  <si>
    <t>SUBEJERCICIO REASIGNADO 2023</t>
  </si>
  <si>
    <r>
      <t xml:space="preserve">Importe </t>
    </r>
    <r>
      <rPr>
        <b/>
        <vertAlign val="superscript"/>
        <sz val="10"/>
        <color theme="0"/>
        <rFont val="Montserrat"/>
      </rPr>
      <t>1/</t>
    </r>
  </si>
  <si>
    <t>Pensión para el Bienestar de las Personas con Discapacidad Permanente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</si>
</sst>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
    <numFmt numFmtId="165" formatCode="#,##0.0_ ;[Red]\-#,##0.0\ "/>
  </numFmts>
  <fonts count="23" x14ac:knownFonts="1">
    <font>
      <sz val="11"/>
      <color theme="1"/>
      <name val="Calibri"/>
      <family val="2"/>
      <scheme val="minor"/>
    </font>
    <font>
      <sz val="11"/>
      <color theme="1"/>
      <name val="Calibri"/>
      <family val="2"/>
      <scheme val="minor"/>
    </font>
    <font>
      <sz val="10"/>
      <color theme="1"/>
      <name val="Arial"/>
      <family val="2"/>
    </font>
    <font>
      <sz val="10"/>
      <color theme="1"/>
      <name val="Adobe Caslon Pro"/>
      <family val="1"/>
    </font>
    <font>
      <sz val="10"/>
      <color indexed="8"/>
      <name val="Arial"/>
      <family val="2"/>
    </font>
    <font>
      <sz val="11"/>
      <name val="Montserrat"/>
    </font>
    <font>
      <sz val="10"/>
      <color theme="1"/>
      <name val="Montserrat"/>
    </font>
    <font>
      <sz val="10"/>
      <color theme="1"/>
      <name val="Soberana Sans"/>
      <family val="3"/>
    </font>
    <font>
      <b/>
      <sz val="10"/>
      <color theme="0"/>
      <name val="Montserrat"/>
    </font>
    <font>
      <b/>
      <vertAlign val="superscript"/>
      <sz val="10"/>
      <color theme="0"/>
      <name val="Montserrat"/>
    </font>
    <font>
      <sz val="10"/>
      <name val="Montserrat"/>
    </font>
    <font>
      <b/>
      <sz val="10"/>
      <color theme="1"/>
      <name val="Montserrat"/>
    </font>
    <font>
      <sz val="8"/>
      <name val="Montserrat"/>
    </font>
    <font>
      <sz val="8"/>
      <color theme="1"/>
      <name val="Montserrat"/>
    </font>
    <font>
      <b/>
      <sz val="12"/>
      <name val="Montserrat"/>
    </font>
    <font>
      <sz val="11"/>
      <color theme="1"/>
      <name val="Soberana Sans"/>
      <family val="3"/>
    </font>
    <font>
      <sz val="11"/>
      <color theme="1"/>
      <name val="Montserrat"/>
    </font>
    <font>
      <sz val="10"/>
      <name val="Arial"/>
      <family val="2"/>
    </font>
    <font>
      <b/>
      <sz val="13"/>
      <color theme="0"/>
      <name val="Montserrat"/>
    </font>
    <font>
      <b/>
      <sz val="13"/>
      <color indexed="23"/>
      <name val="Montserrat"/>
    </font>
    <font>
      <b/>
      <sz val="13"/>
      <color theme="1"/>
      <name val="Montserrat"/>
    </font>
    <font>
      <sz val="12"/>
      <name val="Montserrat"/>
    </font>
    <font>
      <sz val="11"/>
      <color theme="1"/>
      <name val="Adobe Caslon Pro"/>
      <family val="1"/>
    </font>
  </fonts>
  <fills count="4">
    <fill>
      <patternFill patternType="none"/>
    </fill>
    <fill>
      <patternFill patternType="gray125"/>
    </fill>
    <fill>
      <patternFill patternType="solid">
        <fgColor rgb="FFD4C19C"/>
        <bgColor indexed="64"/>
      </patternFill>
    </fill>
    <fill>
      <patternFill patternType="solid">
        <fgColor theme="0" tint="-4.9989318521683403E-2"/>
        <bgColor indexed="64"/>
      </patternFill>
    </fill>
  </fills>
  <borders count="7">
    <border>
      <left/>
      <right/>
      <top/>
      <bottom/>
      <diagonal/>
    </border>
    <border>
      <left/>
      <right/>
      <top style="medium">
        <color theme="0" tint="-0.499984740745262"/>
      </top>
      <bottom/>
      <diagonal/>
    </border>
    <border>
      <left/>
      <right/>
      <top/>
      <bottom style="thin">
        <color theme="0"/>
      </bottom>
      <diagonal/>
    </border>
    <border>
      <left/>
      <right/>
      <top/>
      <bottom style="medium">
        <color theme="0" tint="-0.499984740745262"/>
      </bottom>
      <diagonal/>
    </border>
    <border>
      <left/>
      <right/>
      <top style="medium">
        <color theme="0" tint="-0.499984740745262"/>
      </top>
      <bottom style="medium">
        <color theme="0" tint="-0.499984740745262"/>
      </bottom>
      <diagonal/>
    </border>
    <border>
      <left/>
      <right/>
      <top/>
      <bottom style="medium">
        <color theme="1" tint="0.499984740745262"/>
      </bottom>
      <diagonal/>
    </border>
    <border>
      <left/>
      <right/>
      <top style="medium">
        <color theme="1" tint="0.499984740745262"/>
      </top>
      <bottom style="medium">
        <color theme="1" tint="0.499984740745262"/>
      </bottom>
      <diagonal/>
    </border>
  </borders>
  <cellStyleXfs count="7">
    <xf numFmtId="0" fontId="0" fillId="0" borderId="0"/>
    <xf numFmtId="0" fontId="2" fillId="0" borderId="0"/>
    <xf numFmtId="0" fontId="4" fillId="0" borderId="0"/>
    <xf numFmtId="0" fontId="1" fillId="0" borderId="0"/>
    <xf numFmtId="43" fontId="1" fillId="0" borderId="0" applyFont="0" applyFill="0" applyBorder="0" applyAlignment="0" applyProtection="0"/>
    <xf numFmtId="0" fontId="17" fillId="0" borderId="0"/>
    <xf numFmtId="0" fontId="1" fillId="0" borderId="0"/>
  </cellStyleXfs>
  <cellXfs count="76">
    <xf numFmtId="0" fontId="0" fillId="0" borderId="0" xfId="0"/>
    <xf numFmtId="0" fontId="3" fillId="0" borderId="0" xfId="0" applyFont="1"/>
    <xf numFmtId="0" fontId="6" fillId="0" borderId="0" xfId="0" applyFont="1"/>
    <xf numFmtId="0" fontId="5" fillId="0" borderId="1" xfId="2" applyFont="1" applyBorder="1" applyAlignment="1">
      <alignment vertical="top"/>
    </xf>
    <xf numFmtId="0" fontId="6" fillId="0" borderId="1" xfId="0" applyFont="1" applyBorder="1"/>
    <xf numFmtId="0" fontId="7" fillId="0" borderId="0" xfId="0" applyFont="1"/>
    <xf numFmtId="0" fontId="8" fillId="2" borderId="0" xfId="0" applyFont="1" applyFill="1" applyAlignment="1">
      <alignment horizontal="center" vertical="center"/>
    </xf>
    <xf numFmtId="0" fontId="8" fillId="2" borderId="0" xfId="0" applyFont="1" applyFill="1" applyAlignment="1">
      <alignment horizontal="center" vertical="center" wrapText="1"/>
    </xf>
    <xf numFmtId="0" fontId="8" fillId="2" borderId="0" xfId="2" applyFont="1" applyFill="1" applyAlignment="1">
      <alignment horizontal="center" vertical="center"/>
    </xf>
    <xf numFmtId="0" fontId="6" fillId="0" borderId="3" xfId="0" applyFont="1" applyBorder="1" applyAlignment="1">
      <alignment horizontal="centerContinuous"/>
    </xf>
    <xf numFmtId="0" fontId="10" fillId="0" borderId="3" xfId="0" applyFont="1" applyBorder="1" applyAlignment="1">
      <alignment horizontal="center" vertical="top"/>
    </xf>
    <xf numFmtId="0" fontId="10" fillId="0" borderId="3" xfId="2" applyFont="1" applyBorder="1" applyAlignment="1">
      <alignment horizontal="center" vertical="top"/>
    </xf>
    <xf numFmtId="0" fontId="6" fillId="0" borderId="4" xfId="0" applyFont="1" applyBorder="1" applyAlignment="1">
      <alignment horizontal="centerContinuous"/>
    </xf>
    <xf numFmtId="0" fontId="10" fillId="0" borderId="4" xfId="0" applyFont="1" applyBorder="1" applyAlignment="1">
      <alignment horizontal="center" vertical="top"/>
    </xf>
    <xf numFmtId="0" fontId="10" fillId="0" borderId="4" xfId="2" applyFont="1" applyBorder="1" applyAlignment="1">
      <alignment horizontal="center" vertical="top"/>
    </xf>
    <xf numFmtId="0" fontId="11" fillId="3" borderId="0" xfId="0" applyFont="1" applyFill="1" applyAlignment="1">
      <alignment horizontal="left"/>
    </xf>
    <xf numFmtId="164" fontId="11" fillId="3" borderId="0" xfId="0" applyNumberFormat="1" applyFont="1" applyFill="1"/>
    <xf numFmtId="0" fontId="6" fillId="3" borderId="0" xfId="0" applyFont="1" applyFill="1" applyAlignment="1">
      <alignment horizontal="left"/>
    </xf>
    <xf numFmtId="164" fontId="6" fillId="3" borderId="0" xfId="0" applyNumberFormat="1" applyFont="1" applyFill="1"/>
    <xf numFmtId="0" fontId="6" fillId="3" borderId="3" xfId="0" applyFont="1" applyFill="1" applyBorder="1"/>
    <xf numFmtId="0" fontId="12" fillId="0" borderId="0" xfId="2" applyFont="1" applyAlignment="1">
      <alignment vertical="center"/>
    </xf>
    <xf numFmtId="0" fontId="13" fillId="0" borderId="0" xfId="0" applyFont="1"/>
    <xf numFmtId="0" fontId="15" fillId="0" borderId="0" xfId="3" applyFont="1"/>
    <xf numFmtId="0" fontId="16" fillId="0" borderId="1" xfId="3" applyFont="1" applyBorder="1" applyAlignment="1">
      <alignment horizontal="left"/>
    </xf>
    <xf numFmtId="0" fontId="16" fillId="0" borderId="1" xfId="3" applyFont="1" applyBorder="1"/>
    <xf numFmtId="0" fontId="8" fillId="2" borderId="0" xfId="3" applyFont="1" applyFill="1" applyAlignment="1">
      <alignment horizontal="center" vertical="center"/>
    </xf>
    <xf numFmtId="0" fontId="8" fillId="2" borderId="0" xfId="3" applyFont="1" applyFill="1" applyAlignment="1">
      <alignment horizontal="center" vertical="center" wrapText="1"/>
    </xf>
    <xf numFmtId="0" fontId="6" fillId="0" borderId="5" xfId="3" applyFont="1" applyBorder="1" applyAlignment="1">
      <alignment horizontal="centerContinuous" vertical="top"/>
    </xf>
    <xf numFmtId="0" fontId="6" fillId="0" borderId="5" xfId="3" applyFont="1" applyBorder="1" applyAlignment="1">
      <alignment horizontal="center" vertical="top" wrapText="1"/>
    </xf>
    <xf numFmtId="0" fontId="6" fillId="0" borderId="3" xfId="3" applyFont="1" applyBorder="1" applyAlignment="1">
      <alignment horizontal="centerContinuous" vertical="top"/>
    </xf>
    <xf numFmtId="0" fontId="6" fillId="0" borderId="3" xfId="3" applyFont="1" applyBorder="1" applyAlignment="1">
      <alignment horizontal="center" vertical="top" wrapText="1"/>
    </xf>
    <xf numFmtId="0" fontId="11" fillId="3" borderId="0" xfId="3" applyFont="1" applyFill="1" applyAlignment="1">
      <alignment horizontal="left"/>
    </xf>
    <xf numFmtId="164" fontId="11" fillId="3" borderId="0" xfId="3" applyNumberFormat="1" applyFont="1" applyFill="1"/>
    <xf numFmtId="4" fontId="15" fillId="0" borderId="0" xfId="3" applyNumberFormat="1" applyFont="1"/>
    <xf numFmtId="164" fontId="15" fillId="0" borderId="0" xfId="3" applyNumberFormat="1" applyFont="1"/>
    <xf numFmtId="43" fontId="15" fillId="0" borderId="0" xfId="4" applyFont="1"/>
    <xf numFmtId="43" fontId="15" fillId="0" borderId="0" xfId="3" applyNumberFormat="1" applyFont="1"/>
    <xf numFmtId="0" fontId="6" fillId="0" borderId="3" xfId="3" applyFont="1" applyBorder="1"/>
    <xf numFmtId="0" fontId="16" fillId="0" borderId="0" xfId="3" applyFont="1"/>
    <xf numFmtId="2" fontId="15" fillId="0" borderId="0" xfId="3" applyNumberFormat="1" applyFont="1"/>
    <xf numFmtId="0" fontId="10" fillId="0" borderId="0" xfId="0" applyFont="1"/>
    <xf numFmtId="0" fontId="19" fillId="0" borderId="0" xfId="0" applyFont="1" applyAlignment="1">
      <alignment horizontal="left" vertical="center" wrapText="1"/>
    </xf>
    <xf numFmtId="0" fontId="18" fillId="2" borderId="0" xfId="0" applyFont="1" applyFill="1" applyAlignment="1">
      <alignment horizontal="center" vertical="center" wrapText="1"/>
    </xf>
    <xf numFmtId="0" fontId="20" fillId="0" borderId="0" xfId="0" applyFont="1" applyAlignment="1">
      <alignment wrapText="1"/>
    </xf>
    <xf numFmtId="0" fontId="19" fillId="0" borderId="0" xfId="0" applyFont="1" applyAlignment="1">
      <alignment horizontal="left" vertical="center" wrapText="1"/>
    </xf>
    <xf numFmtId="0" fontId="18" fillId="2" borderId="0" xfId="0" applyFont="1" applyFill="1" applyAlignment="1">
      <alignment horizontal="center" vertical="center" wrapText="1"/>
    </xf>
    <xf numFmtId="0" fontId="5" fillId="0" borderId="0" xfId="2" applyFont="1" applyAlignment="1">
      <alignment vertical="top"/>
    </xf>
    <xf numFmtId="0" fontId="22" fillId="0" borderId="0" xfId="6" applyFont="1"/>
    <xf numFmtId="0" fontId="6" fillId="0" borderId="5" xfId="6" applyFont="1" applyBorder="1" applyAlignment="1">
      <alignment horizontal="centerContinuous" vertical="top"/>
    </xf>
    <xf numFmtId="0" fontId="6" fillId="0" borderId="5" xfId="6" applyFont="1" applyBorder="1" applyAlignment="1">
      <alignment horizontal="center" vertical="top" wrapText="1"/>
    </xf>
    <xf numFmtId="0" fontId="6" fillId="0" borderId="6" xfId="6" applyFont="1" applyBorder="1" applyAlignment="1">
      <alignment horizontal="centerContinuous" vertical="top"/>
    </xf>
    <xf numFmtId="0" fontId="6" fillId="0" borderId="6" xfId="6" applyFont="1" applyBorder="1" applyAlignment="1">
      <alignment horizontal="center" vertical="top" wrapText="1"/>
    </xf>
    <xf numFmtId="0" fontId="8" fillId="2" borderId="0" xfId="6" applyFont="1" applyFill="1" applyAlignment="1">
      <alignment horizontal="center" vertical="center"/>
    </xf>
    <xf numFmtId="0" fontId="8" fillId="2" borderId="0" xfId="6" applyFont="1" applyFill="1" applyAlignment="1">
      <alignment horizontal="center" vertical="center" wrapText="1"/>
    </xf>
    <xf numFmtId="0" fontId="11" fillId="3" borderId="0" xfId="6" applyFont="1" applyFill="1" applyAlignment="1">
      <alignment horizontal="left"/>
    </xf>
    <xf numFmtId="165" fontId="11" fillId="3" borderId="0" xfId="6" applyNumberFormat="1" applyFont="1" applyFill="1" applyAlignment="1">
      <alignment vertical="center"/>
    </xf>
    <xf numFmtId="43" fontId="22" fillId="0" borderId="0" xfId="6" applyNumberFormat="1" applyFont="1"/>
    <xf numFmtId="165" fontId="6" fillId="3" borderId="0" xfId="6" applyNumberFormat="1" applyFont="1" applyFill="1" applyAlignment="1">
      <alignment vertical="center"/>
    </xf>
    <xf numFmtId="0" fontId="10" fillId="3" borderId="0" xfId="6" applyFont="1" applyFill="1" applyAlignment="1">
      <alignment horizontal="left" vertical="center" wrapText="1" indent="2"/>
    </xf>
    <xf numFmtId="0" fontId="6" fillId="3" borderId="5" xfId="6" applyFont="1" applyFill="1" applyBorder="1"/>
    <xf numFmtId="0" fontId="14" fillId="0" borderId="0" xfId="2" applyFont="1" applyAlignment="1">
      <alignment vertical="top"/>
    </xf>
    <xf numFmtId="0" fontId="21" fillId="0" borderId="0" xfId="2" applyFont="1" applyAlignment="1">
      <alignment vertical="top"/>
    </xf>
    <xf numFmtId="0" fontId="10" fillId="0" borderId="0" xfId="2" applyFont="1" applyAlignment="1">
      <alignment vertical="top"/>
    </xf>
    <xf numFmtId="0" fontId="6" fillId="0" borderId="0" xfId="6" applyFont="1"/>
    <xf numFmtId="0" fontId="3" fillId="0" borderId="0" xfId="6" applyFont="1"/>
    <xf numFmtId="0" fontId="12" fillId="0" borderId="0" xfId="2" applyFont="1" applyAlignment="1">
      <alignment horizontal="left" vertical="center" wrapText="1"/>
    </xf>
    <xf numFmtId="0" fontId="0" fillId="0" borderId="0" xfId="0" applyAlignment="1">
      <alignment vertical="center"/>
    </xf>
    <xf numFmtId="0" fontId="8" fillId="2" borderId="0" xfId="0" applyFont="1" applyFill="1" applyAlignment="1">
      <alignment horizontal="center" vertical="center" wrapText="1"/>
    </xf>
    <xf numFmtId="0" fontId="8" fillId="2" borderId="2" xfId="0" applyFont="1" applyFill="1" applyBorder="1" applyAlignment="1">
      <alignment horizontal="center" vertical="center" wrapText="1"/>
    </xf>
    <xf numFmtId="0" fontId="21" fillId="0" borderId="0" xfId="2" applyFont="1" applyAlignment="1">
      <alignment horizontal="left" vertical="top"/>
    </xf>
    <xf numFmtId="0" fontId="21" fillId="0" borderId="3" xfId="2" applyFont="1" applyBorder="1" applyAlignment="1">
      <alignment horizontal="left" vertical="top"/>
    </xf>
    <xf numFmtId="0" fontId="19" fillId="0" borderId="0" xfId="0" applyFont="1" applyAlignment="1">
      <alignment horizontal="left" vertical="center" wrapText="1"/>
    </xf>
    <xf numFmtId="0" fontId="18" fillId="2" borderId="0" xfId="0" applyFont="1" applyFill="1" applyAlignment="1">
      <alignment horizontal="center" vertical="center" wrapText="1"/>
    </xf>
    <xf numFmtId="0" fontId="20" fillId="0" borderId="0" xfId="0" applyFont="1" applyBorder="1" applyAlignment="1">
      <alignment horizontal="left" wrapText="1"/>
    </xf>
    <xf numFmtId="0" fontId="14" fillId="0" borderId="0" xfId="1" applyFont="1" applyAlignment="1">
      <alignment horizontal="left" vertical="top" wrapText="1"/>
    </xf>
    <xf numFmtId="0" fontId="20" fillId="0" borderId="0" xfId="0" applyFont="1" applyAlignment="1">
      <alignment horizontal="left" wrapText="1"/>
    </xf>
  </cellXfs>
  <cellStyles count="7">
    <cellStyle name="Millares 2" xfId="4"/>
    <cellStyle name="Normal" xfId="0" builtinId="0"/>
    <cellStyle name="Normal 2 2" xfId="2"/>
    <cellStyle name="Normal 2 2 2" xfId="5"/>
    <cellStyle name="Normal 3" xfId="3"/>
    <cellStyle name="Normal 3 2" xfId="1"/>
    <cellStyle name="Normal 4" xfId="6"/>
  </cellStyles>
  <dxfs count="0"/>
  <tableStyles count="0" defaultTableStyle="TableStyleMedium2" defaultPivotStyle="PivotStyleLight16"/>
  <colors>
    <mruColors>
      <color rgb="FFD4C19C"/>
      <color rgb="FFB38E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4C19C"/>
  </sheetPr>
  <dimension ref="A1:I44"/>
  <sheetViews>
    <sheetView showGridLines="0" tabSelected="1" zoomScaleNormal="100" workbookViewId="0">
      <selection activeCell="N11" sqref="N11"/>
    </sheetView>
  </sheetViews>
  <sheetFormatPr baseColWidth="10" defaultColWidth="11.42578125" defaultRowHeight="17.25" x14ac:dyDescent="0.5"/>
  <cols>
    <col min="1" max="1" width="51.28515625" style="1" customWidth="1"/>
    <col min="2" max="3" width="15.7109375" style="1" customWidth="1"/>
    <col min="4" max="4" width="16.7109375" style="1" customWidth="1"/>
    <col min="5" max="5" width="15.7109375" style="1" customWidth="1"/>
    <col min="6" max="6" width="17.7109375" style="1" customWidth="1"/>
    <col min="7" max="9" width="15.7109375" style="1" customWidth="1"/>
    <col min="10" max="16384" width="11.42578125" style="1"/>
  </cols>
  <sheetData>
    <row r="1" spans="1:9" s="40" customFormat="1" ht="48.75" customHeight="1" x14ac:dyDescent="0.3">
      <c r="A1" s="72" t="s">
        <v>55</v>
      </c>
      <c r="B1" s="72"/>
      <c r="C1" s="71" t="s">
        <v>57</v>
      </c>
      <c r="D1" s="71"/>
      <c r="E1" s="71"/>
      <c r="F1" s="71"/>
      <c r="G1" s="71"/>
      <c r="H1" s="71"/>
      <c r="I1" s="71"/>
    </row>
    <row r="2" spans="1:9" s="40" customFormat="1" ht="47.25" customHeight="1" x14ac:dyDescent="0.4">
      <c r="A2" s="73" t="s">
        <v>56</v>
      </c>
      <c r="B2" s="73"/>
      <c r="C2" s="73"/>
      <c r="D2" s="73"/>
      <c r="E2" s="73"/>
      <c r="F2" s="73"/>
      <c r="G2" s="73"/>
      <c r="H2" s="73"/>
      <c r="I2" s="73"/>
    </row>
    <row r="3" spans="1:9" ht="21" customHeight="1" x14ac:dyDescent="0.5">
      <c r="A3" s="69" t="s">
        <v>26</v>
      </c>
      <c r="B3" s="69"/>
      <c r="C3" s="69"/>
      <c r="D3" s="69"/>
      <c r="E3" s="69"/>
      <c r="F3" s="69"/>
      <c r="G3" s="69"/>
      <c r="H3" s="69"/>
      <c r="I3" s="69"/>
    </row>
    <row r="4" spans="1:9" ht="21.75" customHeight="1" thickBot="1" x14ac:dyDescent="0.55000000000000004">
      <c r="A4" s="70" t="s">
        <v>27</v>
      </c>
      <c r="B4" s="70"/>
      <c r="C4" s="70"/>
      <c r="D4" s="70"/>
      <c r="E4" s="70"/>
      <c r="F4" s="70"/>
      <c r="G4" s="70"/>
      <c r="H4" s="70"/>
      <c r="I4" s="70"/>
    </row>
    <row r="5" spans="1:9" s="5" customFormat="1" ht="4.5" customHeight="1" x14ac:dyDescent="0.3">
      <c r="A5" s="3"/>
      <c r="B5" s="4"/>
      <c r="C5" s="4"/>
      <c r="D5" s="4"/>
      <c r="E5" s="4"/>
      <c r="F5" s="4"/>
      <c r="G5" s="4"/>
      <c r="H5" s="4"/>
      <c r="I5" s="4"/>
    </row>
    <row r="6" spans="1:9" s="5" customFormat="1" ht="15" x14ac:dyDescent="0.2">
      <c r="A6" s="6"/>
      <c r="B6" s="67" t="s">
        <v>28</v>
      </c>
      <c r="C6" s="67" t="s">
        <v>29</v>
      </c>
      <c r="D6" s="67" t="s">
        <v>30</v>
      </c>
      <c r="E6" s="67" t="s">
        <v>31</v>
      </c>
      <c r="F6" s="67" t="s">
        <v>32</v>
      </c>
      <c r="G6" s="68" t="s">
        <v>33</v>
      </c>
      <c r="H6" s="68"/>
      <c r="I6" s="68"/>
    </row>
    <row r="7" spans="1:9" s="5" customFormat="1" ht="45" x14ac:dyDescent="0.2">
      <c r="A7" s="6" t="s">
        <v>34</v>
      </c>
      <c r="B7" s="67"/>
      <c r="C7" s="67"/>
      <c r="D7" s="67"/>
      <c r="E7" s="67"/>
      <c r="F7" s="67"/>
      <c r="G7" s="7" t="s">
        <v>26</v>
      </c>
      <c r="H7" s="7" t="s">
        <v>35</v>
      </c>
      <c r="I7" s="7" t="s">
        <v>36</v>
      </c>
    </row>
    <row r="8" spans="1:9" s="5" customFormat="1" ht="15" x14ac:dyDescent="0.2">
      <c r="A8" s="6"/>
      <c r="B8" s="6" t="s">
        <v>37</v>
      </c>
      <c r="C8" s="6" t="s">
        <v>38</v>
      </c>
      <c r="D8" s="6" t="s">
        <v>39</v>
      </c>
      <c r="E8" s="6" t="s">
        <v>40</v>
      </c>
      <c r="F8" s="6" t="s">
        <v>41</v>
      </c>
      <c r="G8" s="8" t="s">
        <v>42</v>
      </c>
      <c r="H8" s="8" t="s">
        <v>43</v>
      </c>
      <c r="I8" s="8" t="s">
        <v>44</v>
      </c>
    </row>
    <row r="9" spans="1:9" s="5" customFormat="1" ht="4.5" customHeight="1" thickBot="1" x14ac:dyDescent="0.35">
      <c r="A9" s="9"/>
      <c r="B9" s="10"/>
      <c r="C9" s="10"/>
      <c r="D9" s="10"/>
      <c r="E9" s="10"/>
      <c r="F9" s="10"/>
      <c r="G9" s="11"/>
      <c r="H9" s="11"/>
      <c r="I9" s="11"/>
    </row>
    <row r="10" spans="1:9" s="5" customFormat="1" ht="4.5" customHeight="1" thickBot="1" x14ac:dyDescent="0.35">
      <c r="A10" s="12"/>
      <c r="B10" s="13"/>
      <c r="C10" s="13"/>
      <c r="D10" s="13"/>
      <c r="E10" s="13"/>
      <c r="F10" s="13"/>
      <c r="G10" s="14"/>
      <c r="H10" s="14"/>
      <c r="I10" s="14"/>
    </row>
    <row r="11" spans="1:9" ht="18" x14ac:dyDescent="0.5">
      <c r="A11" s="15" t="s">
        <v>45</v>
      </c>
      <c r="B11" s="16">
        <f>SUM(B12:B37)</f>
        <v>1003147.98402784</v>
      </c>
      <c r="C11" s="16">
        <f t="shared" ref="C11:E11" si="0">SUM(C12:C37)</f>
        <v>895520.11824141</v>
      </c>
      <c r="D11" s="16">
        <f t="shared" si="0"/>
        <v>40082.023181809986</v>
      </c>
      <c r="E11" s="16">
        <f t="shared" si="0"/>
        <v>2549.47549196</v>
      </c>
      <c r="F11" s="16">
        <f>+C11+D11+E11</f>
        <v>938151.61691518</v>
      </c>
      <c r="G11" s="16">
        <f>+B11-F11</f>
        <v>64996.367112659966</v>
      </c>
      <c r="H11" s="16">
        <f t="shared" ref="H11" si="1">SUM(H12:H37)</f>
        <v>682.19301453000014</v>
      </c>
      <c r="I11" s="16">
        <f>SUM(I12:I37)</f>
        <v>64314.174098130025</v>
      </c>
    </row>
    <row r="12" spans="1:9" ht="18" x14ac:dyDescent="0.5">
      <c r="A12" s="17" t="s">
        <v>0</v>
      </c>
      <c r="B12" s="18">
        <v>324.24244820000001</v>
      </c>
      <c r="C12" s="18">
        <v>207.75462553999984</v>
      </c>
      <c r="D12" s="18">
        <v>18.252064849999996</v>
      </c>
      <c r="E12" s="18">
        <v>0</v>
      </c>
      <c r="F12" s="18">
        <v>226.00669038999987</v>
      </c>
      <c r="G12" s="18">
        <v>98.235757810000095</v>
      </c>
      <c r="H12" s="18">
        <v>45.490403130000004</v>
      </c>
      <c r="I12" s="18">
        <f>+G12-H12</f>
        <v>52.745354680000091</v>
      </c>
    </row>
    <row r="13" spans="1:9" ht="18" x14ac:dyDescent="0.5">
      <c r="A13" s="17" t="s">
        <v>1</v>
      </c>
      <c r="B13" s="18">
        <v>5032.6226837199983</v>
      </c>
      <c r="C13" s="18">
        <v>4898.5421611899965</v>
      </c>
      <c r="D13" s="18">
        <v>91.897822820000002</v>
      </c>
      <c r="E13" s="18">
        <v>999.99999999999966</v>
      </c>
      <c r="F13" s="18">
        <v>5990.439984010005</v>
      </c>
      <c r="G13" s="18">
        <v>-957.81730028999959</v>
      </c>
      <c r="H13" s="18">
        <v>0</v>
      </c>
      <c r="I13" s="18">
        <f t="shared" ref="I13:I37" si="2">+G13-H13</f>
        <v>-957.81730028999959</v>
      </c>
    </row>
    <row r="14" spans="1:9" ht="18" x14ac:dyDescent="0.5">
      <c r="A14" s="17" t="s">
        <v>2</v>
      </c>
      <c r="B14" s="18">
        <v>7228.0942009899982</v>
      </c>
      <c r="C14" s="18">
        <v>5900.0201967499961</v>
      </c>
      <c r="D14" s="18">
        <v>1120.0607291500016</v>
      </c>
      <c r="E14" s="18">
        <v>262.75374463000003</v>
      </c>
      <c r="F14" s="18">
        <v>7282.8346705300019</v>
      </c>
      <c r="G14" s="18">
        <v>-54.740469539999872</v>
      </c>
      <c r="H14" s="18">
        <v>0</v>
      </c>
      <c r="I14" s="18">
        <f t="shared" si="2"/>
        <v>-54.740469539999872</v>
      </c>
    </row>
    <row r="15" spans="1:9" ht="18" x14ac:dyDescent="0.5">
      <c r="A15" s="17" t="s">
        <v>3</v>
      </c>
      <c r="B15" s="18">
        <v>60779.040746400206</v>
      </c>
      <c r="C15" s="18">
        <v>57711.747480540238</v>
      </c>
      <c r="D15" s="18">
        <v>2624.0464635999997</v>
      </c>
      <c r="E15" s="18">
        <v>135.17647002000001</v>
      </c>
      <c r="F15" s="18">
        <v>60470.970414160234</v>
      </c>
      <c r="G15" s="18">
        <v>308.07033224000003</v>
      </c>
      <c r="H15" s="18">
        <v>18.40389176</v>
      </c>
      <c r="I15" s="18">
        <f t="shared" si="2"/>
        <v>289.66644048000001</v>
      </c>
    </row>
    <row r="16" spans="1:9" ht="18" x14ac:dyDescent="0.5">
      <c r="A16" s="17" t="s">
        <v>4</v>
      </c>
      <c r="B16" s="18">
        <v>46971.248485169985</v>
      </c>
      <c r="C16" s="18">
        <v>46472.184517799978</v>
      </c>
      <c r="D16" s="18">
        <v>499.06396737</v>
      </c>
      <c r="E16" s="18">
        <v>0</v>
      </c>
      <c r="F16" s="18">
        <v>46971.248485169985</v>
      </c>
      <c r="G16" s="18">
        <v>0</v>
      </c>
      <c r="H16" s="18">
        <v>0</v>
      </c>
      <c r="I16" s="18">
        <f t="shared" si="2"/>
        <v>0</v>
      </c>
    </row>
    <row r="17" spans="1:9" ht="18" x14ac:dyDescent="0.5">
      <c r="A17" s="17" t="s">
        <v>5</v>
      </c>
      <c r="B17" s="18">
        <v>54781.342339000032</v>
      </c>
      <c r="C17" s="18">
        <v>53079.506152620001</v>
      </c>
      <c r="D17" s="18">
        <v>1438.5311994800013</v>
      </c>
      <c r="E17" s="18">
        <v>0</v>
      </c>
      <c r="F17" s="18">
        <v>54518.037352100044</v>
      </c>
      <c r="G17" s="18">
        <v>263.30498689999996</v>
      </c>
      <c r="H17" s="18">
        <v>1.57472301</v>
      </c>
      <c r="I17" s="18">
        <f t="shared" si="2"/>
        <v>261.73026388999995</v>
      </c>
    </row>
    <row r="18" spans="1:9" ht="18" x14ac:dyDescent="0.5">
      <c r="A18" s="17" t="s">
        <v>6</v>
      </c>
      <c r="B18" s="18">
        <v>34706.113663959964</v>
      </c>
      <c r="C18" s="18">
        <v>33007.85898824998</v>
      </c>
      <c r="D18" s="18">
        <v>1020.3216529300007</v>
      </c>
      <c r="E18" s="18">
        <v>0</v>
      </c>
      <c r="F18" s="18">
        <v>34028.18064117997</v>
      </c>
      <c r="G18" s="18">
        <v>677.9330227800001</v>
      </c>
      <c r="H18" s="18">
        <v>34.28439711</v>
      </c>
      <c r="I18" s="18">
        <f t="shared" si="2"/>
        <v>643.64862567000011</v>
      </c>
    </row>
    <row r="19" spans="1:9" ht="18" x14ac:dyDescent="0.5">
      <c r="A19" s="17" t="s">
        <v>7</v>
      </c>
      <c r="B19" s="18">
        <v>1535.7717004899969</v>
      </c>
      <c r="C19" s="18">
        <v>1519.2531697999966</v>
      </c>
      <c r="D19" s="18">
        <v>15.565374629999992</v>
      </c>
      <c r="E19" s="18">
        <v>0</v>
      </c>
      <c r="F19" s="18">
        <v>1534.8185444299966</v>
      </c>
      <c r="G19" s="18">
        <v>0.95315605999999997</v>
      </c>
      <c r="H19" s="18">
        <v>0.11494024999999999</v>
      </c>
      <c r="I19" s="18">
        <f t="shared" si="2"/>
        <v>0.83821581000000001</v>
      </c>
    </row>
    <row r="20" spans="1:9" ht="18" x14ac:dyDescent="0.5">
      <c r="A20" s="17" t="s">
        <v>8</v>
      </c>
      <c r="B20" s="18">
        <v>209937.66796560999</v>
      </c>
      <c r="C20" s="18">
        <v>206216.22149834989</v>
      </c>
      <c r="D20" s="18">
        <v>402.61738566000002</v>
      </c>
      <c r="E20" s="18">
        <v>0</v>
      </c>
      <c r="F20" s="18">
        <v>206618.83888400992</v>
      </c>
      <c r="G20" s="18">
        <v>3318.8290816000003</v>
      </c>
      <c r="H20" s="18">
        <v>4.173789E-2</v>
      </c>
      <c r="I20" s="18">
        <f t="shared" si="2"/>
        <v>3318.7873437100002</v>
      </c>
    </row>
    <row r="21" spans="1:9" ht="18" x14ac:dyDescent="0.5">
      <c r="A21" s="17" t="s">
        <v>9</v>
      </c>
      <c r="B21" s="18">
        <v>68538.285454429977</v>
      </c>
      <c r="C21" s="18">
        <v>61705.503887709994</v>
      </c>
      <c r="D21" s="18">
        <v>263.47343860999985</v>
      </c>
      <c r="E21" s="18">
        <v>539.42741907000004</v>
      </c>
      <c r="F21" s="18">
        <v>62508.404745389984</v>
      </c>
      <c r="G21" s="18">
        <v>6029.880709039996</v>
      </c>
      <c r="H21" s="18">
        <v>0</v>
      </c>
      <c r="I21" s="18">
        <f t="shared" si="2"/>
        <v>6029.880709039996</v>
      </c>
    </row>
    <row r="22" spans="1:9" ht="18" x14ac:dyDescent="0.5">
      <c r="A22" s="17" t="s">
        <v>10</v>
      </c>
      <c r="B22" s="18">
        <v>23952.996252659959</v>
      </c>
      <c r="C22" s="18">
        <v>23399.907155639969</v>
      </c>
      <c r="D22" s="18">
        <v>290.33339718999997</v>
      </c>
      <c r="E22" s="18">
        <v>0</v>
      </c>
      <c r="F22" s="18">
        <v>23690.240552829964</v>
      </c>
      <c r="G22" s="18">
        <v>262.75569983000003</v>
      </c>
      <c r="H22" s="18">
        <v>0</v>
      </c>
      <c r="I22" s="18">
        <f t="shared" si="2"/>
        <v>262.75569983000003</v>
      </c>
    </row>
    <row r="23" spans="1:9" ht="18" x14ac:dyDescent="0.5">
      <c r="A23" s="17" t="s">
        <v>11</v>
      </c>
      <c r="B23" s="18">
        <v>12005.294799340014</v>
      </c>
      <c r="C23" s="18">
        <v>10519.257553990021</v>
      </c>
      <c r="D23" s="18">
        <v>1474.0163715799999</v>
      </c>
      <c r="E23" s="18">
        <v>0</v>
      </c>
      <c r="F23" s="18">
        <v>11993.273925570013</v>
      </c>
      <c r="G23" s="18">
        <v>12.02087377</v>
      </c>
      <c r="H23" s="18">
        <v>0</v>
      </c>
      <c r="I23" s="18">
        <f t="shared" si="2"/>
        <v>12.02087377</v>
      </c>
    </row>
    <row r="24" spans="1:9" ht="18" x14ac:dyDescent="0.5">
      <c r="A24" s="17" t="s">
        <v>12</v>
      </c>
      <c r="B24" s="18">
        <v>11367.979355960002</v>
      </c>
      <c r="C24" s="18">
        <v>11259.34773624001</v>
      </c>
      <c r="D24" s="18">
        <v>89.158877929999989</v>
      </c>
      <c r="E24" s="18">
        <v>0</v>
      </c>
      <c r="F24" s="18">
        <v>11348.506614170001</v>
      </c>
      <c r="G24" s="18">
        <v>19.472741790000001</v>
      </c>
      <c r="H24" s="18">
        <v>0.2658005</v>
      </c>
      <c r="I24" s="18">
        <f t="shared" si="2"/>
        <v>19.20694129</v>
      </c>
    </row>
    <row r="25" spans="1:9" ht="18" x14ac:dyDescent="0.5">
      <c r="A25" s="17" t="s">
        <v>13</v>
      </c>
      <c r="B25" s="18">
        <v>32238.10439321</v>
      </c>
      <c r="C25" s="18">
        <v>30382.030593739975</v>
      </c>
      <c r="D25" s="18">
        <v>1371.5703783300003</v>
      </c>
      <c r="E25" s="18">
        <v>0</v>
      </c>
      <c r="F25" s="18">
        <v>31753.600972070002</v>
      </c>
      <c r="G25" s="18">
        <v>484.5034211399996</v>
      </c>
      <c r="H25" s="18">
        <v>2.53479375</v>
      </c>
      <c r="I25" s="18">
        <f t="shared" si="2"/>
        <v>481.9686273899996</v>
      </c>
    </row>
    <row r="26" spans="1:9" ht="18" x14ac:dyDescent="0.5">
      <c r="A26" s="17" t="s">
        <v>14</v>
      </c>
      <c r="B26" s="18">
        <v>27425.162710000001</v>
      </c>
      <c r="C26" s="18">
        <v>26021.448419810018</v>
      </c>
      <c r="D26" s="18">
        <v>54.173102049999947</v>
      </c>
      <c r="E26" s="18">
        <v>0</v>
      </c>
      <c r="F26" s="18">
        <v>26075.621521859986</v>
      </c>
      <c r="G26" s="18">
        <v>1349.5411881400025</v>
      </c>
      <c r="H26" s="18">
        <v>0.16153222</v>
      </c>
      <c r="I26" s="18">
        <f t="shared" si="2"/>
        <v>1349.3796559200025</v>
      </c>
    </row>
    <row r="27" spans="1:9" ht="18" x14ac:dyDescent="0.5">
      <c r="A27" s="17" t="s">
        <v>15</v>
      </c>
      <c r="B27" s="18">
        <v>264917.54240002978</v>
      </c>
      <c r="C27" s="18">
        <v>206242.37861869985</v>
      </c>
      <c r="D27" s="18">
        <v>5547.9941304499989</v>
      </c>
      <c r="E27" s="18">
        <v>0</v>
      </c>
      <c r="F27" s="18">
        <v>211790.37274914968</v>
      </c>
      <c r="G27" s="18">
        <v>53127.169650880031</v>
      </c>
      <c r="H27" s="18">
        <v>307.68678106999999</v>
      </c>
      <c r="I27" s="18">
        <f t="shared" si="2"/>
        <v>52819.482869810032</v>
      </c>
    </row>
    <row r="28" spans="1:9" ht="18" x14ac:dyDescent="0.5">
      <c r="A28" s="17" t="s">
        <v>16</v>
      </c>
      <c r="B28" s="18">
        <v>84990.284237380052</v>
      </c>
      <c r="C28" s="18">
        <v>61586.294493560032</v>
      </c>
      <c r="D28" s="18">
        <v>22958.526968699989</v>
      </c>
      <c r="E28" s="18">
        <v>0</v>
      </c>
      <c r="F28" s="18">
        <v>84544.82146226005</v>
      </c>
      <c r="G28" s="18">
        <v>445.46277511999995</v>
      </c>
      <c r="H28" s="18">
        <v>258.43555959000003</v>
      </c>
      <c r="I28" s="18">
        <f t="shared" si="2"/>
        <v>187.02721552999992</v>
      </c>
    </row>
    <row r="29" spans="1:9" ht="18" x14ac:dyDescent="0.5">
      <c r="A29" s="17" t="s">
        <v>17</v>
      </c>
      <c r="B29" s="18">
        <v>866.43327641999997</v>
      </c>
      <c r="C29" s="18">
        <v>674.93442561999939</v>
      </c>
      <c r="D29" s="18">
        <v>190.67350128999996</v>
      </c>
      <c r="E29" s="18">
        <v>300.00000000000006</v>
      </c>
      <c r="F29" s="18">
        <v>1165.6079269099994</v>
      </c>
      <c r="G29" s="18">
        <v>-299.17465049000009</v>
      </c>
      <c r="H29" s="18">
        <v>0</v>
      </c>
      <c r="I29" s="18">
        <f t="shared" si="2"/>
        <v>-299.17465049000009</v>
      </c>
    </row>
    <row r="30" spans="1:9" ht="18" x14ac:dyDescent="0.5">
      <c r="A30" s="17" t="s">
        <v>18</v>
      </c>
      <c r="B30" s="18">
        <v>432.47049100000089</v>
      </c>
      <c r="C30" s="18">
        <v>432.17288391000085</v>
      </c>
      <c r="D30" s="18">
        <v>0.22424457</v>
      </c>
      <c r="E30" s="18">
        <v>0</v>
      </c>
      <c r="F30" s="18">
        <v>432.3971284800009</v>
      </c>
      <c r="G30" s="18">
        <v>7.3362519999999987E-2</v>
      </c>
      <c r="H30" s="18">
        <v>1.6376400000000001E-3</v>
      </c>
      <c r="I30" s="18">
        <f t="shared" si="2"/>
        <v>7.1724879999999991E-2</v>
      </c>
    </row>
    <row r="31" spans="1:9" ht="18" x14ac:dyDescent="0.5">
      <c r="A31" s="17" t="s">
        <v>19</v>
      </c>
      <c r="B31" s="18">
        <v>22948.494760130015</v>
      </c>
      <c r="C31" s="18">
        <v>22947.860066130012</v>
      </c>
      <c r="D31" s="18">
        <v>0.14296304999999998</v>
      </c>
      <c r="E31" s="18">
        <v>300</v>
      </c>
      <c r="F31" s="18">
        <v>23248.00302918001</v>
      </c>
      <c r="G31" s="18">
        <v>-299.50826904999997</v>
      </c>
      <c r="H31" s="18">
        <v>0</v>
      </c>
      <c r="I31" s="18">
        <f t="shared" si="2"/>
        <v>-299.50826904999997</v>
      </c>
    </row>
    <row r="32" spans="1:9" ht="18" x14ac:dyDescent="0.5">
      <c r="A32" s="17" t="s">
        <v>20</v>
      </c>
      <c r="B32" s="18">
        <v>75.457176000000004</v>
      </c>
      <c r="C32" s="18">
        <v>63.291837980000004</v>
      </c>
      <c r="D32" s="18">
        <v>7.7302627699999995</v>
      </c>
      <c r="E32" s="18">
        <v>0</v>
      </c>
      <c r="F32" s="18">
        <v>71.022100750000021</v>
      </c>
      <c r="G32" s="18">
        <v>4.4350752500000015</v>
      </c>
      <c r="H32" s="18">
        <v>0.3495008</v>
      </c>
      <c r="I32" s="18">
        <f t="shared" si="2"/>
        <v>4.0855744500000011</v>
      </c>
    </row>
    <row r="33" spans="1:9" ht="18" x14ac:dyDescent="0.5">
      <c r="A33" s="17" t="s">
        <v>21</v>
      </c>
      <c r="B33" s="18">
        <v>17173.491562939995</v>
      </c>
      <c r="C33" s="18">
        <v>17022.48753414</v>
      </c>
      <c r="D33" s="18">
        <v>92.480896299999969</v>
      </c>
      <c r="E33" s="18">
        <v>0</v>
      </c>
      <c r="F33" s="18">
        <v>17114.968430439993</v>
      </c>
      <c r="G33" s="18">
        <v>58.523132500000003</v>
      </c>
      <c r="H33" s="18">
        <v>0.52520900000000004</v>
      </c>
      <c r="I33" s="18">
        <f t="shared" si="2"/>
        <v>57.997923500000006</v>
      </c>
    </row>
    <row r="34" spans="1:9" ht="18" x14ac:dyDescent="0.5">
      <c r="A34" s="17" t="s">
        <v>22</v>
      </c>
      <c r="B34" s="18">
        <v>179.26148049000003</v>
      </c>
      <c r="C34" s="18">
        <v>162.32791164000002</v>
      </c>
      <c r="D34" s="18">
        <v>10.027749009999997</v>
      </c>
      <c r="E34" s="18">
        <v>2.1178582399999999</v>
      </c>
      <c r="F34" s="18">
        <v>174.47351889000001</v>
      </c>
      <c r="G34" s="18">
        <v>4.7879615999999956</v>
      </c>
      <c r="H34" s="18">
        <v>0</v>
      </c>
      <c r="I34" s="18">
        <f t="shared" si="2"/>
        <v>4.7879615999999956</v>
      </c>
    </row>
    <row r="35" spans="1:9" ht="18" x14ac:dyDescent="0.5">
      <c r="A35" s="17" t="s">
        <v>23</v>
      </c>
      <c r="B35" s="18">
        <v>195.33905641999991</v>
      </c>
      <c r="C35" s="18">
        <v>184.8943181299999</v>
      </c>
      <c r="D35" s="18">
        <v>0.37017944000000008</v>
      </c>
      <c r="E35" s="18">
        <v>10.000000000000005</v>
      </c>
      <c r="F35" s="18">
        <v>195.26449756999997</v>
      </c>
      <c r="G35" s="18">
        <v>7.4558849999994042E-2</v>
      </c>
      <c r="H35" s="18">
        <v>0</v>
      </c>
      <c r="I35" s="18">
        <f t="shared" si="2"/>
        <v>7.4558849999994042E-2</v>
      </c>
    </row>
    <row r="36" spans="1:9" ht="18" x14ac:dyDescent="0.5">
      <c r="A36" s="17" t="s">
        <v>24</v>
      </c>
      <c r="B36" s="18">
        <v>4569.4318630900007</v>
      </c>
      <c r="C36" s="18">
        <v>4259.2795470200026</v>
      </c>
      <c r="D36" s="18">
        <v>170.20342167000004</v>
      </c>
      <c r="E36" s="18">
        <v>0</v>
      </c>
      <c r="F36" s="18">
        <v>4429.4829686900011</v>
      </c>
      <c r="G36" s="18">
        <v>139.94889440000006</v>
      </c>
      <c r="H36" s="18">
        <v>11.795402529999999</v>
      </c>
      <c r="I36" s="18">
        <f t="shared" si="2"/>
        <v>128.15349187000007</v>
      </c>
    </row>
    <row r="37" spans="1:9" ht="18" x14ac:dyDescent="0.5">
      <c r="A37" s="17" t="s">
        <v>25</v>
      </c>
      <c r="B37" s="18">
        <v>9975.8105247999974</v>
      </c>
      <c r="C37" s="18">
        <v>9643.6124666099968</v>
      </c>
      <c r="D37" s="18">
        <v>330.56663838000003</v>
      </c>
      <c r="E37" s="18">
        <v>0</v>
      </c>
      <c r="F37" s="18">
        <v>9974.1791049899985</v>
      </c>
      <c r="G37" s="18">
        <v>1.6314198100000001</v>
      </c>
      <c r="H37" s="18">
        <v>0.52670428000000002</v>
      </c>
      <c r="I37" s="18">
        <f t="shared" si="2"/>
        <v>1.10471553</v>
      </c>
    </row>
    <row r="38" spans="1:9" ht="4.5" customHeight="1" thickBot="1" x14ac:dyDescent="0.55000000000000004">
      <c r="A38" s="19"/>
      <c r="B38" s="19"/>
      <c r="C38" s="19"/>
      <c r="D38" s="19"/>
      <c r="E38" s="19"/>
      <c r="F38" s="19"/>
      <c r="G38" s="19"/>
      <c r="H38" s="19"/>
      <c r="I38" s="19"/>
    </row>
    <row r="39" spans="1:9" ht="4.5" customHeight="1" x14ac:dyDescent="0.5">
      <c r="A39" s="2"/>
      <c r="B39" s="2"/>
      <c r="C39" s="2"/>
      <c r="D39" s="2"/>
      <c r="E39" s="2"/>
      <c r="F39" s="2"/>
      <c r="G39" s="2"/>
    </row>
    <row r="40" spans="1:9" x14ac:dyDescent="0.5">
      <c r="A40" s="20" t="s">
        <v>46</v>
      </c>
      <c r="B40" s="21"/>
      <c r="C40" s="21"/>
      <c r="D40" s="21"/>
      <c r="E40" s="21"/>
      <c r="F40" s="21"/>
      <c r="G40" s="21"/>
    </row>
    <row r="41" spans="1:9" ht="28.5" customHeight="1" x14ac:dyDescent="0.5">
      <c r="A41" s="65" t="s">
        <v>50</v>
      </c>
      <c r="B41" s="65"/>
      <c r="C41" s="65"/>
      <c r="D41" s="65"/>
      <c r="E41" s="65"/>
      <c r="F41" s="65"/>
      <c r="G41" s="65"/>
      <c r="H41" s="66"/>
      <c r="I41" s="66"/>
    </row>
    <row r="42" spans="1:9" x14ac:dyDescent="0.5">
      <c r="A42" s="20" t="s">
        <v>47</v>
      </c>
      <c r="B42" s="21"/>
      <c r="C42" s="21"/>
      <c r="D42" s="21"/>
      <c r="E42" s="21"/>
      <c r="F42" s="21"/>
      <c r="G42" s="21"/>
    </row>
    <row r="43" spans="1:9" x14ac:dyDescent="0.5">
      <c r="A43" s="20" t="s">
        <v>48</v>
      </c>
      <c r="B43" s="21"/>
      <c r="C43" s="21"/>
      <c r="D43" s="21"/>
      <c r="E43" s="21"/>
      <c r="F43" s="21"/>
      <c r="G43" s="21"/>
    </row>
    <row r="44" spans="1:9" x14ac:dyDescent="0.5">
      <c r="A44" s="20" t="s">
        <v>49</v>
      </c>
      <c r="B44" s="21"/>
      <c r="C44" s="21"/>
      <c r="D44" s="21"/>
      <c r="E44" s="21"/>
      <c r="F44" s="21"/>
      <c r="G44" s="21"/>
    </row>
  </sheetData>
  <mergeCells count="12">
    <mergeCell ref="A3:I3"/>
    <mergeCell ref="A4:I4"/>
    <mergeCell ref="C1:I1"/>
    <mergeCell ref="A1:B1"/>
    <mergeCell ref="A2:I2"/>
    <mergeCell ref="A41:I41"/>
    <mergeCell ref="B6:B7"/>
    <mergeCell ref="C6:C7"/>
    <mergeCell ref="D6:D7"/>
    <mergeCell ref="E6:E7"/>
    <mergeCell ref="F6:F7"/>
    <mergeCell ref="G6:I6"/>
  </mergeCells>
  <pageMargins left="0.7" right="0.7" top="0.75" bottom="0.75" header="0.3" footer="0.3"/>
  <pageSetup scale="6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4C19C"/>
    <pageSetUpPr fitToPage="1"/>
  </sheetPr>
  <dimension ref="A1:Q40"/>
  <sheetViews>
    <sheetView showGridLines="0" zoomScaleNormal="100" workbookViewId="0">
      <selection activeCell="A12" sqref="A12"/>
    </sheetView>
  </sheetViews>
  <sheetFormatPr baseColWidth="10" defaultColWidth="11.42578125" defaultRowHeight="15.75" x14ac:dyDescent="0.25"/>
  <cols>
    <col min="1" max="1" width="76.42578125" style="22" customWidth="1"/>
    <col min="2" max="2" width="24.28515625" style="22" customWidth="1"/>
    <col min="3" max="3" width="18.7109375" style="22" bestFit="1" customWidth="1"/>
    <col min="4" max="7" width="11.42578125" style="22"/>
    <col min="8" max="8" width="13" style="22" bestFit="1" customWidth="1"/>
    <col min="9" max="10" width="11.5703125" style="22" bestFit="1" customWidth="1"/>
    <col min="11" max="16384" width="11.42578125" style="22"/>
  </cols>
  <sheetData>
    <row r="1" spans="1:17" s="40" customFormat="1" ht="48.75" customHeight="1" x14ac:dyDescent="0.3">
      <c r="A1" s="42" t="s">
        <v>55</v>
      </c>
      <c r="B1" s="41" t="s">
        <v>57</v>
      </c>
      <c r="C1" s="41"/>
      <c r="D1" s="41"/>
      <c r="E1" s="41"/>
    </row>
    <row r="2" spans="1:17" s="40" customFormat="1" ht="47.25" customHeight="1" x14ac:dyDescent="0.4">
      <c r="A2" s="75" t="s">
        <v>56</v>
      </c>
      <c r="B2" s="75"/>
      <c r="C2" s="43"/>
      <c r="D2" s="43"/>
    </row>
    <row r="3" spans="1:17" ht="18" customHeight="1" x14ac:dyDescent="0.25">
      <c r="A3" s="74" t="s">
        <v>54</v>
      </c>
      <c r="B3" s="74"/>
    </row>
    <row r="4" spans="1:17" ht="18.75" x14ac:dyDescent="0.25">
      <c r="A4" s="69" t="s">
        <v>51</v>
      </c>
      <c r="B4" s="69"/>
    </row>
    <row r="5" spans="1:17" ht="19.5" thickBot="1" x14ac:dyDescent="0.3">
      <c r="A5" s="70" t="s">
        <v>27</v>
      </c>
      <c r="B5" s="70"/>
    </row>
    <row r="6" spans="1:17" ht="5.0999999999999996" customHeight="1" x14ac:dyDescent="0.35">
      <c r="A6" s="23"/>
      <c r="B6" s="24"/>
    </row>
    <row r="7" spans="1:17" ht="21" customHeight="1" x14ac:dyDescent="0.25">
      <c r="A7" s="25" t="s">
        <v>34</v>
      </c>
      <c r="B7" s="26" t="s">
        <v>52</v>
      </c>
      <c r="C7" s="39"/>
    </row>
    <row r="8" spans="1:17" ht="4.5" customHeight="1" thickBot="1" x14ac:dyDescent="0.3">
      <c r="A8" s="27"/>
      <c r="B8" s="28"/>
    </row>
    <row r="9" spans="1:17" ht="5.0999999999999996" customHeight="1" thickBot="1" x14ac:dyDescent="0.3">
      <c r="A9" s="29"/>
      <c r="B9" s="30"/>
    </row>
    <row r="10" spans="1:17" ht="16.5" x14ac:dyDescent="0.3">
      <c r="A10" s="31" t="s">
        <v>45</v>
      </c>
      <c r="B10" s="32">
        <f>SUM(B11:B36)</f>
        <v>682.19301453000014</v>
      </c>
      <c r="C10" s="33"/>
    </row>
    <row r="11" spans="1:17" ht="16.5" x14ac:dyDescent="0.3">
      <c r="A11" s="17" t="s">
        <v>0</v>
      </c>
      <c r="B11" s="18">
        <v>45.490403130000004</v>
      </c>
      <c r="F11" s="34"/>
      <c r="H11" s="35"/>
      <c r="I11" s="35"/>
      <c r="J11" s="35"/>
      <c r="K11" s="34"/>
      <c r="L11" s="34"/>
      <c r="M11" s="34"/>
      <c r="N11" s="34"/>
      <c r="O11" s="36"/>
      <c r="Q11" s="34"/>
    </row>
    <row r="12" spans="1:17" ht="16.5" x14ac:dyDescent="0.3">
      <c r="A12" s="17" t="s">
        <v>1</v>
      </c>
      <c r="B12" s="18">
        <v>0</v>
      </c>
      <c r="F12" s="34"/>
      <c r="H12" s="35"/>
      <c r="I12" s="35"/>
      <c r="J12" s="35"/>
      <c r="K12" s="34"/>
      <c r="L12" s="34"/>
      <c r="M12" s="34"/>
      <c r="N12" s="34"/>
      <c r="O12" s="36"/>
      <c r="Q12" s="34"/>
    </row>
    <row r="13" spans="1:17" ht="16.5" x14ac:dyDescent="0.3">
      <c r="A13" s="17" t="s">
        <v>2</v>
      </c>
      <c r="B13" s="18">
        <v>0</v>
      </c>
      <c r="F13" s="34"/>
      <c r="H13" s="35"/>
      <c r="I13" s="35"/>
      <c r="J13" s="35"/>
      <c r="K13" s="34"/>
      <c r="L13" s="34"/>
      <c r="M13" s="34"/>
      <c r="N13" s="34"/>
      <c r="O13" s="36"/>
      <c r="Q13" s="34"/>
    </row>
    <row r="14" spans="1:17" ht="16.5" x14ac:dyDescent="0.3">
      <c r="A14" s="17" t="s">
        <v>3</v>
      </c>
      <c r="B14" s="18">
        <v>18.40389176</v>
      </c>
      <c r="F14" s="34"/>
      <c r="H14" s="35"/>
      <c r="I14" s="35"/>
      <c r="J14" s="35"/>
      <c r="K14" s="34"/>
      <c r="L14" s="34"/>
      <c r="M14" s="34"/>
      <c r="N14" s="34"/>
      <c r="O14" s="36"/>
      <c r="Q14" s="34"/>
    </row>
    <row r="15" spans="1:17" ht="16.5" x14ac:dyDescent="0.3">
      <c r="A15" s="17" t="s">
        <v>4</v>
      </c>
      <c r="B15" s="18">
        <v>0</v>
      </c>
      <c r="F15" s="34"/>
      <c r="H15" s="35"/>
      <c r="I15" s="35"/>
      <c r="J15" s="35"/>
      <c r="K15" s="34"/>
      <c r="L15" s="34"/>
      <c r="M15" s="34"/>
      <c r="N15" s="34"/>
      <c r="O15" s="36"/>
      <c r="Q15" s="34"/>
    </row>
    <row r="16" spans="1:17" ht="16.5" x14ac:dyDescent="0.3">
      <c r="A16" s="17" t="s">
        <v>5</v>
      </c>
      <c r="B16" s="18">
        <v>1.57472301</v>
      </c>
      <c r="F16" s="34"/>
      <c r="H16" s="35"/>
      <c r="I16" s="35"/>
      <c r="J16" s="35"/>
      <c r="K16" s="34"/>
      <c r="L16" s="34"/>
      <c r="M16" s="34"/>
      <c r="N16" s="34"/>
      <c r="O16" s="36"/>
      <c r="Q16" s="34"/>
    </row>
    <row r="17" spans="1:17" ht="16.5" x14ac:dyDescent="0.3">
      <c r="A17" s="17" t="s">
        <v>6</v>
      </c>
      <c r="B17" s="18">
        <v>34.28439711</v>
      </c>
      <c r="F17" s="34"/>
      <c r="H17" s="35"/>
      <c r="I17" s="35"/>
      <c r="J17" s="35"/>
      <c r="K17" s="34"/>
      <c r="L17" s="34"/>
      <c r="M17" s="34"/>
      <c r="N17" s="34"/>
      <c r="O17" s="36"/>
      <c r="Q17" s="34"/>
    </row>
    <row r="18" spans="1:17" ht="16.5" x14ac:dyDescent="0.3">
      <c r="A18" s="17" t="s">
        <v>7</v>
      </c>
      <c r="B18" s="18">
        <v>0.11494024999999999</v>
      </c>
      <c r="F18" s="34"/>
      <c r="H18" s="35"/>
      <c r="I18" s="35"/>
      <c r="J18" s="35"/>
      <c r="K18" s="34"/>
      <c r="L18" s="34"/>
      <c r="M18" s="34"/>
      <c r="N18" s="34"/>
      <c r="O18" s="36"/>
      <c r="Q18" s="34"/>
    </row>
    <row r="19" spans="1:17" ht="16.5" x14ac:dyDescent="0.3">
      <c r="A19" s="17" t="s">
        <v>8</v>
      </c>
      <c r="B19" s="18">
        <v>4.173789E-2</v>
      </c>
      <c r="F19" s="34"/>
      <c r="H19" s="35"/>
      <c r="I19" s="35"/>
      <c r="J19" s="35"/>
      <c r="K19" s="34"/>
      <c r="L19" s="34"/>
      <c r="M19" s="34"/>
      <c r="N19" s="34"/>
      <c r="O19" s="36"/>
      <c r="Q19" s="34"/>
    </row>
    <row r="20" spans="1:17" ht="16.5" x14ac:dyDescent="0.3">
      <c r="A20" s="17" t="s">
        <v>9</v>
      </c>
      <c r="B20" s="18">
        <v>0</v>
      </c>
      <c r="F20" s="34"/>
      <c r="H20" s="35"/>
      <c r="I20" s="35"/>
      <c r="J20" s="35"/>
      <c r="K20" s="34"/>
      <c r="L20" s="34"/>
      <c r="M20" s="34"/>
      <c r="N20" s="34"/>
      <c r="O20" s="36"/>
      <c r="Q20" s="34"/>
    </row>
    <row r="21" spans="1:17" ht="16.5" x14ac:dyDescent="0.3">
      <c r="A21" s="17" t="s">
        <v>10</v>
      </c>
      <c r="B21" s="18">
        <v>0</v>
      </c>
      <c r="F21" s="34"/>
      <c r="H21" s="35"/>
      <c r="I21" s="35"/>
      <c r="J21" s="35"/>
      <c r="K21" s="34"/>
      <c r="L21" s="34"/>
      <c r="M21" s="34"/>
      <c r="N21" s="34"/>
      <c r="O21" s="36"/>
      <c r="Q21" s="34"/>
    </row>
    <row r="22" spans="1:17" ht="16.5" x14ac:dyDescent="0.3">
      <c r="A22" s="17" t="s">
        <v>11</v>
      </c>
      <c r="B22" s="18">
        <v>0</v>
      </c>
      <c r="F22" s="34"/>
      <c r="H22" s="35"/>
      <c r="I22" s="35"/>
      <c r="J22" s="35"/>
      <c r="K22" s="34"/>
      <c r="L22" s="34"/>
      <c r="M22" s="34"/>
      <c r="N22" s="34"/>
      <c r="O22" s="36"/>
      <c r="Q22" s="34"/>
    </row>
    <row r="23" spans="1:17" ht="16.5" x14ac:dyDescent="0.3">
      <c r="A23" s="17" t="s">
        <v>12</v>
      </c>
      <c r="B23" s="18">
        <v>0.2658005</v>
      </c>
      <c r="F23" s="34"/>
      <c r="H23" s="35"/>
      <c r="I23" s="35"/>
      <c r="J23" s="35"/>
      <c r="K23" s="34"/>
      <c r="L23" s="34"/>
      <c r="M23" s="34"/>
      <c r="N23" s="34"/>
      <c r="O23" s="36"/>
      <c r="Q23" s="34"/>
    </row>
    <row r="24" spans="1:17" ht="16.5" x14ac:dyDescent="0.3">
      <c r="A24" s="17" t="s">
        <v>13</v>
      </c>
      <c r="B24" s="18">
        <v>2.53479375</v>
      </c>
      <c r="F24" s="34"/>
      <c r="H24" s="35"/>
      <c r="I24" s="35"/>
      <c r="J24" s="35"/>
      <c r="K24" s="34"/>
      <c r="L24" s="34"/>
      <c r="M24" s="34"/>
      <c r="N24" s="34"/>
      <c r="O24" s="36"/>
      <c r="Q24" s="34"/>
    </row>
    <row r="25" spans="1:17" ht="16.5" x14ac:dyDescent="0.3">
      <c r="A25" s="17" t="s">
        <v>14</v>
      </c>
      <c r="B25" s="18">
        <v>0.16153222</v>
      </c>
      <c r="F25" s="34"/>
      <c r="H25" s="35"/>
      <c r="I25" s="35"/>
      <c r="J25" s="35"/>
      <c r="K25" s="34"/>
      <c r="L25" s="34"/>
      <c r="M25" s="34"/>
      <c r="N25" s="34"/>
      <c r="O25" s="36"/>
      <c r="Q25" s="34"/>
    </row>
    <row r="26" spans="1:17" ht="16.5" x14ac:dyDescent="0.3">
      <c r="A26" s="17" t="s">
        <v>15</v>
      </c>
      <c r="B26" s="18">
        <v>307.68678106999999</v>
      </c>
      <c r="F26" s="34"/>
      <c r="H26" s="35"/>
      <c r="I26" s="35"/>
      <c r="J26" s="35"/>
      <c r="K26" s="34"/>
      <c r="L26" s="34"/>
      <c r="M26" s="34"/>
      <c r="N26" s="34"/>
      <c r="O26" s="36"/>
      <c r="Q26" s="34"/>
    </row>
    <row r="27" spans="1:17" ht="16.5" x14ac:dyDescent="0.3">
      <c r="A27" s="17" t="s">
        <v>16</v>
      </c>
      <c r="B27" s="18">
        <v>258.43555959000003</v>
      </c>
      <c r="F27" s="34"/>
      <c r="H27" s="35"/>
      <c r="I27" s="35"/>
      <c r="J27" s="35"/>
      <c r="K27" s="34"/>
      <c r="L27" s="34"/>
      <c r="M27" s="34"/>
      <c r="N27" s="34"/>
      <c r="O27" s="36"/>
      <c r="Q27" s="34"/>
    </row>
    <row r="28" spans="1:17" ht="16.5" x14ac:dyDescent="0.3">
      <c r="A28" s="17" t="s">
        <v>17</v>
      </c>
      <c r="B28" s="18">
        <v>0</v>
      </c>
      <c r="F28" s="34"/>
      <c r="H28" s="35"/>
      <c r="I28" s="35"/>
      <c r="J28" s="35"/>
      <c r="K28" s="34"/>
      <c r="L28" s="34"/>
      <c r="M28" s="34"/>
      <c r="N28" s="34"/>
      <c r="O28" s="36"/>
      <c r="Q28" s="34"/>
    </row>
    <row r="29" spans="1:17" ht="16.5" x14ac:dyDescent="0.3">
      <c r="A29" s="17" t="s">
        <v>18</v>
      </c>
      <c r="B29" s="18">
        <v>1.6376400000000001E-3</v>
      </c>
      <c r="F29" s="34"/>
      <c r="H29" s="35"/>
      <c r="I29" s="35"/>
      <c r="J29" s="35"/>
      <c r="K29" s="34"/>
      <c r="L29" s="34"/>
      <c r="M29" s="34"/>
      <c r="N29" s="34"/>
      <c r="O29" s="36"/>
      <c r="Q29" s="34"/>
    </row>
    <row r="30" spans="1:17" ht="16.5" x14ac:dyDescent="0.3">
      <c r="A30" s="17" t="s">
        <v>19</v>
      </c>
      <c r="B30" s="18">
        <v>0</v>
      </c>
      <c r="F30" s="34"/>
      <c r="H30" s="35"/>
      <c r="I30" s="35"/>
      <c r="J30" s="35"/>
      <c r="K30" s="34"/>
      <c r="L30" s="34"/>
      <c r="M30" s="34"/>
      <c r="N30" s="34"/>
      <c r="O30" s="36"/>
      <c r="Q30" s="34"/>
    </row>
    <row r="31" spans="1:17" ht="16.5" x14ac:dyDescent="0.3">
      <c r="A31" s="17" t="s">
        <v>20</v>
      </c>
      <c r="B31" s="18">
        <v>0.3495008</v>
      </c>
      <c r="F31" s="34"/>
      <c r="H31" s="35"/>
      <c r="I31" s="35"/>
      <c r="J31" s="35"/>
      <c r="K31" s="34"/>
      <c r="L31" s="34"/>
      <c r="M31" s="34"/>
      <c r="N31" s="34"/>
      <c r="O31" s="36"/>
      <c r="Q31" s="34"/>
    </row>
    <row r="32" spans="1:17" ht="16.5" x14ac:dyDescent="0.3">
      <c r="A32" s="17" t="s">
        <v>21</v>
      </c>
      <c r="B32" s="18">
        <v>0.52520900000000004</v>
      </c>
      <c r="F32" s="34"/>
      <c r="H32" s="35"/>
      <c r="I32" s="35"/>
      <c r="J32" s="35"/>
      <c r="K32" s="34"/>
      <c r="L32" s="34"/>
      <c r="M32" s="34"/>
      <c r="N32" s="34"/>
      <c r="O32" s="36"/>
      <c r="Q32" s="34"/>
    </row>
    <row r="33" spans="1:17" ht="16.5" x14ac:dyDescent="0.3">
      <c r="A33" s="17" t="s">
        <v>22</v>
      </c>
      <c r="B33" s="18">
        <v>0</v>
      </c>
      <c r="F33" s="34"/>
      <c r="H33" s="35"/>
      <c r="I33" s="35"/>
      <c r="J33" s="35"/>
      <c r="K33" s="34"/>
      <c r="L33" s="34"/>
      <c r="M33" s="34"/>
      <c r="N33" s="34"/>
      <c r="O33" s="36"/>
      <c r="Q33" s="34"/>
    </row>
    <row r="34" spans="1:17" ht="16.5" x14ac:dyDescent="0.3">
      <c r="A34" s="17" t="s">
        <v>23</v>
      </c>
      <c r="B34" s="18">
        <v>0</v>
      </c>
      <c r="F34" s="34"/>
      <c r="H34" s="35"/>
      <c r="I34" s="35"/>
      <c r="J34" s="35"/>
      <c r="K34" s="34"/>
      <c r="L34" s="34"/>
      <c r="M34" s="34"/>
      <c r="N34" s="34"/>
      <c r="O34" s="36"/>
      <c r="Q34" s="34"/>
    </row>
    <row r="35" spans="1:17" ht="16.5" x14ac:dyDescent="0.3">
      <c r="A35" s="17" t="s">
        <v>24</v>
      </c>
      <c r="B35" s="18">
        <v>11.795402529999999</v>
      </c>
      <c r="H35" s="35"/>
      <c r="I35" s="35"/>
      <c r="J35" s="35"/>
      <c r="K35" s="34"/>
      <c r="L35" s="34"/>
      <c r="M35" s="34"/>
      <c r="N35" s="34"/>
      <c r="O35" s="36"/>
      <c r="Q35" s="34"/>
    </row>
    <row r="36" spans="1:17" ht="16.5" x14ac:dyDescent="0.3">
      <c r="A36" s="17" t="s">
        <v>25</v>
      </c>
      <c r="B36" s="18">
        <v>0.52670428000000002</v>
      </c>
      <c r="F36" s="34"/>
      <c r="H36" s="35"/>
      <c r="I36" s="35"/>
      <c r="J36" s="35"/>
      <c r="K36" s="34"/>
      <c r="L36" s="34"/>
      <c r="M36" s="34"/>
      <c r="N36" s="34"/>
      <c r="O36" s="36"/>
      <c r="Q36" s="34"/>
    </row>
    <row r="37" spans="1:17" ht="5.0999999999999996" customHeight="1" thickBot="1" x14ac:dyDescent="0.35">
      <c r="A37" s="37"/>
      <c r="B37" s="37"/>
    </row>
    <row r="38" spans="1:17" ht="13.5" customHeight="1" x14ac:dyDescent="0.35">
      <c r="A38" s="20" t="s">
        <v>47</v>
      </c>
      <c r="B38" s="38"/>
    </row>
    <row r="39" spans="1:17" ht="13.5" customHeight="1" x14ac:dyDescent="0.35">
      <c r="A39" s="20" t="s">
        <v>53</v>
      </c>
      <c r="B39" s="38"/>
    </row>
    <row r="40" spans="1:17" ht="13.5" customHeight="1" x14ac:dyDescent="0.35">
      <c r="A40" s="20" t="s">
        <v>49</v>
      </c>
      <c r="B40" s="38"/>
    </row>
  </sheetData>
  <mergeCells count="4">
    <mergeCell ref="A4:B4"/>
    <mergeCell ref="A3:B3"/>
    <mergeCell ref="A2:B2"/>
    <mergeCell ref="A5:B5"/>
  </mergeCells>
  <pageMargins left="0.70866141732283472" right="0.70866141732283472" top="0.74803149606299213" bottom="0.74803149606299213" header="0.31496062992125984" footer="0.31496062992125984"/>
  <pageSetup scale="9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4C19C"/>
    <pageSetUpPr fitToPage="1"/>
  </sheetPr>
  <dimension ref="A1:E16"/>
  <sheetViews>
    <sheetView showGridLines="0" zoomScaleNormal="100" workbookViewId="0">
      <selection activeCell="F24" sqref="F24"/>
    </sheetView>
  </sheetViews>
  <sheetFormatPr baseColWidth="10" defaultColWidth="11.42578125" defaultRowHeight="21" x14ac:dyDescent="0.6"/>
  <cols>
    <col min="1" max="1" width="67.7109375" style="47" customWidth="1"/>
    <col min="2" max="2" width="24.5703125" style="47" customWidth="1"/>
    <col min="3" max="3" width="18.7109375" style="47" bestFit="1" customWidth="1"/>
    <col min="4" max="4" width="12.42578125" style="47" bestFit="1" customWidth="1"/>
    <col min="5" max="16384" width="11.42578125" style="47"/>
  </cols>
  <sheetData>
    <row r="1" spans="1:5" s="40" customFormat="1" ht="65.25" customHeight="1" x14ac:dyDescent="0.3">
      <c r="A1" s="45" t="s">
        <v>55</v>
      </c>
      <c r="B1" s="44" t="s">
        <v>58</v>
      </c>
      <c r="C1" s="44"/>
      <c r="D1" s="44"/>
      <c r="E1" s="44"/>
    </row>
    <row r="2" spans="1:5" s="40" customFormat="1" ht="47.25" customHeight="1" x14ac:dyDescent="0.4">
      <c r="A2" s="75" t="s">
        <v>56</v>
      </c>
      <c r="B2" s="75"/>
      <c r="C2" s="75"/>
      <c r="D2" s="75"/>
    </row>
    <row r="3" spans="1:5" x14ac:dyDescent="0.6">
      <c r="A3" s="60" t="s">
        <v>59</v>
      </c>
      <c r="B3" s="46"/>
    </row>
    <row r="4" spans="1:5" x14ac:dyDescent="0.6">
      <c r="A4" s="61" t="s">
        <v>51</v>
      </c>
      <c r="B4" s="46"/>
    </row>
    <row r="5" spans="1:5" x14ac:dyDescent="0.6">
      <c r="A5" s="61" t="s">
        <v>27</v>
      </c>
      <c r="B5" s="46"/>
    </row>
    <row r="6" spans="1:5" ht="21" customHeight="1" x14ac:dyDescent="0.6">
      <c r="A6" s="52" t="s">
        <v>34</v>
      </c>
      <c r="B6" s="53" t="s">
        <v>60</v>
      </c>
    </row>
    <row r="7" spans="1:5" ht="3.75" customHeight="1" thickBot="1" x14ac:dyDescent="0.65">
      <c r="A7" s="48"/>
      <c r="B7" s="49"/>
    </row>
    <row r="8" spans="1:5" ht="5.0999999999999996" customHeight="1" thickBot="1" x14ac:dyDescent="0.65">
      <c r="A8" s="50"/>
      <c r="B8" s="51"/>
    </row>
    <row r="9" spans="1:5" x14ac:dyDescent="0.6">
      <c r="A9" s="54" t="s">
        <v>45</v>
      </c>
      <c r="B9" s="55">
        <f>+B10</f>
        <v>682.2</v>
      </c>
      <c r="C9" s="56"/>
      <c r="E9" s="56"/>
    </row>
    <row r="10" spans="1:5" x14ac:dyDescent="0.6">
      <c r="A10" s="15" t="s">
        <v>15</v>
      </c>
      <c r="B10" s="55">
        <f>SUM(B11:B11)</f>
        <v>682.2</v>
      </c>
      <c r="C10" s="56"/>
    </row>
    <row r="11" spans="1:5" ht="30" x14ac:dyDescent="0.6">
      <c r="A11" s="58" t="s">
        <v>61</v>
      </c>
      <c r="B11" s="57">
        <v>682.2</v>
      </c>
      <c r="C11" s="56"/>
    </row>
    <row r="12" spans="1:5" ht="5.0999999999999996" customHeight="1" thickBot="1" x14ac:dyDescent="0.65">
      <c r="A12" s="59"/>
      <c r="B12" s="59"/>
    </row>
    <row r="13" spans="1:5" ht="15.75" customHeight="1" x14ac:dyDescent="0.6">
      <c r="A13" s="62" t="s">
        <v>47</v>
      </c>
      <c r="B13" s="63"/>
    </row>
    <row r="14" spans="1:5" ht="15.75" customHeight="1" x14ac:dyDescent="0.6">
      <c r="A14" s="62" t="s">
        <v>53</v>
      </c>
      <c r="B14" s="63"/>
    </row>
    <row r="15" spans="1:5" ht="15.75" customHeight="1" x14ac:dyDescent="0.6">
      <c r="A15" s="62" t="s">
        <v>49</v>
      </c>
      <c r="B15" s="63"/>
    </row>
    <row r="16" spans="1:5" x14ac:dyDescent="0.6">
      <c r="A16" s="64"/>
      <c r="B16" s="64"/>
    </row>
  </sheetData>
  <mergeCells count="1">
    <mergeCell ref="A2:D2"/>
  </mergeCells>
  <pageMargins left="0.70866141732283472" right="0.70866141732283472" top="0.74803149606299213" bottom="0.74803149606299213" header="0.31496062992125984" footer="0.31496062992125984"/>
  <pageSetup scale="9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CuadroResumen</vt:lpstr>
      <vt:lpstr>No subsanado</vt:lpstr>
      <vt:lpstr>Reasignación</vt:lpstr>
      <vt:lpstr>CuadroResumen!Área_de_impresión</vt:lpstr>
      <vt:lpstr>'No subsanado'!Área_de_impresión</vt:lpstr>
      <vt:lpstr>Reasignación!Área_de_impresión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prueba</dc:creator>
  <cp:lastModifiedBy>prueba</cp:lastModifiedBy>
  <cp:lastPrinted>2023-07-20T20:18:46Z</cp:lastPrinted>
  <dcterms:created xsi:type="dcterms:W3CDTF">2023-07-20T19:07:07Z</dcterms:created>
  <dcterms:modified xsi:type="dcterms:W3CDTF">2023-07-26T02:26:17Z</dcterms:modified>
</cp:coreProperties>
</file>