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ers\Mis documentos\Anexos_Jun23\Excel\"/>
    </mc:Choice>
  </mc:AlternateContent>
  <bookViews>
    <workbookView xWindow="390" yWindow="60" windowWidth="10845" windowHeight="5715" tabRatio="869" activeTab="3"/>
  </bookViews>
  <sheets>
    <sheet name="Adecuaciones Presupuestarias 5%" sheetId="14" r:id="rId1"/>
    <sheet name="Ing. Exc. Autorizados" sheetId="24" r:id="rId2"/>
    <sheet name="Ing. Exc Infor." sheetId="5" r:id="rId3"/>
    <sheet name="Artículo 7° trans LIF" sheetId="47" r:id="rId4"/>
    <sheet name="Aprovechamientos Otros" sheetId="25" r:id="rId5"/>
    <sheet name="FONDEN (1)" sheetId="45" r:id="rId6"/>
    <sheet name="FONDEN (2)" sheetId="46" r:id="rId7"/>
    <sheet name="Acuerdos de Ministración" sheetId="39" r:id="rId8"/>
    <sheet name="Total" sheetId="40" r:id="rId9"/>
    <sheet name="Fiscales" sheetId="41" r:id="rId10"/>
    <sheet name="Ahorro Poderes-Entes Autónomos" sheetId="8" r:id="rId11"/>
    <sheet name="Balances" sheetId="1" r:id="rId12"/>
    <sheet name="Seguridad Pública y Nacional" sheetId="13" r:id="rId13"/>
    <sheet name="Incrementos Salariales" sheetId="31" r:id="rId14"/>
    <sheet name="Donativos" sheetId="32" r:id="rId15"/>
    <sheet name="Subsidios" sheetId="33" r:id="rId16"/>
    <sheet name="Inversión Física" sheetId="15" r:id="rId17"/>
    <sheet name="Gastos Obligatorios"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 localSheetId="7">#REF!</definedName>
    <definedName name="\a" localSheetId="0">#REF!</definedName>
    <definedName name="\a" localSheetId="10">#REF!</definedName>
    <definedName name="\a" localSheetId="3">#REF!</definedName>
    <definedName name="\a" localSheetId="6">#REF!</definedName>
    <definedName name="\a" localSheetId="17">#N/A</definedName>
    <definedName name="\a" localSheetId="2">#REF!</definedName>
    <definedName name="\a" localSheetId="16">#N/A</definedName>
    <definedName name="\a" localSheetId="12">#REF!</definedName>
    <definedName name="\a">#REF!</definedName>
    <definedName name="\b" localSheetId="7">#REF!</definedName>
    <definedName name="\b" localSheetId="0">#REF!</definedName>
    <definedName name="\b" localSheetId="10">#REF!</definedName>
    <definedName name="\b" localSheetId="3">#REF!</definedName>
    <definedName name="\b" localSheetId="6">#REF!</definedName>
    <definedName name="\b" localSheetId="17">#N/A</definedName>
    <definedName name="\b" localSheetId="2">#REF!</definedName>
    <definedName name="\b" localSheetId="16">#N/A</definedName>
    <definedName name="\b" localSheetId="12">#REF!</definedName>
    <definedName name="\b">#REF!</definedName>
    <definedName name="\c" localSheetId="7">'[1]Mod Eco Controlados 99'!#REF!</definedName>
    <definedName name="\c" localSheetId="0">'[1]Mod Eco Controlados 99'!#REF!</definedName>
    <definedName name="\c" localSheetId="10">'[1]Mod Eco Controlados 99'!#REF!</definedName>
    <definedName name="\c" localSheetId="3">'[1]Mod Eco Controlados 99'!#REF!</definedName>
    <definedName name="\c" localSheetId="6">'[1]Mod Eco Controlados 99'!#REF!</definedName>
    <definedName name="\c" localSheetId="17">'[1]Mod Eco Controlados 99'!#REF!</definedName>
    <definedName name="\c" localSheetId="16">'[1]Mod Eco Controlados 99'!#REF!</definedName>
    <definedName name="\c" localSheetId="12">'[1]Mod Eco Controlados 99'!#REF!</definedName>
    <definedName name="\c">'[1]Mod Eco Controlados 99'!#REF!</definedName>
    <definedName name="\p" localSheetId="7">#REF!</definedName>
    <definedName name="\p" localSheetId="10">#REF!</definedName>
    <definedName name="\p" localSheetId="3">#REF!</definedName>
    <definedName name="\p" localSheetId="6">#REF!</definedName>
    <definedName name="\p" localSheetId="17">#REF!</definedName>
    <definedName name="\p" localSheetId="16">#REF!</definedName>
    <definedName name="\p" localSheetId="12">#REF!</definedName>
    <definedName name="\p">#REF!</definedName>
    <definedName name="\s">#N/A</definedName>
    <definedName name="\z" localSheetId="7">#REF!</definedName>
    <definedName name="\z" localSheetId="10">#REF!</definedName>
    <definedName name="\z" localSheetId="3">#REF!</definedName>
    <definedName name="\z" localSheetId="6">#REF!</definedName>
    <definedName name="\z" localSheetId="17">#REF!</definedName>
    <definedName name="\z" localSheetId="16">#REF!</definedName>
    <definedName name="\z" localSheetId="12">#REF!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7">#REF!</definedName>
    <definedName name="____ASA96" localSheetId="10">#REF!</definedName>
    <definedName name="____ASA96" localSheetId="3">#REF!</definedName>
    <definedName name="____ASA96" localSheetId="6">#REF!</definedName>
    <definedName name="____ASA96" localSheetId="17">#REF!</definedName>
    <definedName name="____ASA96" localSheetId="16">#REF!</definedName>
    <definedName name="____ASA96" localSheetId="12">#REF!</definedName>
    <definedName name="____ASA96">#REF!</definedName>
    <definedName name="____cad179" localSheetId="7">'[1]Mod Eco Controlados 99'!#REF!</definedName>
    <definedName name="____cad179" localSheetId="0">'[1]Mod Eco Controlados 99'!#REF!</definedName>
    <definedName name="____cad179" localSheetId="10">'[1]Mod Eco Controlados 99'!#REF!</definedName>
    <definedName name="____cad179" localSheetId="3">'[1]Mod Eco Controlados 99'!#REF!</definedName>
    <definedName name="____cad179" localSheetId="6">'[1]Mod Eco Controlados 99'!#REF!</definedName>
    <definedName name="____cad179" localSheetId="17">'[1]Mod Eco Controlados 99'!#REF!</definedName>
    <definedName name="____cad179" localSheetId="16">'[1]Mod Eco Controlados 99'!#REF!</definedName>
    <definedName name="____cad179" localSheetId="12">'[1]Mod Eco Controlados 99'!#REF!</definedName>
    <definedName name="____cad179">'[1]Mod Eco Controlados 99'!#REF!</definedName>
    <definedName name="____CFD02" localSheetId="7">#REF!</definedName>
    <definedName name="____CFD02" localSheetId="10">#REF!</definedName>
    <definedName name="____CFD02" localSheetId="3">#REF!</definedName>
    <definedName name="____CFD02" localSheetId="6">#REF!</definedName>
    <definedName name="____CFD02" localSheetId="17">#REF!</definedName>
    <definedName name="____CFD02" localSheetId="16">#REF!</definedName>
    <definedName name="____CFD02" localSheetId="12">#REF!</definedName>
    <definedName name="____CFD02">#REF!</definedName>
    <definedName name="____CFE96" localSheetId="7">#REF!</definedName>
    <definedName name="____CFE96" localSheetId="10">#REF!</definedName>
    <definedName name="____CFE96" localSheetId="3">#REF!</definedName>
    <definedName name="____CFE96" localSheetId="6">#REF!</definedName>
    <definedName name="____CFE96" localSheetId="17">#REF!</definedName>
    <definedName name="____CFE96" localSheetId="16">#REF!</definedName>
    <definedName name="____CFE96" localSheetId="12">#REF!</definedName>
    <definedName name="____CFE96">#REF!</definedName>
    <definedName name="____CON96" localSheetId="7">#REF!</definedName>
    <definedName name="____CON96" localSheetId="10">#REF!</definedName>
    <definedName name="____CON96" localSheetId="3">#REF!</definedName>
    <definedName name="____CON96" localSheetId="6">#REF!</definedName>
    <definedName name="____CON96" localSheetId="17">#REF!</definedName>
    <definedName name="____CON96" localSheetId="16">#REF!</definedName>
    <definedName name="____CON96" localSheetId="12">#REF!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7">#REF!</definedName>
    <definedName name="____PEM96" localSheetId="10">#REF!</definedName>
    <definedName name="____PEM96" localSheetId="3">#REF!</definedName>
    <definedName name="____PEM96" localSheetId="6">#REF!</definedName>
    <definedName name="____PEM96" localSheetId="17">#REF!</definedName>
    <definedName name="____PEM96" localSheetId="16">#REF!</definedName>
    <definedName name="____PEM96" localSheetId="12">#REF!</definedName>
    <definedName name="____PEM96">#REF!</definedName>
    <definedName name="____PIB08" localSheetId="7">#REF!</definedName>
    <definedName name="____PIB08" localSheetId="10">#REF!</definedName>
    <definedName name="____PIB08" localSheetId="3">#REF!</definedName>
    <definedName name="____PIB08" localSheetId="6">#REF!</definedName>
    <definedName name="____PIB08" localSheetId="17">#REF!</definedName>
    <definedName name="____PIB08" localSheetId="16">#REF!</definedName>
    <definedName name="____PIB08" localSheetId="12">#REF!</definedName>
    <definedName name="____PIB08">#REF!</definedName>
    <definedName name="____PIP96" localSheetId="7">#REF!</definedName>
    <definedName name="____PIP96" localSheetId="10">#REF!</definedName>
    <definedName name="____PIP96" localSheetId="3">#REF!</definedName>
    <definedName name="____PIP96" localSheetId="6">#REF!</definedName>
    <definedName name="____PIP96" localSheetId="17">#REF!</definedName>
    <definedName name="____PIP96" localSheetId="16">#REF!</definedName>
    <definedName name="____PIP96" localSheetId="12">#REF!</definedName>
    <definedName name="____PIP96">#REF!</definedName>
    <definedName name="____SEP1">[2]!SEP&amp;[2]!OCT&amp;[2]!NOV&amp;[2]!DIC</definedName>
    <definedName name="____SEP2">[3]edofza9!$C$22</definedName>
    <definedName name="____smg97">'[4]Premisa macro'!$E$4</definedName>
    <definedName name="____syt03" localSheetId="7">#REF!</definedName>
    <definedName name="____syt03" localSheetId="10">#REF!</definedName>
    <definedName name="____syt03" localSheetId="3">#REF!</definedName>
    <definedName name="____syt03" localSheetId="6">#REF!</definedName>
    <definedName name="____syt03" localSheetId="17">#REF!</definedName>
    <definedName name="____syt03" localSheetId="16">#REF!</definedName>
    <definedName name="____syt03" localSheetId="12">#REF!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7">#REF!</definedName>
    <definedName name="___ASA96" localSheetId="10">#REF!</definedName>
    <definedName name="___ASA96" localSheetId="3">#REF!</definedName>
    <definedName name="___ASA96" localSheetId="6">#REF!</definedName>
    <definedName name="___ASA96" localSheetId="17">#REF!</definedName>
    <definedName name="___ASA96" localSheetId="16">#REF!</definedName>
    <definedName name="___ASA96" localSheetId="12">#REF!</definedName>
    <definedName name="___ASA96">#REF!</definedName>
    <definedName name="___cad179" localSheetId="7">'[1]Mod Eco Controlados 99'!#REF!</definedName>
    <definedName name="___cad179" localSheetId="0">'[1]Mod Eco Controlados 99'!#REF!</definedName>
    <definedName name="___cad179" localSheetId="10">'[1]Mod Eco Controlados 99'!#REF!</definedName>
    <definedName name="___cad179" localSheetId="3">'[1]Mod Eco Controlados 99'!#REF!</definedName>
    <definedName name="___cad179" localSheetId="6">'[1]Mod Eco Controlados 99'!#REF!</definedName>
    <definedName name="___cad179" localSheetId="17">'[1]Mod Eco Controlados 99'!#REF!</definedName>
    <definedName name="___cad179" localSheetId="16">'[1]Mod Eco Controlados 99'!#REF!</definedName>
    <definedName name="___cad179" localSheetId="12">'[1]Mod Eco Controlados 99'!#REF!</definedName>
    <definedName name="___cad179">'[1]Mod Eco Controlados 99'!#REF!</definedName>
    <definedName name="___CFD02" localSheetId="7">#REF!</definedName>
    <definedName name="___CFD02" localSheetId="10">#REF!</definedName>
    <definedName name="___CFD02" localSheetId="3">#REF!</definedName>
    <definedName name="___CFD02" localSheetId="6">#REF!</definedName>
    <definedName name="___CFD02" localSheetId="17">#REF!</definedName>
    <definedName name="___CFD02" localSheetId="16">#REF!</definedName>
    <definedName name="___CFD02" localSheetId="12">#REF!</definedName>
    <definedName name="___CFD02">#REF!</definedName>
    <definedName name="___CFE96" localSheetId="7">#REF!</definedName>
    <definedName name="___CFE96" localSheetId="10">#REF!</definedName>
    <definedName name="___CFE96" localSheetId="3">#REF!</definedName>
    <definedName name="___CFE96" localSheetId="6">#REF!</definedName>
    <definedName name="___CFE96" localSheetId="17">#REF!</definedName>
    <definedName name="___CFE96" localSheetId="16">#REF!</definedName>
    <definedName name="___CFE96" localSheetId="12">#REF!</definedName>
    <definedName name="___CFE96">#REF!</definedName>
    <definedName name="___CON96" localSheetId="7">#REF!</definedName>
    <definedName name="___CON96" localSheetId="10">#REF!</definedName>
    <definedName name="___CON96" localSheetId="3">#REF!</definedName>
    <definedName name="___CON96" localSheetId="6">#REF!</definedName>
    <definedName name="___CON96" localSheetId="17">#REF!</definedName>
    <definedName name="___CON96" localSheetId="16">#REF!</definedName>
    <definedName name="___CON96" localSheetId="12">#REF!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7">#REF!</definedName>
    <definedName name="___PEM96" localSheetId="10">#REF!</definedName>
    <definedName name="___PEM96" localSheetId="3">#REF!</definedName>
    <definedName name="___PEM96" localSheetId="6">#REF!</definedName>
    <definedName name="___PEM96" localSheetId="17">#REF!</definedName>
    <definedName name="___PEM96" localSheetId="16">#REF!</definedName>
    <definedName name="___PEM96" localSheetId="12">#REF!</definedName>
    <definedName name="___PEM96">#REF!</definedName>
    <definedName name="___PIB08" localSheetId="7">#REF!</definedName>
    <definedName name="___PIB08" localSheetId="10">#REF!</definedName>
    <definedName name="___PIB08" localSheetId="3">#REF!</definedName>
    <definedName name="___PIB08" localSheetId="6">#REF!</definedName>
    <definedName name="___PIB08" localSheetId="17">#REF!</definedName>
    <definedName name="___PIB08" localSheetId="16">#REF!</definedName>
    <definedName name="___PIB08" localSheetId="12">#REF!</definedName>
    <definedName name="___PIB08">#REF!</definedName>
    <definedName name="___PIP96" localSheetId="7">#REF!</definedName>
    <definedName name="___PIP96" localSheetId="10">#REF!</definedName>
    <definedName name="___PIP96" localSheetId="3">#REF!</definedName>
    <definedName name="___PIP96" localSheetId="6">#REF!</definedName>
    <definedName name="___PIP96" localSheetId="17">#REF!</definedName>
    <definedName name="___PIP96" localSheetId="16">#REF!</definedName>
    <definedName name="___PIP96" localSheetId="12">#REF!</definedName>
    <definedName name="___PIP96">#REF!</definedName>
    <definedName name="___SEP1">[2]!SEP&amp;[2]!OCT&amp;[2]!NOV&amp;[2]!DIC</definedName>
    <definedName name="___SEP2">[3]edofza9!$C$22</definedName>
    <definedName name="___smg97">'[4]Premisa macro'!$E$4</definedName>
    <definedName name="___syt03" localSheetId="7">#REF!</definedName>
    <definedName name="___syt03" localSheetId="10">#REF!</definedName>
    <definedName name="___syt03" localSheetId="3">#REF!</definedName>
    <definedName name="___syt03" localSheetId="6">#REF!</definedName>
    <definedName name="___syt03" localSheetId="17">#REF!</definedName>
    <definedName name="___syt03" localSheetId="16">#REF!</definedName>
    <definedName name="___syt03" localSheetId="12">#REF!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7">#REF!</definedName>
    <definedName name="__ASA96" localSheetId="10">#REF!</definedName>
    <definedName name="__ASA96" localSheetId="3">#REF!</definedName>
    <definedName name="__ASA96" localSheetId="6">#REF!</definedName>
    <definedName name="__ASA96" localSheetId="17">#REF!</definedName>
    <definedName name="__ASA96" localSheetId="16">#REF!</definedName>
    <definedName name="__ASA96" localSheetId="12">#REF!</definedName>
    <definedName name="__ASA96">#REF!</definedName>
    <definedName name="__cad179" localSheetId="7">'[1]Mod Eco Controlados 99'!#REF!</definedName>
    <definedName name="__cad179" localSheetId="0">'[1]Mod Eco Controlados 99'!#REF!</definedName>
    <definedName name="__cad179" localSheetId="10">'[1]Mod Eco Controlados 99'!#REF!</definedName>
    <definedName name="__cad179" localSheetId="3">'[1]Mod Eco Controlados 99'!#REF!</definedName>
    <definedName name="__cad179" localSheetId="6">'[1]Mod Eco Controlados 99'!#REF!</definedName>
    <definedName name="__cad179" localSheetId="17">'[1]Mod Eco Controlados 99'!#REF!</definedName>
    <definedName name="__cad179" localSheetId="16">'[1]Mod Eco Controlados 99'!#REF!</definedName>
    <definedName name="__cad179" localSheetId="12">'[1]Mod Eco Controlados 99'!#REF!</definedName>
    <definedName name="__cad179">'[1]Mod Eco Controlados 99'!#REF!</definedName>
    <definedName name="__CFD02" localSheetId="7">#REF!</definedName>
    <definedName name="__CFD02" localSheetId="10">#REF!</definedName>
    <definedName name="__CFD02" localSheetId="3">#REF!</definedName>
    <definedName name="__CFD02" localSheetId="6">#REF!</definedName>
    <definedName name="__CFD02" localSheetId="17">#REF!</definedName>
    <definedName name="__CFD02" localSheetId="16">#REF!</definedName>
    <definedName name="__CFD02" localSheetId="12">#REF!</definedName>
    <definedName name="__CFD02">#REF!</definedName>
    <definedName name="__CFE96" localSheetId="7">#REF!</definedName>
    <definedName name="__CFE96" localSheetId="10">#REF!</definedName>
    <definedName name="__CFE96" localSheetId="3">#REF!</definedName>
    <definedName name="__CFE96" localSheetId="6">#REF!</definedName>
    <definedName name="__CFE96" localSheetId="17">#REF!</definedName>
    <definedName name="__CFE96" localSheetId="16">#REF!</definedName>
    <definedName name="__CFE96" localSheetId="12">#REF!</definedName>
    <definedName name="__CFE96">#REF!</definedName>
    <definedName name="__CON96" localSheetId="7">#REF!</definedName>
    <definedName name="__CON96" localSheetId="10">#REF!</definedName>
    <definedName name="__CON96" localSheetId="3">#REF!</definedName>
    <definedName name="__CON96" localSheetId="6">#REF!</definedName>
    <definedName name="__CON96" localSheetId="17">#REF!</definedName>
    <definedName name="__CON96" localSheetId="16">#REF!</definedName>
    <definedName name="__CON96" localSheetId="12">#REF!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7">#REF!</definedName>
    <definedName name="__PEM96" localSheetId="10">#REF!</definedName>
    <definedName name="__PEM96" localSheetId="3">#REF!</definedName>
    <definedName name="__PEM96" localSheetId="6">#REF!</definedName>
    <definedName name="__PEM96" localSheetId="17">#REF!</definedName>
    <definedName name="__PEM96" localSheetId="16">#REF!</definedName>
    <definedName name="__PEM96" localSheetId="12">#REF!</definedName>
    <definedName name="__PEM96">#REF!</definedName>
    <definedName name="__PIB08" localSheetId="7">#REF!</definedName>
    <definedName name="__PIB08" localSheetId="10">#REF!</definedName>
    <definedName name="__PIB08" localSheetId="3">#REF!</definedName>
    <definedName name="__PIB08" localSheetId="6">#REF!</definedName>
    <definedName name="__PIB08" localSheetId="17">#REF!</definedName>
    <definedName name="__PIB08" localSheetId="16">#REF!</definedName>
    <definedName name="__PIB08" localSheetId="12">#REF!</definedName>
    <definedName name="__PIB08">#REF!</definedName>
    <definedName name="__PIP96" localSheetId="7">#REF!</definedName>
    <definedName name="__PIP96" localSheetId="10">#REF!</definedName>
    <definedName name="__PIP96" localSheetId="3">#REF!</definedName>
    <definedName name="__PIP96" localSheetId="6">#REF!</definedName>
    <definedName name="__PIP96" localSheetId="17">#REF!</definedName>
    <definedName name="__PIP96" localSheetId="16">#REF!</definedName>
    <definedName name="__PIP96" localSheetId="12">#REF!</definedName>
    <definedName name="__PIP96">#REF!</definedName>
    <definedName name="__SEP1">[2]!SEP&amp;[2]!OCT&amp;[2]!NOV&amp;[2]!DIC</definedName>
    <definedName name="__SEP2">[3]edofza9!$C$22</definedName>
    <definedName name="__smg97">'[4]Premisa macro'!$E$4</definedName>
    <definedName name="__syt03" localSheetId="7">#REF!</definedName>
    <definedName name="__syt03" localSheetId="10">#REF!</definedName>
    <definedName name="__syt03" localSheetId="3">#REF!</definedName>
    <definedName name="__syt03" localSheetId="6">#REF!</definedName>
    <definedName name="__syt03" localSheetId="17">#REF!</definedName>
    <definedName name="__syt03" localSheetId="16">#REF!</definedName>
    <definedName name="__syt03" localSheetId="12">#REF!</definedName>
    <definedName name="__syt03">#REF!</definedName>
    <definedName name="__TDC2001">'[5]Tipos de Cambio'!$C$4</definedName>
    <definedName name="_1000DEF">#N/A</definedName>
    <definedName name="_2000DEF">#N/A</definedName>
    <definedName name="_3000DEF">#N/A</definedName>
    <definedName name="_3O0504" localSheetId="7">[6]BANPRO99!#REF!</definedName>
    <definedName name="_3O0504" localSheetId="0">[6]BANPRO99!#REF!</definedName>
    <definedName name="_3O0504" localSheetId="10">[6]BANPRO99!#REF!</definedName>
    <definedName name="_3O0504" localSheetId="3">[6]BANPRO99!#REF!</definedName>
    <definedName name="_3O0504" localSheetId="6">[6]BANPRO99!#REF!</definedName>
    <definedName name="_3O0504" localSheetId="17">[6]BANPRO99!#REF!</definedName>
    <definedName name="_3O0504" localSheetId="16">[6]BANPRO99!#REF!</definedName>
    <definedName name="_3O0504" localSheetId="12">[6]BANPRO99!#REF!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7">#REF!</definedName>
    <definedName name="_ASA96" localSheetId="10">#REF!</definedName>
    <definedName name="_ASA96" localSheetId="3">#REF!</definedName>
    <definedName name="_ASA96" localSheetId="6">#REF!</definedName>
    <definedName name="_ASA96" localSheetId="17">#REF!</definedName>
    <definedName name="_ASA96" localSheetId="16">#REF!</definedName>
    <definedName name="_ASA96" localSheetId="12">#REF!</definedName>
    <definedName name="_ASA96">#REF!</definedName>
    <definedName name="_base" localSheetId="7">[6]BANPRO99!#REF!</definedName>
    <definedName name="_base" localSheetId="0">[6]BANPRO99!#REF!</definedName>
    <definedName name="_base" localSheetId="10">[6]BANPRO99!#REF!</definedName>
    <definedName name="_base" localSheetId="3">[6]BANPRO99!#REF!</definedName>
    <definedName name="_base" localSheetId="6">[6]BANPRO99!#REF!</definedName>
    <definedName name="_base" localSheetId="17">[6]BANPRO99!#REF!</definedName>
    <definedName name="_base" localSheetId="16">[6]BANPRO99!#REF!</definedName>
    <definedName name="_base" localSheetId="12">[6]BANPRO99!#REF!</definedName>
    <definedName name="_base">[6]BANPRO99!#REF!</definedName>
    <definedName name="_cad179" localSheetId="7">'[1]Mod Eco Controlados 99'!#REF!</definedName>
    <definedName name="_cad179" localSheetId="0">'[1]Mod Eco Controlados 99'!#REF!</definedName>
    <definedName name="_cad179" localSheetId="10">'[1]Mod Eco Controlados 99'!#REF!</definedName>
    <definedName name="_cad179" localSheetId="3">'[1]Mod Eco Controlados 99'!#REF!</definedName>
    <definedName name="_cad179" localSheetId="6">'[1]Mod Eco Controlados 99'!#REF!</definedName>
    <definedName name="_cad179" localSheetId="17">'[1]Mod Eco Controlados 99'!#REF!</definedName>
    <definedName name="_cad179" localSheetId="16">'[1]Mod Eco Controlados 99'!#REF!</definedName>
    <definedName name="_cad179" localSheetId="12">'[1]Mod Eco Controlados 99'!#REF!</definedName>
    <definedName name="_cad179">'[1]Mod Eco Controlados 99'!#REF!</definedName>
    <definedName name="_CFD02" localSheetId="7">#REF!</definedName>
    <definedName name="_CFD02" localSheetId="10">#REF!</definedName>
    <definedName name="_CFD02" localSheetId="3">#REF!</definedName>
    <definedName name="_CFD02" localSheetId="6">#REF!</definedName>
    <definedName name="_CFD02" localSheetId="17">#REF!</definedName>
    <definedName name="_CFD02" localSheetId="16">#REF!</definedName>
    <definedName name="_CFD02" localSheetId="12">#REF!</definedName>
    <definedName name="_CFD02">#REF!</definedName>
    <definedName name="_CFE96" localSheetId="7">#REF!</definedName>
    <definedName name="_CFE96" localSheetId="10">#REF!</definedName>
    <definedName name="_CFE96" localSheetId="3">#REF!</definedName>
    <definedName name="_CFE96" localSheetId="6">#REF!</definedName>
    <definedName name="_CFE96" localSheetId="17">#REF!</definedName>
    <definedName name="_CFE96" localSheetId="16">#REF!</definedName>
    <definedName name="_CFE96" localSheetId="12">#REF!</definedName>
    <definedName name="_CFE96">#REF!</definedName>
    <definedName name="_CON96" localSheetId="7">#REF!</definedName>
    <definedName name="_CON96" localSheetId="10">#REF!</definedName>
    <definedName name="_CON96" localSheetId="3">#REF!</definedName>
    <definedName name="_CON96" localSheetId="6">#REF!</definedName>
    <definedName name="_CON96" localSheetId="17">#REF!</definedName>
    <definedName name="_CON96" localSheetId="16">#REF!</definedName>
    <definedName name="_CON96" localSheetId="12">#REF!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7" hidden="1">#REF!</definedName>
    <definedName name="_Fill" localSheetId="0" hidden="1">#REF!</definedName>
    <definedName name="_Fill" localSheetId="10" hidden="1">#REF!</definedName>
    <definedName name="_Fill" localSheetId="3" hidden="1">#REF!</definedName>
    <definedName name="_Fill" localSheetId="6" hidden="1">#REF!</definedName>
    <definedName name="_Fill" localSheetId="17" hidden="1">#REF!</definedName>
    <definedName name="_Fill" localSheetId="2" hidden="1">#REF!</definedName>
    <definedName name="_Fill" localSheetId="16" hidden="1">#REF!</definedName>
    <definedName name="_Fill" localSheetId="12" hidden="1">#REF!</definedName>
    <definedName name="_Fill" hidden="1">#REF!</definedName>
    <definedName name="_xlnm._FilterDatabase" localSheetId="0" hidden="1">'Adecuaciones Presupuestarias 5%'!$A$11:$J$154</definedName>
    <definedName name="_xlnm._FilterDatabase" localSheetId="17" hidden="1">'Gastos Obligatorios'!$A$12:$F$22</definedName>
    <definedName name="_xlnm._FilterDatabase" localSheetId="13" hidden="1">'Incrementos Salariales'!$A$12:$G$265</definedName>
    <definedName name="_xlnm._FilterDatabase" localSheetId="1" hidden="1">'Ing. Exc. Autorizados'!$A$8:$C$64</definedName>
    <definedName name="_JUL1">[2]!JUL&amp;[2]!AGO&amp;[2]!SEP&amp;[2]!OCT&amp;[2]!NOV</definedName>
    <definedName name="_JUL2">[3]edofza7!$C$22</definedName>
    <definedName name="_JUN1">[2]!JUN&amp;[2]!JUL&amp;[2]!AGO&amp;[2]!SEP&amp;[2]!OCT</definedName>
    <definedName name="_JUN2">[3]edofza6!$C$22</definedName>
    <definedName name="_Key1" localSheetId="7" hidden="1">#REF!</definedName>
    <definedName name="_Key1" localSheetId="0" hidden="1">#REF!</definedName>
    <definedName name="_Key1" localSheetId="10" hidden="1">#REF!</definedName>
    <definedName name="_Key1" localSheetId="3" hidden="1">#REF!</definedName>
    <definedName name="_Key1" localSheetId="6" hidden="1">#REF!</definedName>
    <definedName name="_Key1" localSheetId="17" hidden="1">#REF!</definedName>
    <definedName name="_Key1" localSheetId="2" hidden="1">#REF!</definedName>
    <definedName name="_Key1" localSheetId="16" hidden="1">#REF!</definedName>
    <definedName name="_Key1" localSheetId="12"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7" hidden="1">0</definedName>
    <definedName name="_Order1" hidden="1">255</definedName>
    <definedName name="_PEM96" localSheetId="7">#REF!</definedName>
    <definedName name="_PEM96" localSheetId="10">#REF!</definedName>
    <definedName name="_PEM96" localSheetId="3">#REF!</definedName>
    <definedName name="_PEM96" localSheetId="6">#REF!</definedName>
    <definedName name="_PEM96" localSheetId="17">#REF!</definedName>
    <definedName name="_PEM96" localSheetId="16">#REF!</definedName>
    <definedName name="_PEM96" localSheetId="12">#REF!</definedName>
    <definedName name="_PEM96">#REF!</definedName>
    <definedName name="_PIB08" localSheetId="7">#REF!</definedName>
    <definedName name="_PIB08" localSheetId="10">#REF!</definedName>
    <definedName name="_PIB08" localSheetId="3">#REF!</definedName>
    <definedName name="_PIB08" localSheetId="6">#REF!</definedName>
    <definedName name="_PIB08" localSheetId="17">#REF!</definedName>
    <definedName name="_PIB08" localSheetId="16">#REF!</definedName>
    <definedName name="_PIB08" localSheetId="12">#REF!</definedName>
    <definedName name="_PIB08">#REF!</definedName>
    <definedName name="_PIP96" localSheetId="7">#REF!</definedName>
    <definedName name="_PIP96" localSheetId="10">#REF!</definedName>
    <definedName name="_PIP96" localSheetId="3">#REF!</definedName>
    <definedName name="_PIP96" localSheetId="6">#REF!</definedName>
    <definedName name="_PIP96" localSheetId="17">#REF!</definedName>
    <definedName name="_PIP96" localSheetId="16">#REF!</definedName>
    <definedName name="_PIP96" localSheetId="12">#REF!</definedName>
    <definedName name="_PIP96">#REF!</definedName>
    <definedName name="_Regression_Int">1</definedName>
    <definedName name="_Regression_X" localSheetId="7" hidden="1">#REF!</definedName>
    <definedName name="_Regression_X" localSheetId="10" hidden="1">#REF!</definedName>
    <definedName name="_Regression_X" localSheetId="3" hidden="1">#REF!</definedName>
    <definedName name="_Regression_X" localSheetId="6" hidden="1">#REF!</definedName>
    <definedName name="_Regression_X" localSheetId="17" hidden="1">#REF!</definedName>
    <definedName name="_Regression_X" localSheetId="16" hidden="1">#REF!</definedName>
    <definedName name="_Regression_X" localSheetId="12" hidden="1">#REF!</definedName>
    <definedName name="_Regression_X" hidden="1">#REF!</definedName>
    <definedName name="_sec1" localSheetId="7">#REF!</definedName>
    <definedName name="_sec1" localSheetId="10">#REF!</definedName>
    <definedName name="_sec1" localSheetId="3">#REF!</definedName>
    <definedName name="_sec1" localSheetId="6">#REF!</definedName>
    <definedName name="_sec1" localSheetId="17">#REF!</definedName>
    <definedName name="_sec1" localSheetId="16">#REF!</definedName>
    <definedName name="_sec1" localSheetId="12">#REF!</definedName>
    <definedName name="_sec1">#REF!</definedName>
    <definedName name="_SEP1">[2]!SEP&amp;[2]!OCT&amp;[2]!NOV&amp;[2]!DIC</definedName>
    <definedName name="_SEP2">[3]edofza9!$C$22</definedName>
    <definedName name="_smg97">'[4]Premisa macro'!$E$4</definedName>
    <definedName name="_Sort" localSheetId="7" hidden="1">#REF!</definedName>
    <definedName name="_Sort" localSheetId="0" hidden="1">#REF!</definedName>
    <definedName name="_Sort" localSheetId="10" hidden="1">#REF!</definedName>
    <definedName name="_Sort" localSheetId="3" hidden="1">#REF!</definedName>
    <definedName name="_Sort" localSheetId="6" hidden="1">#REF!</definedName>
    <definedName name="_Sort" localSheetId="17" hidden="1">#REF!</definedName>
    <definedName name="_Sort" localSheetId="2" hidden="1">#REF!</definedName>
    <definedName name="_Sort" localSheetId="16" hidden="1">#REF!</definedName>
    <definedName name="_Sort" localSheetId="12" hidden="1">#REF!</definedName>
    <definedName name="_Sort" hidden="1">#REF!</definedName>
    <definedName name="_syt03" localSheetId="7">#REF!</definedName>
    <definedName name="_syt03" localSheetId="10">#REF!</definedName>
    <definedName name="_syt03" localSheetId="3">#REF!</definedName>
    <definedName name="_syt03" localSheetId="6">#REF!</definedName>
    <definedName name="_syt03" localSheetId="17">#REF!</definedName>
    <definedName name="_syt03" localSheetId="16">#REF!</definedName>
    <definedName name="_syt03" localSheetId="12">#REF!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7">#REF!</definedName>
    <definedName name="A_Datos_2008_2009_sin_CESENyADUANAS" localSheetId="10">#REF!</definedName>
    <definedName name="A_Datos_2008_2009_sin_CESENyADUANAS" localSheetId="3">#REF!</definedName>
    <definedName name="A_Datos_2008_2009_sin_CESENyADUANAS" localSheetId="6">#REF!</definedName>
    <definedName name="A_Datos_2008_2009_sin_CESENyADUANAS" localSheetId="17">#REF!</definedName>
    <definedName name="A_Datos_2008_2009_sin_CESENyADUANAS" localSheetId="16">#REF!</definedName>
    <definedName name="A_Datos_2008_2009_sin_CESENyADUANAS" localSheetId="12">#REF!</definedName>
    <definedName name="A_Datos_2008_2009_sin_CESENyADUANAS">#REF!</definedName>
    <definedName name="A_impresión_IM" localSheetId="7">#REF!</definedName>
    <definedName name="A_impresión_IM" localSheetId="10">#REF!</definedName>
    <definedName name="A_impresión_IM" localSheetId="3">#REF!</definedName>
    <definedName name="A_impresión_IM" localSheetId="6">#REF!</definedName>
    <definedName name="A_impresión_IM" localSheetId="17">#REF!</definedName>
    <definedName name="A_impresión_IM" localSheetId="16">#REF!</definedName>
    <definedName name="A_impresión_IM" localSheetId="12">#REF!</definedName>
    <definedName name="A_impresión_IM">#REF!</definedName>
    <definedName name="AA">[2]!SEP&amp;[2]!OCT&amp;[2]!NOV&amp;[2]!DIC</definedName>
    <definedName name="AA1500_">#N/A</definedName>
    <definedName name="AAA" localSheetId="7">#REF!</definedName>
    <definedName name="AAA" localSheetId="10">#REF!</definedName>
    <definedName name="AAA" localSheetId="3">#REF!</definedName>
    <definedName name="AAA" localSheetId="6">#REF!</definedName>
    <definedName name="AAA" localSheetId="17">#REF!</definedName>
    <definedName name="AAA" localSheetId="16">#REF!</definedName>
    <definedName name="AAA" localSheetId="12">#REF!</definedName>
    <definedName name="AAA">#REF!</definedName>
    <definedName name="ABR">"; ABRIL.- "&amp;TEXT([9]edofza04!$C$24,"#,##0")</definedName>
    <definedName name="ABRIL" localSheetId="7">#REF!</definedName>
    <definedName name="ABRIL" localSheetId="0">#REF!</definedName>
    <definedName name="ABRIL" localSheetId="10">#REF!</definedName>
    <definedName name="ABRIL" localSheetId="3">#REF!</definedName>
    <definedName name="ABRIL" localSheetId="6">#REF!</definedName>
    <definedName name="ABRIL" localSheetId="17">#REF!</definedName>
    <definedName name="ABRIL" localSheetId="2">#REF!</definedName>
    <definedName name="ABRIL" localSheetId="16">#REF!</definedName>
    <definedName name="ABRIL" localSheetId="12">#REF!</definedName>
    <definedName name="ABRIL">#REF!</definedName>
    <definedName name="ABRIL_1" localSheetId="7">#REF!</definedName>
    <definedName name="ABRIL_1" localSheetId="0">#REF!</definedName>
    <definedName name="ABRIL_1" localSheetId="10">#REF!</definedName>
    <definedName name="ABRIL_1" localSheetId="3">#REF!</definedName>
    <definedName name="ABRIL_1" localSheetId="6">#REF!</definedName>
    <definedName name="ABRIL_1" localSheetId="17">#REF!</definedName>
    <definedName name="ABRIL_1" localSheetId="2">#REF!</definedName>
    <definedName name="ABRIL_1" localSheetId="16">#REF!</definedName>
    <definedName name="ABRIL_1" localSheetId="12">#REF!</definedName>
    <definedName name="ABRIL_1">#REF!</definedName>
    <definedName name="ABRIL_COMP" localSheetId="7">#REF!</definedName>
    <definedName name="ABRIL_COMP" localSheetId="0">#REF!</definedName>
    <definedName name="ABRIL_COMP" localSheetId="10">#REF!</definedName>
    <definedName name="ABRIL_COMP" localSheetId="3">#REF!</definedName>
    <definedName name="ABRIL_COMP" localSheetId="6">#REF!</definedName>
    <definedName name="ABRIL_COMP" localSheetId="17">#REF!</definedName>
    <definedName name="ABRIL_COMP" localSheetId="2">#REF!</definedName>
    <definedName name="ABRIL_COMP" localSheetId="16">#REF!</definedName>
    <definedName name="ABRIL_COMP" localSheetId="12">#REF!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7">#REF!</definedName>
    <definedName name="ACUM" localSheetId="0">#REF!</definedName>
    <definedName name="ACUM" localSheetId="10">#REF!</definedName>
    <definedName name="ACUM" localSheetId="3">#REF!</definedName>
    <definedName name="ACUM" localSheetId="6">#REF!</definedName>
    <definedName name="ACUM" localSheetId="17">#REF!</definedName>
    <definedName name="ACUM" localSheetId="2">#REF!</definedName>
    <definedName name="ACUM" localSheetId="16">#REF!</definedName>
    <definedName name="ACUM" localSheetId="12">#REF!</definedName>
    <definedName name="ACUM">#REF!</definedName>
    <definedName name="AD" localSheetId="7">[6]BANPRO99!#REF!</definedName>
    <definedName name="AD" localSheetId="0">[6]BANPRO99!#REF!</definedName>
    <definedName name="AD" localSheetId="10">[6]BANPRO99!#REF!</definedName>
    <definedName name="AD" localSheetId="3">[6]BANPRO99!#REF!</definedName>
    <definedName name="AD" localSheetId="6">[6]BANPRO99!#REF!</definedName>
    <definedName name="AD" localSheetId="17">[6]BANPRO99!#REF!</definedName>
    <definedName name="AD" localSheetId="16">[6]BANPRO99!#REF!</definedName>
    <definedName name="AD" localSheetId="12">[6]BANPRO99!#REF!</definedName>
    <definedName name="AD">[6]BANPRO99!#REF!</definedName>
    <definedName name="Admva">[12]Administrativa!$B$2:$I$59</definedName>
    <definedName name="AGO" localSheetId="7">#REF!</definedName>
    <definedName name="AGO" localSheetId="0">#REF!</definedName>
    <definedName name="AGO" localSheetId="10">#REF!</definedName>
    <definedName name="AGO" localSheetId="3">#REF!</definedName>
    <definedName name="AGO" localSheetId="6">#REF!</definedName>
    <definedName name="AGO" localSheetId="17">"; AGOSTO.- "&amp;TEXT([9]edofza08!$C$24,"#,##0")</definedName>
    <definedName name="AGO" localSheetId="2">#REF!</definedName>
    <definedName name="AGO" localSheetId="16">#REF!</definedName>
    <definedName name="AGO" localSheetId="12">#REF!</definedName>
    <definedName name="AGO">#REF!</definedName>
    <definedName name="AGUA" localSheetId="7">#REF!</definedName>
    <definedName name="AGUA" localSheetId="0">#REF!</definedName>
    <definedName name="AGUA" localSheetId="10">#REF!</definedName>
    <definedName name="AGUA" localSheetId="3">#REF!</definedName>
    <definedName name="AGUA" localSheetId="6">#REF!</definedName>
    <definedName name="AGUA" localSheetId="17">#REF!</definedName>
    <definedName name="AGUA" localSheetId="2">#REF!</definedName>
    <definedName name="AGUA" localSheetId="16">#REF!</definedName>
    <definedName name="AGUA" localSheetId="12">#REF!</definedName>
    <definedName name="AGUA">#REF!</definedName>
    <definedName name="ain" localSheetId="7">#REF!</definedName>
    <definedName name="ain" localSheetId="10">#REF!</definedName>
    <definedName name="ain" localSheetId="3">#REF!</definedName>
    <definedName name="ain" localSheetId="6">#REF!</definedName>
    <definedName name="ain" localSheetId="17">#REF!</definedName>
    <definedName name="ain" localSheetId="16">#REF!</definedName>
    <definedName name="ain" localSheetId="12">#REF!</definedName>
    <definedName name="ain">#REF!</definedName>
    <definedName name="Ajuste_SP">[13]Supuestos!$D$7</definedName>
    <definedName name="ampliaciones" localSheetId="7">#REF!</definedName>
    <definedName name="ampliaciones" localSheetId="10">#REF!</definedName>
    <definedName name="ampliaciones" localSheetId="3">#REF!</definedName>
    <definedName name="ampliaciones" localSheetId="6">#REF!</definedName>
    <definedName name="ampliaciones" localSheetId="17">#REF!</definedName>
    <definedName name="ampliaciones" localSheetId="16">#REF!</definedName>
    <definedName name="ampliaciones" localSheetId="12">#REF!</definedName>
    <definedName name="ampliaciones">#REF!</definedName>
    <definedName name="ANUAL" localSheetId="7">#REF!</definedName>
    <definedName name="ANUAL" localSheetId="0">#REF!</definedName>
    <definedName name="ANUAL" localSheetId="10">#REF!</definedName>
    <definedName name="ANUAL" localSheetId="3">#REF!</definedName>
    <definedName name="ANUAL" localSheetId="6">#REF!</definedName>
    <definedName name="ANUAL" localSheetId="17">#REF!</definedName>
    <definedName name="ANUAL" localSheetId="2">#REF!</definedName>
    <definedName name="ANUAL" localSheetId="16">#REF!</definedName>
    <definedName name="ANUAL" localSheetId="12">#REF!</definedName>
    <definedName name="ANUAL">#REF!</definedName>
    <definedName name="AÑO">+TEXT(IF(AND(OR(DAY([2]!FECHA)&gt;=1,DAY([2]!FECHA)&lt;=10),MONTH([2]!FECHA)=1),YEAR([2]!FECHA)-1,YEAR([2]!FECHA)),"0")</definedName>
    <definedName name="_xlnm.Extract" localSheetId="7">[14]EGRESOS!#REF!</definedName>
    <definedName name="_xlnm.Extract" localSheetId="0">[14]EGRESOS!#REF!</definedName>
    <definedName name="_xlnm.Extract" localSheetId="10">[14]EGRESOS!#REF!</definedName>
    <definedName name="_xlnm.Extract" localSheetId="3">[14]EGRESOS!#REF!</definedName>
    <definedName name="_xlnm.Extract" localSheetId="6">[14]EGRESOS!#REF!</definedName>
    <definedName name="_xlnm.Extract" localSheetId="17">[14]EGRESOS!#REF!</definedName>
    <definedName name="_xlnm.Extract" localSheetId="16">[14]EGRESOS!#REF!</definedName>
    <definedName name="_xlnm.Extract" localSheetId="12">[14]EGRESOS!#REF!</definedName>
    <definedName name="_xlnm.Extract">[14]EGRESOS!#REF!</definedName>
    <definedName name="_xlnm.Print_Area" localSheetId="7">'Acuerdos de Ministración'!$A$3:$D$21</definedName>
    <definedName name="_xlnm.Print_Area" localSheetId="0">'Adecuaciones Presupuestarias 5%'!$A$3:$J$154</definedName>
    <definedName name="_xlnm.Print_Area" localSheetId="10">'Ahorro Poderes-Entes Autónomos'!$A$8:$F$26</definedName>
    <definedName name="_xlnm.Print_Area" localSheetId="4">'Aprovechamientos Otros'!$A$1:$C$21</definedName>
    <definedName name="_xlnm.Print_Area" localSheetId="3">#REF!</definedName>
    <definedName name="_xlnm.Print_Area" localSheetId="11">Balances!$A$1:$G$29</definedName>
    <definedName name="_xlnm.Print_Area" localSheetId="9">Fiscales!$A$1:$F$13</definedName>
    <definedName name="_xlnm.Print_Area" localSheetId="17">'Gastos Obligatorios'!$A$1:$F$24</definedName>
    <definedName name="_xlnm.Print_Area" localSheetId="13">'Incrementos Salariales'!$A$13:$G$269</definedName>
    <definedName name="_xlnm.Print_Area" localSheetId="2">'Ing. Exc Infor.'!$A$1:$C$28</definedName>
    <definedName name="_xlnm.Print_Area" localSheetId="1">'Ing. Exc. Autorizados'!$A$2:$C$66</definedName>
    <definedName name="_xlnm.Print_Area" localSheetId="16">'Inversión Física'!$A$1:$F$14</definedName>
    <definedName name="_xlnm.Print_Area" localSheetId="12">'Seguridad Pública y Nacional'!$A$3:$E$19</definedName>
    <definedName name="_xlnm.Print_Area" localSheetId="15">Subsidios!#REF!</definedName>
    <definedName name="_xlnm.Print_Area" localSheetId="8">Total!$A$1:$E$14</definedName>
    <definedName name="_xlnm.Print_Area">#REF!</definedName>
    <definedName name="Area_de_paso" localSheetId="7">#REF!</definedName>
    <definedName name="Area_de_paso" localSheetId="10">#REF!</definedName>
    <definedName name="Area_de_paso" localSheetId="3">#REF!</definedName>
    <definedName name="Area_de_paso" localSheetId="6">#REF!</definedName>
    <definedName name="Area_de_paso" localSheetId="17">#REF!</definedName>
    <definedName name="Area_de_paso" localSheetId="16">#REF!</definedName>
    <definedName name="Area_de_paso" localSheetId="12">#REF!</definedName>
    <definedName name="Area_de_paso">#REF!</definedName>
    <definedName name="ARMANDO" localSheetId="10">[15]ARMANDO!$A$5:$I$6</definedName>
    <definedName name="ARMANDO" localSheetId="17">[15]ARMANDO!$A$5:$I$6</definedName>
    <definedName name="ARMANDO" localSheetId="2">[15]ARMANDO!$A$5:$I$6</definedName>
    <definedName name="ARMANDO" localSheetId="16">[15]ARMANDO!$A$5:$I$6</definedName>
    <definedName name="ARMANDO">[16]ARMANDO!$B$8:$F$270</definedName>
    <definedName name="as" localSheetId="7">#REF!</definedName>
    <definedName name="as" localSheetId="0">#REF!</definedName>
    <definedName name="as" localSheetId="10">#REF!</definedName>
    <definedName name="as" localSheetId="3">#REF!</definedName>
    <definedName name="as" localSheetId="6">#REF!</definedName>
    <definedName name="as" localSheetId="17">#REF!</definedName>
    <definedName name="as" localSheetId="2">#REF!</definedName>
    <definedName name="as" localSheetId="16">#REF!</definedName>
    <definedName name="as" localSheetId="12">#REF!</definedName>
    <definedName name="as">#REF!</definedName>
    <definedName name="asd" localSheetId="7" hidden="1">#REF!</definedName>
    <definedName name="asd" localSheetId="0" hidden="1">#REF!</definedName>
    <definedName name="asd" localSheetId="10" hidden="1">#REF!</definedName>
    <definedName name="asd" localSheetId="3" hidden="1">#REF!</definedName>
    <definedName name="asd" localSheetId="6" hidden="1">#REF!</definedName>
    <definedName name="asd" localSheetId="17" hidden="1">#REF!</definedName>
    <definedName name="asd" localSheetId="2" hidden="1">#REF!</definedName>
    <definedName name="asd" localSheetId="16" hidden="1">#REF!</definedName>
    <definedName name="asd" localSheetId="12" hidden="1">#REF!</definedName>
    <definedName name="asd" hidden="1">#REF!</definedName>
    <definedName name="ASIG_TEC">#N/A</definedName>
    <definedName name="ASISTENC" localSheetId="7">#REF!</definedName>
    <definedName name="ASISTENC" localSheetId="0">#REF!</definedName>
    <definedName name="ASISTENC" localSheetId="10">#REF!</definedName>
    <definedName name="ASISTENC" localSheetId="3">#REF!</definedName>
    <definedName name="ASISTENC" localSheetId="6">#REF!</definedName>
    <definedName name="ASISTENC" localSheetId="17">#REF!</definedName>
    <definedName name="ASISTENC" localSheetId="2">#REF!</definedName>
    <definedName name="ASISTENC" localSheetId="16">#REF!</definedName>
    <definedName name="ASISTENC" localSheetId="12">#REF!</definedName>
    <definedName name="ASISTENC">#REF!</definedName>
    <definedName name="ayer">'[4]Premisas IMSS'!$M$12</definedName>
    <definedName name="base" localSheetId="7">#REF!</definedName>
    <definedName name="base" localSheetId="10">#REF!</definedName>
    <definedName name="base" localSheetId="3">#REF!</definedName>
    <definedName name="base" localSheetId="6">#REF!</definedName>
    <definedName name="base" localSheetId="17">#REF!</definedName>
    <definedName name="base" localSheetId="16">#REF!</definedName>
    <definedName name="base" localSheetId="12">#REF!</definedName>
    <definedName name="base">#REF!</definedName>
    <definedName name="base03" localSheetId="7">#REF!</definedName>
    <definedName name="base03" localSheetId="10">#REF!</definedName>
    <definedName name="base03" localSheetId="3">#REF!</definedName>
    <definedName name="base03" localSheetId="6">#REF!</definedName>
    <definedName name="base03" localSheetId="17">#REF!</definedName>
    <definedName name="base03" localSheetId="16">#REF!</definedName>
    <definedName name="base03" localSheetId="12">#REF!</definedName>
    <definedName name="base03">#REF!</definedName>
    <definedName name="base03au" localSheetId="7">#REF!</definedName>
    <definedName name="base03au" localSheetId="10">#REF!</definedName>
    <definedName name="base03au" localSheetId="3">#REF!</definedName>
    <definedName name="base03au" localSheetId="6">#REF!</definedName>
    <definedName name="base03au" localSheetId="17">#REF!</definedName>
    <definedName name="base03au" localSheetId="16">#REF!</definedName>
    <definedName name="base03au" localSheetId="12">#REF!</definedName>
    <definedName name="base03au">#REF!</definedName>
    <definedName name="base04au" localSheetId="7">#REF!</definedName>
    <definedName name="base04au" localSheetId="10">#REF!</definedName>
    <definedName name="base04au" localSheetId="3">#REF!</definedName>
    <definedName name="base04au" localSheetId="6">#REF!</definedName>
    <definedName name="base04au" localSheetId="17">#REF!</definedName>
    <definedName name="base04au" localSheetId="16">#REF!</definedName>
    <definedName name="base04au" localSheetId="12">#REF!</definedName>
    <definedName name="base04au">#REF!</definedName>
    <definedName name="base05" localSheetId="7">#REF!</definedName>
    <definedName name="base05" localSheetId="10">#REF!</definedName>
    <definedName name="base05" localSheetId="3">#REF!</definedName>
    <definedName name="base05" localSheetId="6">#REF!</definedName>
    <definedName name="base05" localSheetId="17">#REF!</definedName>
    <definedName name="base05" localSheetId="16">#REF!</definedName>
    <definedName name="base05" localSheetId="12">#REF!</definedName>
    <definedName name="base05">#REF!</definedName>
    <definedName name="base05au" localSheetId="7">#REF!</definedName>
    <definedName name="base05au" localSheetId="10">#REF!</definedName>
    <definedName name="base05au" localSheetId="3">#REF!</definedName>
    <definedName name="base05au" localSheetId="6">#REF!</definedName>
    <definedName name="base05au" localSheetId="17">#REF!</definedName>
    <definedName name="base05au" localSheetId="16">#REF!</definedName>
    <definedName name="base05au" localSheetId="12">#REF!</definedName>
    <definedName name="base05au">#REF!</definedName>
    <definedName name="base2002" localSheetId="7">#REF!</definedName>
    <definedName name="base2002" localSheetId="10">#REF!</definedName>
    <definedName name="base2002" localSheetId="3">#REF!</definedName>
    <definedName name="base2002" localSheetId="6">#REF!</definedName>
    <definedName name="base2002" localSheetId="17">#REF!</definedName>
    <definedName name="base2002" localSheetId="16">#REF!</definedName>
    <definedName name="base2002" localSheetId="12">#REF!</definedName>
    <definedName name="base2002">#REF!</definedName>
    <definedName name="base2003orig" localSheetId="7">#REF!</definedName>
    <definedName name="base2003orig" localSheetId="10">#REF!</definedName>
    <definedName name="base2003orig" localSheetId="3">#REF!</definedName>
    <definedName name="base2003orig" localSheetId="6">#REF!</definedName>
    <definedName name="base2003orig" localSheetId="17">#REF!</definedName>
    <definedName name="base2003orig" localSheetId="16">#REF!</definedName>
    <definedName name="base2003orig" localSheetId="12">#REF!</definedName>
    <definedName name="base2003orig">#REF!</definedName>
    <definedName name="base2003origentidades" localSheetId="7">#REF!</definedName>
    <definedName name="base2003origentidades" localSheetId="10">#REF!</definedName>
    <definedName name="base2003origentidades" localSheetId="3">#REF!</definedName>
    <definedName name="base2003origentidades" localSheetId="6">#REF!</definedName>
    <definedName name="base2003origentidades" localSheetId="17">#REF!</definedName>
    <definedName name="base2003origentidades" localSheetId="16">#REF!</definedName>
    <definedName name="base2003origentidades" localSheetId="12">#REF!</definedName>
    <definedName name="base2003origentidades">#REF!</definedName>
    <definedName name="base2004" localSheetId="7">#REF!</definedName>
    <definedName name="base2004" localSheetId="10">#REF!</definedName>
    <definedName name="base2004" localSheetId="3">#REF!</definedName>
    <definedName name="base2004" localSheetId="6">#REF!</definedName>
    <definedName name="base2004" localSheetId="17">#REF!</definedName>
    <definedName name="base2004" localSheetId="16">#REF!</definedName>
    <definedName name="base2004" localSheetId="12">#REF!</definedName>
    <definedName name="base2004">#REF!</definedName>
    <definedName name="base2004entidades" localSheetId="7">#REF!</definedName>
    <definedName name="base2004entidades" localSheetId="10">#REF!</definedName>
    <definedName name="base2004entidades" localSheetId="3">#REF!</definedName>
    <definedName name="base2004entidades" localSheetId="6">#REF!</definedName>
    <definedName name="base2004entidades" localSheetId="17">#REF!</definedName>
    <definedName name="base2004entidades" localSheetId="16">#REF!</definedName>
    <definedName name="base2004entidades" localSheetId="12">#REF!</definedName>
    <definedName name="base2004entidades">#REF!</definedName>
    <definedName name="baseau" localSheetId="7">#REF!</definedName>
    <definedName name="baseau" localSheetId="10">#REF!</definedName>
    <definedName name="baseau" localSheetId="3">#REF!</definedName>
    <definedName name="baseau" localSheetId="6">#REF!</definedName>
    <definedName name="baseau" localSheetId="17">#REF!</definedName>
    <definedName name="baseau" localSheetId="16">#REF!</definedName>
    <definedName name="baseau" localSheetId="12">#REF!</definedName>
    <definedName name="baseau">#REF!</definedName>
    <definedName name="baseb" localSheetId="7">#REF!</definedName>
    <definedName name="baseb" localSheetId="10">#REF!</definedName>
    <definedName name="baseb" localSheetId="3">#REF!</definedName>
    <definedName name="baseb" localSheetId="6">#REF!</definedName>
    <definedName name="baseb" localSheetId="17">#REF!</definedName>
    <definedName name="baseb" localSheetId="16">#REF!</definedName>
    <definedName name="baseb" localSheetId="12">#REF!</definedName>
    <definedName name="baseb">#REF!</definedName>
    <definedName name="basecierre" localSheetId="7">[17]CP_2003!#REF!</definedName>
    <definedName name="basecierre" localSheetId="0">[17]CP_2003!#REF!</definedName>
    <definedName name="basecierre" localSheetId="10">[17]CP_2003!#REF!</definedName>
    <definedName name="basecierre" localSheetId="3">[17]CP_2003!#REF!</definedName>
    <definedName name="basecierre" localSheetId="6">[17]CP_2003!#REF!</definedName>
    <definedName name="basecierre" localSheetId="17">[17]CP_2003!#REF!</definedName>
    <definedName name="basecierre" localSheetId="16">[17]CP_2003!#REF!</definedName>
    <definedName name="basecierre" localSheetId="12">[17]CP_2003!#REF!</definedName>
    <definedName name="basecierre">[17]CP_2003!#REF!</definedName>
    <definedName name="_xlnm.Database" localSheetId="7">[18]REPORTO!#REF!</definedName>
    <definedName name="_xlnm.Database" localSheetId="0">[18]REPORTO!#REF!</definedName>
    <definedName name="_xlnm.Database" localSheetId="10">[18]REPORTO!#REF!</definedName>
    <definedName name="_xlnm.Database" localSheetId="3">[18]REPORTO!#REF!</definedName>
    <definedName name="_xlnm.Database" localSheetId="6">[18]REPORTO!#REF!</definedName>
    <definedName name="_xlnm.Database" localSheetId="17">[18]REPORTO!#REF!</definedName>
    <definedName name="_xlnm.Database" localSheetId="16">[18]REPORTO!#REF!</definedName>
    <definedName name="_xlnm.Database" localSheetId="12">[18]REPORTO!#REF!</definedName>
    <definedName name="_xlnm.Database">[18]REPORTO!#REF!</definedName>
    <definedName name="BBB" localSheetId="7">#REF!</definedName>
    <definedName name="BBB" localSheetId="10">#REF!</definedName>
    <definedName name="BBB" localSheetId="3">#REF!</definedName>
    <definedName name="BBB" localSheetId="6">#REF!</definedName>
    <definedName name="BBB" localSheetId="17">#REF!</definedName>
    <definedName name="BBB" localSheetId="16">#REF!</definedName>
    <definedName name="BBB" localSheetId="12">#REF!</definedName>
    <definedName name="BBB">#REF!</definedName>
    <definedName name="buena" localSheetId="7">#REF!</definedName>
    <definedName name="buena" localSheetId="0">#REF!</definedName>
    <definedName name="buena" localSheetId="10">#REF!</definedName>
    <definedName name="buena" localSheetId="3">#REF!</definedName>
    <definedName name="buena" localSheetId="6">#REF!</definedName>
    <definedName name="buena" localSheetId="17">#REF!</definedName>
    <definedName name="buena" localSheetId="2">#REF!</definedName>
    <definedName name="buena" localSheetId="16">#REF!</definedName>
    <definedName name="buena" localSheetId="12">#REF!</definedName>
    <definedName name="buena">#REF!</definedName>
    <definedName name="bun" localSheetId="7">#REF!</definedName>
    <definedName name="bun" localSheetId="0">#REF!</definedName>
    <definedName name="bun" localSheetId="10">#REF!</definedName>
    <definedName name="bun" localSheetId="3">#REF!</definedName>
    <definedName name="bun" localSheetId="6">#REF!</definedName>
    <definedName name="bun" localSheetId="17">#REF!</definedName>
    <definedName name="bun" localSheetId="2">#REF!</definedName>
    <definedName name="bun" localSheetId="16">#REF!</definedName>
    <definedName name="bun" localSheetId="12">#REF!</definedName>
    <definedName name="bun">#REF!</definedName>
    <definedName name="bUSCAR" localSheetId="7">#REF!</definedName>
    <definedName name="bUSCAR" localSheetId="10">#REF!</definedName>
    <definedName name="bUSCAR" localSheetId="3">#REF!</definedName>
    <definedName name="bUSCAR" localSheetId="6">#REF!</definedName>
    <definedName name="bUSCAR" localSheetId="17">#REF!</definedName>
    <definedName name="bUSCAR" localSheetId="16">#REF!</definedName>
    <definedName name="bUSCAR" localSheetId="12">#REF!</definedName>
    <definedName name="bUSCAR">#REF!</definedName>
    <definedName name="C_" localSheetId="7">[19]FP1996!#REF!</definedName>
    <definedName name="C_" localSheetId="0">[19]FP1996!#REF!</definedName>
    <definedName name="C_" localSheetId="10">[19]FP1996!#REF!</definedName>
    <definedName name="C_" localSheetId="3">[19]FP1996!#REF!</definedName>
    <definedName name="C_" localSheetId="6">[19]FP1996!#REF!</definedName>
    <definedName name="C_" localSheetId="17">[19]FP1996!#REF!</definedName>
    <definedName name="C_" localSheetId="16">[19]FP1996!#REF!</definedName>
    <definedName name="C_" localSheetId="12">[19]FP1996!#REF!</definedName>
    <definedName name="C_">[19]FP1996!#REF!</definedName>
    <definedName name="cálculos" localSheetId="7">#REF!</definedName>
    <definedName name="cálculos" localSheetId="10">#REF!</definedName>
    <definedName name="cálculos" localSheetId="3">#REF!</definedName>
    <definedName name="cálculos" localSheetId="6">#REF!</definedName>
    <definedName name="cálculos" localSheetId="17">#REF!</definedName>
    <definedName name="cálculos" localSheetId="16">#REF!</definedName>
    <definedName name="cálculos" localSheetId="12">#REF!</definedName>
    <definedName name="cálculos">#REF!</definedName>
    <definedName name="CALENDA">#N/A</definedName>
    <definedName name="CAPU96" localSheetId="7">#REF!</definedName>
    <definedName name="CAPU96" localSheetId="10">#REF!</definedName>
    <definedName name="CAPU96" localSheetId="3">#REF!</definedName>
    <definedName name="CAPU96" localSheetId="6">#REF!</definedName>
    <definedName name="CAPU96" localSheetId="17">#REF!</definedName>
    <definedName name="CAPU96" localSheetId="16">#REF!</definedName>
    <definedName name="CAPU96" localSheetId="12">#REF!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7">#REF!</definedName>
    <definedName name="CIC" localSheetId="10">#REF!</definedName>
    <definedName name="CIC" localSheetId="3">#REF!</definedName>
    <definedName name="CIC" localSheetId="6">#REF!</definedName>
    <definedName name="CIC" localSheetId="17">#REF!</definedName>
    <definedName name="CIC" localSheetId="16">#REF!</definedName>
    <definedName name="CIC" localSheetId="12">#REF!</definedName>
    <definedName name="CIC">#REF!</definedName>
    <definedName name="CicenyAduanas" localSheetId="7">#REF!</definedName>
    <definedName name="CicenyAduanas" localSheetId="10">#REF!</definedName>
    <definedName name="CicenyAduanas" localSheetId="3">#REF!</definedName>
    <definedName name="CicenyAduanas" localSheetId="6">#REF!</definedName>
    <definedName name="CicenyAduanas" localSheetId="17">#REF!</definedName>
    <definedName name="CicenyAduanas" localSheetId="16">#REF!</definedName>
    <definedName name="CicenyAduanas" localSheetId="12">#REF!</definedName>
    <definedName name="CicenyAduanas">#REF!</definedName>
    <definedName name="Cifras_Control" localSheetId="7">#REF!</definedName>
    <definedName name="Cifras_Control" localSheetId="10">#REF!</definedName>
    <definedName name="Cifras_Control" localSheetId="3">#REF!</definedName>
    <definedName name="Cifras_Control" localSheetId="6">#REF!</definedName>
    <definedName name="Cifras_Control" localSheetId="17">#REF!</definedName>
    <definedName name="Cifras_Control" localSheetId="16">#REF!</definedName>
    <definedName name="Cifras_Control" localSheetId="12">#REF!</definedName>
    <definedName name="Cifras_Control">#REF!</definedName>
    <definedName name="claseco" localSheetId="7">#REF!</definedName>
    <definedName name="claseco" localSheetId="10">#REF!</definedName>
    <definedName name="claseco" localSheetId="3">#REF!</definedName>
    <definedName name="claseco" localSheetId="6">#REF!</definedName>
    <definedName name="claseco" localSheetId="17">#REF!</definedName>
    <definedName name="claseco" localSheetId="16">#REF!</definedName>
    <definedName name="claseco" localSheetId="12">#REF!</definedName>
    <definedName name="claseco">#REF!</definedName>
    <definedName name="cmllvc198" localSheetId="7">#REF!</definedName>
    <definedName name="cmllvc198" localSheetId="10">#REF!</definedName>
    <definedName name="cmllvc198" localSheetId="3">#REF!</definedName>
    <definedName name="cmllvc198" localSheetId="6">#REF!</definedName>
    <definedName name="cmllvc198" localSheetId="17">#REF!</definedName>
    <definedName name="cmllvc198" localSheetId="16">#REF!</definedName>
    <definedName name="cmllvc198" localSheetId="12">#REF!</definedName>
    <definedName name="cmllvc198">#REF!</definedName>
    <definedName name="cmllvc298ieps" localSheetId="7">#REF!</definedName>
    <definedName name="cmllvc298ieps" localSheetId="10">#REF!</definedName>
    <definedName name="cmllvc298ieps" localSheetId="3">#REF!</definedName>
    <definedName name="cmllvc298ieps" localSheetId="6">#REF!</definedName>
    <definedName name="cmllvc298ieps" localSheetId="17">#REF!</definedName>
    <definedName name="cmllvc298ieps" localSheetId="16">#REF!</definedName>
    <definedName name="cmllvc298ieps" localSheetId="12">#REF!</definedName>
    <definedName name="cmllvc298ieps">#REF!</definedName>
    <definedName name="cmllvp198" localSheetId="7">#REF!</definedName>
    <definedName name="cmllvp198" localSheetId="10">#REF!</definedName>
    <definedName name="cmllvp198" localSheetId="3">#REF!</definedName>
    <definedName name="cmllvp198" localSheetId="6">#REF!</definedName>
    <definedName name="cmllvp198" localSheetId="17">#REF!</definedName>
    <definedName name="cmllvp198" localSheetId="16">#REF!</definedName>
    <definedName name="cmllvp198" localSheetId="12">#REF!</definedName>
    <definedName name="cmllvp198">#REF!</definedName>
    <definedName name="cmllvp199" localSheetId="7">#REF!</definedName>
    <definedName name="cmllvp199" localSheetId="10">#REF!</definedName>
    <definedName name="cmllvp199" localSheetId="3">#REF!</definedName>
    <definedName name="cmllvp199" localSheetId="6">#REF!</definedName>
    <definedName name="cmllvp199" localSheetId="17">#REF!</definedName>
    <definedName name="cmllvp199" localSheetId="16">#REF!</definedName>
    <definedName name="cmllvp199" localSheetId="12">#REF!</definedName>
    <definedName name="cmllvp199">#REF!</definedName>
    <definedName name="cmllvp298ieps" localSheetId="7">#REF!</definedName>
    <definedName name="cmllvp298ieps" localSheetId="10">#REF!</definedName>
    <definedName name="cmllvp298ieps" localSheetId="3">#REF!</definedName>
    <definedName name="cmllvp298ieps" localSheetId="6">#REF!</definedName>
    <definedName name="cmllvp298ieps" localSheetId="17">#REF!</definedName>
    <definedName name="cmllvp298ieps" localSheetId="16">#REF!</definedName>
    <definedName name="cmllvp298ieps" localSheetId="12">#REF!</definedName>
    <definedName name="cmllvp298ieps">#REF!</definedName>
    <definedName name="cmllvp299ieps" localSheetId="7">#REF!</definedName>
    <definedName name="cmllvp299ieps" localSheetId="10">#REF!</definedName>
    <definedName name="cmllvp299ieps" localSheetId="3">#REF!</definedName>
    <definedName name="cmllvp299ieps" localSheetId="6">#REF!</definedName>
    <definedName name="cmllvp299ieps" localSheetId="17">#REF!</definedName>
    <definedName name="cmllvp299ieps" localSheetId="16">#REF!</definedName>
    <definedName name="cmllvp299ieps" localSheetId="12">#REF!</definedName>
    <definedName name="cmllvp299ieps">#REF!</definedName>
    <definedName name="cmlvc198" localSheetId="7">#REF!</definedName>
    <definedName name="cmlvc198" localSheetId="10">#REF!</definedName>
    <definedName name="cmlvc198" localSheetId="3">#REF!</definedName>
    <definedName name="cmlvc198" localSheetId="6">#REF!</definedName>
    <definedName name="cmlvc198" localSheetId="17">#REF!</definedName>
    <definedName name="cmlvc198" localSheetId="16">#REF!</definedName>
    <definedName name="cmlvc198" localSheetId="12">#REF!</definedName>
    <definedName name="cmlvc198">#REF!</definedName>
    <definedName name="cmlvc298ieps" localSheetId="7">#REF!</definedName>
    <definedName name="cmlvc298ieps" localSheetId="10">#REF!</definedName>
    <definedName name="cmlvc298ieps" localSheetId="3">#REF!</definedName>
    <definedName name="cmlvc298ieps" localSheetId="6">#REF!</definedName>
    <definedName name="cmlvc298ieps" localSheetId="17">#REF!</definedName>
    <definedName name="cmlvc298ieps" localSheetId="16">#REF!</definedName>
    <definedName name="cmlvc298ieps" localSheetId="12">#REF!</definedName>
    <definedName name="cmlvc298ieps">#REF!</definedName>
    <definedName name="cmlvp198" localSheetId="7">#REF!</definedName>
    <definedName name="cmlvp198" localSheetId="10">#REF!</definedName>
    <definedName name="cmlvp198" localSheetId="3">#REF!</definedName>
    <definedName name="cmlvp198" localSheetId="6">#REF!</definedName>
    <definedName name="cmlvp198" localSheetId="17">#REF!</definedName>
    <definedName name="cmlvp198" localSheetId="16">#REF!</definedName>
    <definedName name="cmlvp198" localSheetId="12">#REF!</definedName>
    <definedName name="cmlvp198">#REF!</definedName>
    <definedName name="cmlvp199" localSheetId="7">#REF!</definedName>
    <definedName name="cmlvp199" localSheetId="10">#REF!</definedName>
    <definedName name="cmlvp199" localSheetId="3">#REF!</definedName>
    <definedName name="cmlvp199" localSheetId="6">#REF!</definedName>
    <definedName name="cmlvp199" localSheetId="17">#REF!</definedName>
    <definedName name="cmlvp199" localSheetId="16">#REF!</definedName>
    <definedName name="cmlvp199" localSheetId="12">#REF!</definedName>
    <definedName name="cmlvp199">#REF!</definedName>
    <definedName name="cmlvp298ieps" localSheetId="7">#REF!</definedName>
    <definedName name="cmlvp298ieps" localSheetId="10">#REF!</definedName>
    <definedName name="cmlvp298ieps" localSheetId="3">#REF!</definedName>
    <definedName name="cmlvp298ieps" localSheetId="6">#REF!</definedName>
    <definedName name="cmlvp298ieps" localSheetId="17">#REF!</definedName>
    <definedName name="cmlvp298ieps" localSheetId="16">#REF!</definedName>
    <definedName name="cmlvp298ieps" localSheetId="12">#REF!</definedName>
    <definedName name="cmlvp298ieps">#REF!</definedName>
    <definedName name="cmlvp299ieps" localSheetId="7">#REF!</definedName>
    <definedName name="cmlvp299ieps" localSheetId="10">#REF!</definedName>
    <definedName name="cmlvp299ieps" localSheetId="3">#REF!</definedName>
    <definedName name="cmlvp299ieps" localSheetId="6">#REF!</definedName>
    <definedName name="cmlvp299ieps" localSheetId="17">#REF!</definedName>
    <definedName name="cmlvp299ieps" localSheetId="16">#REF!</definedName>
    <definedName name="cmlvp299ieps" localSheetId="12">#REF!</definedName>
    <definedName name="cmlvp299ieps">#REF!</definedName>
    <definedName name="COMP" localSheetId="7">#REF!</definedName>
    <definedName name="COMP" localSheetId="0">#REF!</definedName>
    <definedName name="COMP" localSheetId="10">#REF!</definedName>
    <definedName name="COMP" localSheetId="3">#REF!</definedName>
    <definedName name="COMP" localSheetId="6">#REF!</definedName>
    <definedName name="COMP" localSheetId="17">#REF!</definedName>
    <definedName name="COMP" localSheetId="2">#REF!</definedName>
    <definedName name="COMP" localSheetId="16">#REF!</definedName>
    <definedName name="COMP" localSheetId="12">#REF!</definedName>
    <definedName name="COMP">#REF!</definedName>
    <definedName name="COMP_PANUAL" localSheetId="7">#REF!</definedName>
    <definedName name="COMP_PANUAL" localSheetId="0">#REF!</definedName>
    <definedName name="COMP_PANUAL" localSheetId="10">#REF!</definedName>
    <definedName name="COMP_PANUAL" localSheetId="3">#REF!</definedName>
    <definedName name="COMP_PANUAL" localSheetId="6">#REF!</definedName>
    <definedName name="COMP_PANUAL" localSheetId="17">#REF!</definedName>
    <definedName name="COMP_PANUAL" localSheetId="2">#REF!</definedName>
    <definedName name="COMP_PANUAL" localSheetId="16">#REF!</definedName>
    <definedName name="COMP_PANUAL" localSheetId="12">#REF!</definedName>
    <definedName name="COMP_PANUAL">#REF!</definedName>
    <definedName name="COMP_RAUL" localSheetId="7">#REF!</definedName>
    <definedName name="COMP_RAUL" localSheetId="0">#REF!</definedName>
    <definedName name="COMP_RAUL" localSheetId="10">#REF!</definedName>
    <definedName name="COMP_RAUL" localSheetId="3">#REF!</definedName>
    <definedName name="COMP_RAUL" localSheetId="6">#REF!</definedName>
    <definedName name="COMP_RAUL" localSheetId="17">#REF!</definedName>
    <definedName name="COMP_RAUL" localSheetId="2">#REF!</definedName>
    <definedName name="COMP_RAUL" localSheetId="16">#REF!</definedName>
    <definedName name="COMP_RAUL" localSheetId="12">#REF!</definedName>
    <definedName name="COMP_RAUL">#REF!</definedName>
    <definedName name="COMPARATIVO" localSheetId="7">#REF!</definedName>
    <definedName name="COMPARATIVO" localSheetId="0">#REF!</definedName>
    <definedName name="COMPARATIVO" localSheetId="10">#REF!</definedName>
    <definedName name="COMPARATIVO" localSheetId="3">#REF!</definedName>
    <definedName name="COMPARATIVO" localSheetId="6">#REF!</definedName>
    <definedName name="COMPARATIVO" localSheetId="17">[23]ADEF01!#REF!</definedName>
    <definedName name="COMPARATIVO" localSheetId="2">#REF!</definedName>
    <definedName name="COMPARATIVO" localSheetId="16">#REF!</definedName>
    <definedName name="COMPARATIVO" localSheetId="12">#REF!</definedName>
    <definedName name="COMPARATIVO">#REF!</definedName>
    <definedName name="CON_2006" localSheetId="7">#REF!</definedName>
    <definedName name="CON_2006" localSheetId="0">#REF!</definedName>
    <definedName name="CON_2006" localSheetId="10">#REF!</definedName>
    <definedName name="CON_2006" localSheetId="3">#REF!</definedName>
    <definedName name="CON_2006" localSheetId="6">#REF!</definedName>
    <definedName name="CON_2006" localSheetId="17">#REF!</definedName>
    <definedName name="CON_2006" localSheetId="2">#REF!</definedName>
    <definedName name="CON_2006" localSheetId="16">#REF!</definedName>
    <definedName name="CON_2006" localSheetId="12">#REF!</definedName>
    <definedName name="CON_2006">#REF!</definedName>
    <definedName name="CONA96" localSheetId="7">#REF!</definedName>
    <definedName name="CONA96" localSheetId="10">#REF!</definedName>
    <definedName name="CONA96" localSheetId="3">#REF!</definedName>
    <definedName name="CONA96" localSheetId="6">#REF!</definedName>
    <definedName name="CONA96" localSheetId="17">#REF!</definedName>
    <definedName name="CONA96" localSheetId="16">#REF!</definedName>
    <definedName name="CONA96" localSheetId="12">#REF!</definedName>
    <definedName name="CONA96">#REF!</definedName>
    <definedName name="concepto" localSheetId="7">'[24]BASE DEFINITIVA 2002'!#REF!</definedName>
    <definedName name="concepto" localSheetId="0">'[24]BASE DEFINITIVA 2002'!#REF!</definedName>
    <definedName name="concepto" localSheetId="10">'[24]BASE DEFINITIVA 2002'!#REF!</definedName>
    <definedName name="concepto" localSheetId="3">'[24]BASE DEFINITIVA 2002'!#REF!</definedName>
    <definedName name="concepto" localSheetId="6">'[24]BASE DEFINITIVA 2002'!#REF!</definedName>
    <definedName name="concepto" localSheetId="17">'[24]BASE DEFINITIVA 2002'!#REF!</definedName>
    <definedName name="concepto" localSheetId="16">'[24]BASE DEFINITIVA 2002'!#REF!</definedName>
    <definedName name="concepto" localSheetId="12">'[24]BASE DEFINITIVA 2002'!#REF!</definedName>
    <definedName name="concepto">'[24]BASE DEFINITIVA 2002'!#REF!</definedName>
    <definedName name="CONS" localSheetId="7">[6]BANPRO99!#REF!</definedName>
    <definedName name="CONS" localSheetId="0">[6]BANPRO99!#REF!</definedName>
    <definedName name="CONS" localSheetId="10">[6]BANPRO99!#REF!</definedName>
    <definedName name="CONS" localSheetId="3">[6]BANPRO99!#REF!</definedName>
    <definedName name="CONS" localSheetId="6">[6]BANPRO99!#REF!</definedName>
    <definedName name="CONS" localSheetId="17">[6]BANPRO99!#REF!</definedName>
    <definedName name="CONS" localSheetId="16">[6]BANPRO99!#REF!</definedName>
    <definedName name="CONS" localSheetId="12">[6]BANPRO99!#REF!</definedName>
    <definedName name="CONS">[6]BANPRO99!#REF!</definedName>
    <definedName name="CONSOLIDADO" localSheetId="7">[23]ADEF01!#REF!</definedName>
    <definedName name="CONSOLIDADO" localSheetId="0">[23]ADEF01!#REF!</definedName>
    <definedName name="CONSOLIDADO" localSheetId="10">[23]ADEF01!#REF!</definedName>
    <definedName name="CONSOLIDADO" localSheetId="3">[23]ADEF01!#REF!</definedName>
    <definedName name="CONSOLIDADO" localSheetId="6">[23]ADEF01!#REF!</definedName>
    <definedName name="CONSOLIDADO" localSheetId="17">[23]ADEF01!#REF!</definedName>
    <definedName name="CONSOLIDADO" localSheetId="16">[23]ADEF01!#REF!</definedName>
    <definedName name="CONSOLIDADO" localSheetId="12">[23]ADEF01!#REF!</definedName>
    <definedName name="CONSOLIDADO">[23]ADEF01!#REF!</definedName>
    <definedName name="copia_Clas_Admva" localSheetId="7">#REF!</definedName>
    <definedName name="copia_Clas_Admva" localSheetId="10">#REF!</definedName>
    <definedName name="copia_Clas_Admva" localSheetId="3">#REF!</definedName>
    <definedName name="copia_Clas_Admva" localSheetId="6">#REF!</definedName>
    <definedName name="copia_Clas_Admva" localSheetId="17">#REF!</definedName>
    <definedName name="copia_Clas_Admva" localSheetId="16">#REF!</definedName>
    <definedName name="copia_Clas_Admva" localSheetId="12">#REF!</definedName>
    <definedName name="copia_Clas_Admva">#REF!</definedName>
    <definedName name="copia_Clas_Econ">[25]Clas_Econ!$B$2:$M$25</definedName>
    <definedName name="copia_Clas_Fun" localSheetId="7">#REF!</definedName>
    <definedName name="copia_Clas_Fun" localSheetId="10">#REF!</definedName>
    <definedName name="copia_Clas_Fun" localSheetId="3">#REF!</definedName>
    <definedName name="copia_Clas_Fun" localSheetId="6">#REF!</definedName>
    <definedName name="copia_Clas_Fun" localSheetId="17">#REF!</definedName>
    <definedName name="copia_Clas_Fun" localSheetId="16">#REF!</definedName>
    <definedName name="copia_Clas_Fun" localSheetId="12">#REF!</definedName>
    <definedName name="copia_Clas_Fun">#REF!</definedName>
    <definedName name="copia_Clas_Func" localSheetId="7">[26]Clas_Fun!#REF!</definedName>
    <definedName name="copia_Clas_Func" localSheetId="0">[26]Clas_Fun!#REF!</definedName>
    <definedName name="copia_Clas_Func" localSheetId="10">[26]Clas_Fun!#REF!</definedName>
    <definedName name="copia_Clas_Func" localSheetId="3">[26]Clas_Fun!#REF!</definedName>
    <definedName name="copia_Clas_Func" localSheetId="6">[26]Clas_Fun!#REF!</definedName>
    <definedName name="copia_Clas_Func" localSheetId="17">[26]Clas_Fun!#REF!</definedName>
    <definedName name="copia_Clas_Func" localSheetId="16">[26]Clas_Fun!#REF!</definedName>
    <definedName name="copia_Clas_Func" localSheetId="12">[26]Clas_Fun!#REF!</definedName>
    <definedName name="copia_Clas_Func">[26]Clas_Fun!#REF!</definedName>
    <definedName name="copia_Doble_Consolid" localSheetId="7">#REF!</definedName>
    <definedName name="copia_Doble_Consolid" localSheetId="10">#REF!</definedName>
    <definedName name="copia_Doble_Consolid" localSheetId="3">#REF!</definedName>
    <definedName name="copia_Doble_Consolid" localSheetId="6">#REF!</definedName>
    <definedName name="copia_Doble_Consolid" localSheetId="17">#REF!</definedName>
    <definedName name="copia_Doble_Consolid" localSheetId="16">#REF!</definedName>
    <definedName name="copia_Doble_Consolid" localSheetId="12">#REF!</definedName>
    <definedName name="copia_Doble_Consolid">#REF!</definedName>
    <definedName name="copia_Doble_OECPD" localSheetId="7">#REF!</definedName>
    <definedName name="copia_Doble_OECPD" localSheetId="10">#REF!</definedName>
    <definedName name="copia_Doble_OECPD" localSheetId="3">#REF!</definedName>
    <definedName name="copia_Doble_OECPD" localSheetId="6">#REF!</definedName>
    <definedName name="copia_Doble_OECPD" localSheetId="17">#REF!</definedName>
    <definedName name="copia_Doble_OECPD" localSheetId="16">#REF!</definedName>
    <definedName name="copia_Doble_OECPD" localSheetId="12">#REF!</definedName>
    <definedName name="copia_Doble_OECPD">#REF!</definedName>
    <definedName name="copia_Doble_RAutonyAPC" localSheetId="7">#REF!</definedName>
    <definedName name="copia_Doble_RAutonyAPC" localSheetId="10">#REF!</definedName>
    <definedName name="copia_Doble_RAutonyAPC" localSheetId="3">#REF!</definedName>
    <definedName name="copia_Doble_RAutonyAPC" localSheetId="6">#REF!</definedName>
    <definedName name="copia_Doble_RAutonyAPC" localSheetId="17">#REF!</definedName>
    <definedName name="copia_Doble_RAutonyAPC" localSheetId="16">#REF!</definedName>
    <definedName name="copia_Doble_RAutonyAPC" localSheetId="12">#REF!</definedName>
    <definedName name="copia_Doble_RAutonyAPC">#REF!</definedName>
    <definedName name="copia_Gto_Ents_Fed">[25]Gto_Ent_Fed!$B$39:$L$73</definedName>
    <definedName name="copia_Gto_Federal" localSheetId="7">#REF!</definedName>
    <definedName name="copia_Gto_Federal" localSheetId="10">#REF!</definedName>
    <definedName name="copia_Gto_Federal" localSheetId="3">#REF!</definedName>
    <definedName name="copia_Gto_Federal" localSheetId="6">#REF!</definedName>
    <definedName name="copia_Gto_Federal" localSheetId="17">#REF!</definedName>
    <definedName name="copia_Gto_Federal" localSheetId="16">#REF!</definedName>
    <definedName name="copia_Gto_Federal" localSheetId="12">#REF!</definedName>
    <definedName name="copia_Gto_Federal">#REF!</definedName>
    <definedName name="copia_Gto_Neto" localSheetId="7">#REF!</definedName>
    <definedName name="copia_Gto_Neto" localSheetId="10">#REF!</definedName>
    <definedName name="copia_Gto_Neto" localSheetId="3">#REF!</definedName>
    <definedName name="copia_Gto_Neto" localSheetId="6">#REF!</definedName>
    <definedName name="copia_Gto_Neto" localSheetId="17">#REF!</definedName>
    <definedName name="copia_Gto_Neto" localSheetId="16">#REF!</definedName>
    <definedName name="copia_Gto_Neto" localSheetId="12">#REF!</definedName>
    <definedName name="copia_Gto_Neto">#REF!</definedName>
    <definedName name="copia_Ing_Pres" localSheetId="7">#REF!</definedName>
    <definedName name="copia_Ing_Pres" localSheetId="10">#REF!</definedName>
    <definedName name="copia_Ing_Pres" localSheetId="3">#REF!</definedName>
    <definedName name="copia_Ing_Pres" localSheetId="6">#REF!</definedName>
    <definedName name="copia_Ing_Pres" localSheetId="17">#REF!</definedName>
    <definedName name="copia_Ing_Pres" localSheetId="16">#REF!</definedName>
    <definedName name="copia_Ing_Pres" localSheetId="12">#REF!</definedName>
    <definedName name="copia_Ing_Pres">#REF!</definedName>
    <definedName name="COSTO">#N/A</definedName>
    <definedName name="CRI" localSheetId="7">[6]BANPRO99!#REF!</definedName>
    <definedName name="CRI" localSheetId="0">[6]BANPRO99!#REF!</definedName>
    <definedName name="CRI" localSheetId="10">[6]BANPRO99!#REF!</definedName>
    <definedName name="CRI" localSheetId="3">[6]BANPRO99!#REF!</definedName>
    <definedName name="CRI" localSheetId="6">[6]BANPRO99!#REF!</definedName>
    <definedName name="CRI" localSheetId="17">[6]BANPRO99!#REF!</definedName>
    <definedName name="CRI" localSheetId="16">[6]BANPRO99!#REF!</definedName>
    <definedName name="CRI" localSheetId="12">[6]BANPRO99!#REF!</definedName>
    <definedName name="CRI">[6]BANPRO99!#REF!</definedName>
    <definedName name="criterios23" localSheetId="7">#REF!</definedName>
    <definedName name="criterios23" localSheetId="10">#REF!</definedName>
    <definedName name="criterios23" localSheetId="3">#REF!</definedName>
    <definedName name="criterios23" localSheetId="6">#REF!</definedName>
    <definedName name="criterios23" localSheetId="17">#REF!</definedName>
    <definedName name="criterios23" localSheetId="16">#REF!</definedName>
    <definedName name="criterios23" localSheetId="12">#REF!</definedName>
    <definedName name="criterios23">#REF!</definedName>
    <definedName name="Criterios25" localSheetId="7">#REF!</definedName>
    <definedName name="Criterios25" localSheetId="10">#REF!</definedName>
    <definedName name="Criterios25" localSheetId="3">#REF!</definedName>
    <definedName name="Criterios25" localSheetId="6">#REF!</definedName>
    <definedName name="Criterios25" localSheetId="17">#REF!</definedName>
    <definedName name="Criterios25" localSheetId="16">#REF!</definedName>
    <definedName name="Criterios25" localSheetId="12">#REF!</definedName>
    <definedName name="Criterios25">#REF!</definedName>
    <definedName name="Criterios33" localSheetId="7">#REF!</definedName>
    <definedName name="Criterios33" localSheetId="10">#REF!</definedName>
    <definedName name="Criterios33" localSheetId="3">#REF!</definedName>
    <definedName name="Criterios33" localSheetId="6">#REF!</definedName>
    <definedName name="Criterios33" localSheetId="17">#REF!</definedName>
    <definedName name="Criterios33" localSheetId="16">#REF!</definedName>
    <definedName name="Criterios33" localSheetId="12">#REF!</definedName>
    <definedName name="Criterios33">#REF!</definedName>
    <definedName name="CTOS" localSheetId="7">#REF!</definedName>
    <definedName name="CTOS" localSheetId="0">#REF!</definedName>
    <definedName name="CTOS" localSheetId="10">#REF!</definedName>
    <definedName name="CTOS" localSheetId="3">#REF!</definedName>
    <definedName name="CTOS" localSheetId="6">#REF!</definedName>
    <definedName name="CTOS" localSheetId="17">#REF!</definedName>
    <definedName name="CTOS" localSheetId="2">#REF!</definedName>
    <definedName name="CTOS" localSheetId="16">#REF!</definedName>
    <definedName name="CTOS" localSheetId="12">#REF!</definedName>
    <definedName name="CTOS">#REF!</definedName>
    <definedName name="CTOS1" localSheetId="7">#REF!</definedName>
    <definedName name="CTOS1" localSheetId="0">#REF!</definedName>
    <definedName name="CTOS1" localSheetId="10">#REF!</definedName>
    <definedName name="CTOS1" localSheetId="3">#REF!</definedName>
    <definedName name="CTOS1" localSheetId="6">#REF!</definedName>
    <definedName name="CTOS1" localSheetId="17">#REF!</definedName>
    <definedName name="CTOS1" localSheetId="2">#REF!</definedName>
    <definedName name="CTOS1" localSheetId="16">#REF!</definedName>
    <definedName name="CTOS1" localSheetId="12">#REF!</definedName>
    <definedName name="CTOS1">#REF!</definedName>
    <definedName name="cuad" localSheetId="7">#REF!</definedName>
    <definedName name="cuad" localSheetId="10">#REF!</definedName>
    <definedName name="cuad" localSheetId="3">#REF!</definedName>
    <definedName name="cuad" localSheetId="6">#REF!</definedName>
    <definedName name="cuad" localSheetId="17">#REF!</definedName>
    <definedName name="cuad" localSheetId="16">#REF!</definedName>
    <definedName name="cuad" localSheetId="12">#REF!</definedName>
    <definedName name="cuad">#REF!</definedName>
    <definedName name="CUAD179" localSheetId="7">'[1]Mod Eco Controlados 99'!#REF!</definedName>
    <definedName name="CUAD179" localSheetId="0">'[1]Mod Eco Controlados 99'!#REF!</definedName>
    <definedName name="CUAD179" localSheetId="10">'[1]Mod Eco Controlados 99'!#REF!</definedName>
    <definedName name="CUAD179" localSheetId="3">'[1]Mod Eco Controlados 99'!#REF!</definedName>
    <definedName name="CUAD179" localSheetId="6">'[1]Mod Eco Controlados 99'!#REF!</definedName>
    <definedName name="CUAD179" localSheetId="17">'[1]Mod Eco Controlados 99'!#REF!</definedName>
    <definedName name="CUAD179" localSheetId="16">'[1]Mod Eco Controlados 99'!#REF!</definedName>
    <definedName name="CUAD179" localSheetId="12">'[1]Mod Eco Controlados 99'!#REF!</definedName>
    <definedName name="CUAD179">'[1]Mod Eco Controlados 99'!#REF!</definedName>
    <definedName name="CUAD179A" localSheetId="7">'[1]Mod Eco Controlados 99'!#REF!</definedName>
    <definedName name="CUAD179A" localSheetId="0">'[1]Mod Eco Controlados 99'!#REF!</definedName>
    <definedName name="CUAD179A" localSheetId="10">'[1]Mod Eco Controlados 99'!#REF!</definedName>
    <definedName name="CUAD179A" localSheetId="3">'[1]Mod Eco Controlados 99'!#REF!</definedName>
    <definedName name="CUAD179A" localSheetId="6">'[1]Mod Eco Controlados 99'!#REF!</definedName>
    <definedName name="CUAD179A" localSheetId="17">'[1]Mod Eco Controlados 99'!#REF!</definedName>
    <definedName name="CUAD179A" localSheetId="16">'[1]Mod Eco Controlados 99'!#REF!</definedName>
    <definedName name="CUAD179A" localSheetId="12">'[1]Mod Eco Controlados 99'!#REF!</definedName>
    <definedName name="CUAD179A">'[1]Mod Eco Controlados 99'!#REF!</definedName>
    <definedName name="CUAD180" localSheetId="7">'[1]Mod Eco Controlados 99'!#REF!</definedName>
    <definedName name="CUAD180" localSheetId="0">'[1]Mod Eco Controlados 99'!#REF!</definedName>
    <definedName name="CUAD180" localSheetId="10">'[1]Mod Eco Controlados 99'!#REF!</definedName>
    <definedName name="CUAD180" localSheetId="3">'[1]Mod Eco Controlados 99'!#REF!</definedName>
    <definedName name="CUAD180" localSheetId="6">'[1]Mod Eco Controlados 99'!#REF!</definedName>
    <definedName name="CUAD180" localSheetId="17">'[1]Mod Eco Controlados 99'!#REF!</definedName>
    <definedName name="CUAD180" localSheetId="16">'[1]Mod Eco Controlados 99'!#REF!</definedName>
    <definedName name="CUAD180" localSheetId="12">'[1]Mod Eco Controlados 99'!#REF!</definedName>
    <definedName name="CUAD180">'[1]Mod Eco Controlados 99'!#REF!</definedName>
    <definedName name="Cuadro16511" localSheetId="7">'[27]Ingresos serie'!#REF!</definedName>
    <definedName name="Cuadro16511" localSheetId="0">'[27]Ingresos serie'!#REF!</definedName>
    <definedName name="Cuadro16511" localSheetId="10">'[27]Ingresos serie'!#REF!</definedName>
    <definedName name="Cuadro16511" localSheetId="3">'[27]Ingresos serie'!#REF!</definedName>
    <definedName name="Cuadro16511" localSheetId="6">'[27]Ingresos serie'!#REF!</definedName>
    <definedName name="Cuadro16511" localSheetId="17">'[27]Ingresos serie'!#REF!</definedName>
    <definedName name="Cuadro16511" localSheetId="16">'[27]Ingresos serie'!#REF!</definedName>
    <definedName name="Cuadro16511" localSheetId="12">'[27]Ingresos serie'!#REF!</definedName>
    <definedName name="Cuadro16511">'[27]Ingresos serie'!#REF!</definedName>
    <definedName name="Cuadro18521" localSheetId="7">#REF!</definedName>
    <definedName name="Cuadro18521" localSheetId="10">#REF!</definedName>
    <definedName name="Cuadro18521" localSheetId="3">#REF!</definedName>
    <definedName name="Cuadro18521" localSheetId="6">#REF!</definedName>
    <definedName name="Cuadro18521" localSheetId="17">#REF!</definedName>
    <definedName name="Cuadro18521" localSheetId="16">#REF!</definedName>
    <definedName name="Cuadro18521" localSheetId="12">#REF!</definedName>
    <definedName name="Cuadro18521">#REF!</definedName>
    <definedName name="Cuadro19522" localSheetId="7">#REF!</definedName>
    <definedName name="Cuadro19522" localSheetId="10">#REF!</definedName>
    <definedName name="Cuadro19522" localSheetId="3">#REF!</definedName>
    <definedName name="Cuadro19522" localSheetId="6">#REF!</definedName>
    <definedName name="Cuadro19522" localSheetId="17">#REF!</definedName>
    <definedName name="Cuadro19522" localSheetId="16">#REF!</definedName>
    <definedName name="Cuadro19522" localSheetId="12">#REF!</definedName>
    <definedName name="Cuadro19522">#REF!</definedName>
    <definedName name="Cuadro20523" localSheetId="7">'[28]20-5.2.3'!#REF!</definedName>
    <definedName name="Cuadro20523" localSheetId="0">'[28]20-5.2.3'!#REF!</definedName>
    <definedName name="Cuadro20523" localSheetId="10">'[28]20-5.2.3'!#REF!</definedName>
    <definedName name="Cuadro20523" localSheetId="3">'[28]20-5.2.3'!#REF!</definedName>
    <definedName name="Cuadro20523" localSheetId="6">'[28]20-5.2.3'!#REF!</definedName>
    <definedName name="Cuadro20523" localSheetId="17">'[28]20-5.2.3'!#REF!</definedName>
    <definedName name="Cuadro20523" localSheetId="16">'[28]20-5.2.3'!#REF!</definedName>
    <definedName name="Cuadro20523" localSheetId="12">'[28]20-5.2.3'!#REF!</definedName>
    <definedName name="Cuadro20523">'[28]20-5.2.3'!#REF!</definedName>
    <definedName name="cUADRO26529CR" localSheetId="7">#REF!</definedName>
    <definedName name="cUADRO26529CR" localSheetId="10">#REF!</definedName>
    <definedName name="cUADRO26529CR" localSheetId="3">#REF!</definedName>
    <definedName name="cUADRO26529CR" localSheetId="6">#REF!</definedName>
    <definedName name="cUADRO26529CR" localSheetId="17">#REF!</definedName>
    <definedName name="cUADRO26529CR" localSheetId="16">#REF!</definedName>
    <definedName name="cUADRO26529CR" localSheetId="12">#REF!</definedName>
    <definedName name="cUADRO26529CR">#REF!</definedName>
    <definedName name="Cuadro30611">'[28]30-6.1.1'!$B$65:$M$120</definedName>
    <definedName name="Cuadro31613" localSheetId="7">#REF!</definedName>
    <definedName name="Cuadro31613" localSheetId="10">#REF!</definedName>
    <definedName name="Cuadro31613" localSheetId="3">#REF!</definedName>
    <definedName name="Cuadro31613" localSheetId="6">#REF!</definedName>
    <definedName name="Cuadro31613" localSheetId="17">#REF!</definedName>
    <definedName name="Cuadro31613" localSheetId="16">#REF!</definedName>
    <definedName name="Cuadro31613" localSheetId="12">#REF!</definedName>
    <definedName name="Cuadro31613">#REF!</definedName>
    <definedName name="Cuadro33621" localSheetId="7">#REF!</definedName>
    <definedName name="Cuadro33621" localSheetId="10">#REF!</definedName>
    <definedName name="Cuadro33621" localSheetId="3">#REF!</definedName>
    <definedName name="Cuadro33621" localSheetId="6">#REF!</definedName>
    <definedName name="Cuadro33621" localSheetId="17">#REF!</definedName>
    <definedName name="Cuadro33621" localSheetId="16">#REF!</definedName>
    <definedName name="Cuadro33621" localSheetId="12">#REF!</definedName>
    <definedName name="Cuadro33621">#REF!</definedName>
    <definedName name="cuapara2a">[29]BASE!$J$168:$W$206</definedName>
    <definedName name="cuapara2b">[29]BASE!$Z$168:$AM$207</definedName>
    <definedName name="cuatro" localSheetId="7">#REF!</definedName>
    <definedName name="cuatro" localSheetId="0">#REF!</definedName>
    <definedName name="cuatro" localSheetId="10">#REF!</definedName>
    <definedName name="cuatro" localSheetId="3">#REF!</definedName>
    <definedName name="cuatro" localSheetId="6">#REF!</definedName>
    <definedName name="cuatro" localSheetId="17">#REF!</definedName>
    <definedName name="cuatro" localSheetId="2">#REF!</definedName>
    <definedName name="cuatro" localSheetId="16">#REF!</definedName>
    <definedName name="cuatro" localSheetId="12">#REF!</definedName>
    <definedName name="cuatro">#REF!</definedName>
    <definedName name="cuotasem">'[4]Régimen financiero'!$E$3</definedName>
    <definedName name="DatodRamoUR">[30]DatosRamoUrEconomica!$A$1:$F$65536</definedName>
    <definedName name="DATOS" localSheetId="7">#REF!</definedName>
    <definedName name="DATOS" localSheetId="10">#REF!</definedName>
    <definedName name="DATOS" localSheetId="3">#REF!</definedName>
    <definedName name="DATOS" localSheetId="6">#REF!</definedName>
    <definedName name="Datos" localSheetId="17">#REF!</definedName>
    <definedName name="DATOS" localSheetId="16">#REF!</definedName>
    <definedName name="DATOS" localSheetId="12">#REF!</definedName>
    <definedName name="DATOS">#REF!</definedName>
    <definedName name="Datos_08_09_ServiciosPersonales" localSheetId="7">#REF!</definedName>
    <definedName name="Datos_08_09_ServiciosPersonales" localSheetId="10">#REF!</definedName>
    <definedName name="Datos_08_09_ServiciosPersonales" localSheetId="3">#REF!</definedName>
    <definedName name="Datos_08_09_ServiciosPersonales" localSheetId="6">#REF!</definedName>
    <definedName name="Datos_08_09_ServiciosPersonales" localSheetId="17">#REF!</definedName>
    <definedName name="Datos_08_09_ServiciosPersonales" localSheetId="16">#REF!</definedName>
    <definedName name="Datos_08_09_ServiciosPersonales" localSheetId="12">#REF!</definedName>
    <definedName name="Datos_08_09_ServiciosPersonales">#REF!</definedName>
    <definedName name="Datos_CRC">[31]Hoja1!$A$5:$D$45</definedName>
    <definedName name="Datos_Servicios_Personales" localSheetId="7">#REF!</definedName>
    <definedName name="Datos_Servicios_Personales" localSheetId="10">#REF!</definedName>
    <definedName name="Datos_Servicios_Personales" localSheetId="3">#REF!</definedName>
    <definedName name="Datos_Servicios_Personales" localSheetId="6">#REF!</definedName>
    <definedName name="Datos_Servicios_Personales" localSheetId="17">#REF!</definedName>
    <definedName name="Datos_Servicios_Personales" localSheetId="16">#REF!</definedName>
    <definedName name="Datos_Servicios_Personales" localSheetId="12">#REF!</definedName>
    <definedName name="Datos_Servicios_Personales">#REF!</definedName>
    <definedName name="datosb" localSheetId="7">#REF!</definedName>
    <definedName name="datosb" localSheetId="10">#REF!</definedName>
    <definedName name="datosb" localSheetId="3">#REF!</definedName>
    <definedName name="datosb" localSheetId="6">#REF!</definedName>
    <definedName name="datosb" localSheetId="17">#REF!</definedName>
    <definedName name="datosb" localSheetId="16">#REF!</definedName>
    <definedName name="datosb" localSheetId="12">#REF!</definedName>
    <definedName name="datosb">#REF!</definedName>
    <definedName name="DatosEconomica" localSheetId="7">#REF!</definedName>
    <definedName name="DatosEconomica" localSheetId="10">#REF!</definedName>
    <definedName name="DatosEconomica" localSheetId="3">#REF!</definedName>
    <definedName name="DatosEconomica" localSheetId="6">#REF!</definedName>
    <definedName name="DatosEconomica" localSheetId="17">#REF!</definedName>
    <definedName name="DatosEconomica" localSheetId="16">#REF!</definedName>
    <definedName name="DatosEconomica" localSheetId="12">#REF!</definedName>
    <definedName name="DatosEconomica">#REF!</definedName>
    <definedName name="DatosGrupoyModPp" localSheetId="7">#REF!</definedName>
    <definedName name="DatosGrupoyModPp" localSheetId="10">#REF!</definedName>
    <definedName name="DatosGrupoyModPp" localSheetId="3">#REF!</definedName>
    <definedName name="DatosGrupoyModPp" localSheetId="6">#REF!</definedName>
    <definedName name="DatosGrupoyModPp" localSheetId="17">#REF!</definedName>
    <definedName name="DatosGrupoyModPp" localSheetId="16">#REF!</definedName>
    <definedName name="DatosGrupoyModPp" localSheetId="12">#REF!</definedName>
    <definedName name="DatosGrupoyModPp">#REF!</definedName>
    <definedName name="DatosporProgPresupuestario" localSheetId="7">#REF!</definedName>
    <definedName name="DatosporProgPresupuestario" localSheetId="10">#REF!</definedName>
    <definedName name="DatosporProgPresupuestario" localSheetId="3">#REF!</definedName>
    <definedName name="DatosporProgPresupuestario" localSheetId="6">#REF!</definedName>
    <definedName name="DatosporProgPresupuestario" localSheetId="17">#REF!</definedName>
    <definedName name="DatosporProgPresupuestario" localSheetId="16">#REF!</definedName>
    <definedName name="DatosporProgPresupuestario" localSheetId="12">#REF!</definedName>
    <definedName name="DatosporProgPresupuestario">#REF!</definedName>
    <definedName name="DatosRamoFunción" localSheetId="7">#REF!</definedName>
    <definedName name="DatosRamoFunción" localSheetId="10">#REF!</definedName>
    <definedName name="DatosRamoFunción" localSheetId="3">#REF!</definedName>
    <definedName name="DatosRamoFunción" localSheetId="6">#REF!</definedName>
    <definedName name="DatosRamoFunción" localSheetId="17">#REF!</definedName>
    <definedName name="DatosRamoFunción" localSheetId="16">#REF!</definedName>
    <definedName name="DatosRamoFunción" localSheetId="12">#REF!</definedName>
    <definedName name="DatosRamoFunción">#REF!</definedName>
    <definedName name="DatosRamoUR" localSheetId="7">#REF!</definedName>
    <definedName name="DatosRamoUR" localSheetId="10">#REF!</definedName>
    <definedName name="DatosRamoUR" localSheetId="3">#REF!</definedName>
    <definedName name="DatosRamoUR" localSheetId="6">#REF!</definedName>
    <definedName name="DatosRamoUR" localSheetId="17">#REF!</definedName>
    <definedName name="DatosRamoUR" localSheetId="16">#REF!</definedName>
    <definedName name="DatosRamoUR" localSheetId="12">#REF!</definedName>
    <definedName name="DatosRamoUR">#REF!</definedName>
    <definedName name="ddd">[2]!AGO&amp;[2]!SEP&amp;[2]!OCT&amp;[2]!NOV&amp;[2]!DIC</definedName>
    <definedName name="dddd" localSheetId="7">#REF!</definedName>
    <definedName name="dddd" localSheetId="10">#REF!</definedName>
    <definedName name="dddd" localSheetId="3">#REF!</definedName>
    <definedName name="dddd" localSheetId="6">#REF!</definedName>
    <definedName name="dddd" localSheetId="17">#REF!</definedName>
    <definedName name="dddd" localSheetId="16">#REF!</definedName>
    <definedName name="dddd" localSheetId="12">#REF!</definedName>
    <definedName name="dddd">#REF!</definedName>
    <definedName name="ddddd">[32]Clas_Econ!$B$2:$M$25</definedName>
    <definedName name="defi">[2]!AGO&amp;[2]!SEP&amp;[2]!OCT&amp;[2]!NOV&amp;[2]!DIC</definedName>
    <definedName name="DEFICIT4" localSheetId="7">#REF!</definedName>
    <definedName name="DEFICIT4" localSheetId="10">#REF!</definedName>
    <definedName name="DEFICIT4" localSheetId="3">#REF!</definedName>
    <definedName name="DEFICIT4" localSheetId="6">#REF!</definedName>
    <definedName name="DEFICIT4" localSheetId="17">#REF!</definedName>
    <definedName name="DEFICIT4" localSheetId="16">#REF!</definedName>
    <definedName name="DEFICIT4" localSheetId="12">#REF!</definedName>
    <definedName name="DEFICIT4">#REF!</definedName>
    <definedName name="DESTINO" localSheetId="7">#REF!</definedName>
    <definedName name="DESTINO" localSheetId="0">#REF!</definedName>
    <definedName name="DESTINO" localSheetId="10">#REF!</definedName>
    <definedName name="DESTINO" localSheetId="3">#REF!</definedName>
    <definedName name="DESTINO" localSheetId="6">#REF!</definedName>
    <definedName name="DESTINO" localSheetId="17">#REF!</definedName>
    <definedName name="DESTINO" localSheetId="2">#REF!</definedName>
    <definedName name="DESTINO" localSheetId="16">#REF!</definedName>
    <definedName name="DESTINO" localSheetId="12">#REF!</definedName>
    <definedName name="DESTINO">#REF!</definedName>
    <definedName name="DFF" localSheetId="7">#REF!</definedName>
    <definedName name="DFF" localSheetId="0">#REF!</definedName>
    <definedName name="DFF" localSheetId="10">#REF!</definedName>
    <definedName name="DFF" localSheetId="3">#REF!</definedName>
    <definedName name="DFF" localSheetId="6">#REF!</definedName>
    <definedName name="DFF" localSheetId="17">#REF!</definedName>
    <definedName name="DFF" localSheetId="2">#REF!</definedName>
    <definedName name="DFF" localSheetId="16">#REF!</definedName>
    <definedName name="DFF" localSheetId="12">#REF!</definedName>
    <definedName name="DFF">#REF!</definedName>
    <definedName name="dfhzsdgzsd">[2]!AGO&amp;[2]!SEP&amp;[2]!OCT&amp;[2]!NOV&amp;[2]!DIC</definedName>
    <definedName name="DGD" localSheetId="7">#REF!</definedName>
    <definedName name="DGD" localSheetId="0">#REF!</definedName>
    <definedName name="DGD" localSheetId="10">#REF!</definedName>
    <definedName name="DGD" localSheetId="3">#REF!</definedName>
    <definedName name="DGD" localSheetId="6">#REF!</definedName>
    <definedName name="DGD" localSheetId="17">#REF!</definedName>
    <definedName name="DGD" localSheetId="2">#REF!</definedName>
    <definedName name="DGD" localSheetId="16">#REF!</definedName>
    <definedName name="DGD" localSheetId="12">#REF!</definedName>
    <definedName name="DGD">#REF!</definedName>
    <definedName name="DGDDG" localSheetId="7">#REF!</definedName>
    <definedName name="DGDDG" localSheetId="0">#REF!</definedName>
    <definedName name="DGDDG" localSheetId="10">#REF!</definedName>
    <definedName name="DGDDG" localSheetId="3">#REF!</definedName>
    <definedName name="DGDDG" localSheetId="6">#REF!</definedName>
    <definedName name="DGDDG" localSheetId="17">#REF!</definedName>
    <definedName name="DGDDG" localSheetId="2">#REF!</definedName>
    <definedName name="DGDDG" localSheetId="16">#REF!</definedName>
    <definedName name="DGDDG" localSheetId="12">#REF!</definedName>
    <definedName name="DGDDG">#REF!</definedName>
    <definedName name="DGDG" localSheetId="7">#REF!</definedName>
    <definedName name="DGDG" localSheetId="0">#REF!</definedName>
    <definedName name="DGDG" localSheetId="10">#REF!</definedName>
    <definedName name="DGDG" localSheetId="3">#REF!</definedName>
    <definedName name="DGDG" localSheetId="6">#REF!</definedName>
    <definedName name="DGDG" localSheetId="17">#REF!</definedName>
    <definedName name="DGDG" localSheetId="2">#REF!</definedName>
    <definedName name="DGDG" localSheetId="16">#REF!</definedName>
    <definedName name="DGDG" localSheetId="12">#REF!</definedName>
    <definedName name="DGDG">#REF!</definedName>
    <definedName name="DGDG1" localSheetId="7">#REF!</definedName>
    <definedName name="DGDG1" localSheetId="0">#REF!</definedName>
    <definedName name="DGDG1" localSheetId="10">#REF!</definedName>
    <definedName name="DGDG1" localSheetId="3">#REF!</definedName>
    <definedName name="DGDG1" localSheetId="6">#REF!</definedName>
    <definedName name="DGDG1" localSheetId="17">#REF!</definedName>
    <definedName name="DGDG1" localSheetId="2">#REF!</definedName>
    <definedName name="DGDG1" localSheetId="16">#REF!</definedName>
    <definedName name="DGDG1" localSheetId="12">#REF!</definedName>
    <definedName name="DGDG1">#REF!</definedName>
    <definedName name="DGGD" localSheetId="7">#REF!</definedName>
    <definedName name="DGGD" localSheetId="0">#REF!</definedName>
    <definedName name="DGGD" localSheetId="10">#REF!</definedName>
    <definedName name="DGGD" localSheetId="3">#REF!</definedName>
    <definedName name="DGGD" localSheetId="6">#REF!</definedName>
    <definedName name="DGGD" localSheetId="17">#REF!</definedName>
    <definedName name="DGGD" localSheetId="2">#REF!</definedName>
    <definedName name="DGGD" localSheetId="16">#REF!</definedName>
    <definedName name="DGGD" localSheetId="12">#REF!</definedName>
    <definedName name="DGGD">#REF!</definedName>
    <definedName name="DIC">"; DICIEMBRE.- "&amp;TEXT([9]edofza12!$C$24,"#,##0")</definedName>
    <definedName name="DIFERENCIAS">#N/A</definedName>
    <definedName name="direccion">'[33]ADEC II'!$B$9</definedName>
    <definedName name="directo" localSheetId="7">#REF!</definedName>
    <definedName name="directo" localSheetId="10">#REF!</definedName>
    <definedName name="directo" localSheetId="3">#REF!</definedName>
    <definedName name="directo" localSheetId="6">#REF!</definedName>
    <definedName name="directo" localSheetId="17">#REF!</definedName>
    <definedName name="directo" localSheetId="16">#REF!</definedName>
    <definedName name="directo" localSheetId="12">#REF!</definedName>
    <definedName name="directo">#REF!</definedName>
    <definedName name="directo03" localSheetId="7">#REF!</definedName>
    <definedName name="directo03" localSheetId="10">#REF!</definedName>
    <definedName name="directo03" localSheetId="3">#REF!</definedName>
    <definedName name="directo03" localSheetId="6">#REF!</definedName>
    <definedName name="directo03" localSheetId="17">#REF!</definedName>
    <definedName name="directo03" localSheetId="16">#REF!</definedName>
    <definedName name="directo03" localSheetId="12">#REF!</definedName>
    <definedName name="directo03">#REF!</definedName>
    <definedName name="directoc03" localSheetId="7">#REF!</definedName>
    <definedName name="directoc03" localSheetId="10">#REF!</definedName>
    <definedName name="directoc03" localSheetId="3">#REF!</definedName>
    <definedName name="directoc03" localSheetId="6">#REF!</definedName>
    <definedName name="directoc03" localSheetId="17">#REF!</definedName>
    <definedName name="directoc03" localSheetId="16">#REF!</definedName>
    <definedName name="directoc03" localSheetId="12">#REF!</definedName>
    <definedName name="directoc03">#REF!</definedName>
    <definedName name="directoppef" localSheetId="7">#REF!</definedName>
    <definedName name="directoppef" localSheetId="10">#REF!</definedName>
    <definedName name="directoppef" localSheetId="3">#REF!</definedName>
    <definedName name="directoppef" localSheetId="6">#REF!</definedName>
    <definedName name="directoppef" localSheetId="17">#REF!</definedName>
    <definedName name="directoppef" localSheetId="16">#REF!</definedName>
    <definedName name="directoppef" localSheetId="12">#REF!</definedName>
    <definedName name="directoppef">#REF!</definedName>
    <definedName name="DOLLY" localSheetId="7">#REF!</definedName>
    <definedName name="DOLLY" localSheetId="0">#REF!</definedName>
    <definedName name="DOLLY" localSheetId="10">#REF!</definedName>
    <definedName name="DOLLY" localSheetId="3">#REF!</definedName>
    <definedName name="DOLLY" localSheetId="6">#REF!</definedName>
    <definedName name="DOLLY" localSheetId="17">#REF!</definedName>
    <definedName name="DOLLY" localSheetId="2">#REF!</definedName>
    <definedName name="DOLLY" localSheetId="16">#REF!</definedName>
    <definedName name="DOLLY" localSheetId="12">#REF!</definedName>
    <definedName name="DOLLY">#REF!</definedName>
    <definedName name="DULCE" localSheetId="7">[34]DULCE!$A$5:$G$80</definedName>
    <definedName name="DULCE" localSheetId="0">[34]DULCE!$A$5:$G$80</definedName>
    <definedName name="DULCE" localSheetId="10">[34]DULCE!$A$5:$G$80</definedName>
    <definedName name="DULCE" localSheetId="17">[34]DULCE!$A$5:$G$80</definedName>
    <definedName name="DULCE" localSheetId="2">[34]DULCE!$A$5:$G$80</definedName>
    <definedName name="DULCE" localSheetId="16">[34]DULCE!$A$5:$G$80</definedName>
    <definedName name="DULCE" localSheetId="12">[34]DULCE!$A$5:$G$80</definedName>
    <definedName name="DULCE">[16]DULCE!$B$8:$E$270</definedName>
    <definedName name="ECOADV" localSheetId="7">#REF!</definedName>
    <definedName name="ECOADV" localSheetId="10">#REF!</definedName>
    <definedName name="ECOADV" localSheetId="3">#REF!</definedName>
    <definedName name="ECOADV" localSheetId="6">#REF!</definedName>
    <definedName name="ECOADV" localSheetId="17">#REF!</definedName>
    <definedName name="ECOADV" localSheetId="16">#REF!</definedName>
    <definedName name="ECOADV" localSheetId="12">#REF!</definedName>
    <definedName name="ECOADV">#REF!</definedName>
    <definedName name="ECOADV1" localSheetId="7">#REF!</definedName>
    <definedName name="ECOADV1" localSheetId="10">#REF!</definedName>
    <definedName name="ECOADV1" localSheetId="3">#REF!</definedName>
    <definedName name="ECOADV1" localSheetId="6">#REF!</definedName>
    <definedName name="ECOADV1" localSheetId="17">#REF!</definedName>
    <definedName name="ECOADV1" localSheetId="16">#REF!</definedName>
    <definedName name="ECOADV1" localSheetId="12">#REF!</definedName>
    <definedName name="ECOADV1">#REF!</definedName>
    <definedName name="ECPD02">[35]ECPD!$F$2:$I$29</definedName>
    <definedName name="ECPD1">[35]ECPD!$A$2:$E$1001</definedName>
    <definedName name="ecpi" localSheetId="7">#REF!</definedName>
    <definedName name="ecpi" localSheetId="10">#REF!</definedName>
    <definedName name="ecpi" localSheetId="3">#REF!</definedName>
    <definedName name="ecpi" localSheetId="6">#REF!</definedName>
    <definedName name="ecpi" localSheetId="17">#REF!</definedName>
    <definedName name="ecpi" localSheetId="16">#REF!</definedName>
    <definedName name="ecpi" localSheetId="12">#REF!</definedName>
    <definedName name="ecpi">#REF!</definedName>
    <definedName name="ecpi03" localSheetId="7">#REF!</definedName>
    <definedName name="ecpi03" localSheetId="10">#REF!</definedName>
    <definedName name="ecpi03" localSheetId="3">#REF!</definedName>
    <definedName name="ecpi03" localSheetId="6">#REF!</definedName>
    <definedName name="ecpi03" localSheetId="17">#REF!</definedName>
    <definedName name="ecpi03" localSheetId="16">#REF!</definedName>
    <definedName name="ecpi03" localSheetId="12">#REF!</definedName>
    <definedName name="ecpi03">#REF!</definedName>
    <definedName name="ecpic03" localSheetId="7">#REF!</definedName>
    <definedName name="ecpic03" localSheetId="10">#REF!</definedName>
    <definedName name="ecpic03" localSheetId="3">#REF!</definedName>
    <definedName name="ecpic03" localSheetId="6">#REF!</definedName>
    <definedName name="ecpic03" localSheetId="17">#REF!</definedName>
    <definedName name="ecpic03" localSheetId="16">#REF!</definedName>
    <definedName name="ecpic03" localSheetId="12">#REF!</definedName>
    <definedName name="ecpic03">#REF!</definedName>
    <definedName name="ecpippef" localSheetId="7">#REF!</definedName>
    <definedName name="ecpippef" localSheetId="10">#REF!</definedName>
    <definedName name="ecpippef" localSheetId="3">#REF!</definedName>
    <definedName name="ecpippef" localSheetId="6">#REF!</definedName>
    <definedName name="ecpippef" localSheetId="17">#REF!</definedName>
    <definedName name="ecpippef" localSheetId="16">#REF!</definedName>
    <definedName name="ecpippef" localSheetId="12">#REF!</definedName>
    <definedName name="ecpippef">#REF!</definedName>
    <definedName name="ee" localSheetId="7">#REF!</definedName>
    <definedName name="ee" localSheetId="10">#REF!</definedName>
    <definedName name="ee" localSheetId="3">#REF!</definedName>
    <definedName name="ee" localSheetId="6">#REF!</definedName>
    <definedName name="ee" localSheetId="17">#REF!</definedName>
    <definedName name="ee" localSheetId="16">#REF!</definedName>
    <definedName name="ee" localSheetId="12">#REF!</definedName>
    <definedName name="ee">#REF!</definedName>
    <definedName name="ejer_2007" localSheetId="7">#REF!</definedName>
    <definedName name="ejer_2007" localSheetId="0">#REF!</definedName>
    <definedName name="ejer_2007" localSheetId="10">#REF!</definedName>
    <definedName name="ejer_2007" localSheetId="3">#REF!</definedName>
    <definedName name="ejer_2007" localSheetId="6">#REF!</definedName>
    <definedName name="ejer_2007" localSheetId="17">#REF!</definedName>
    <definedName name="ejer_2007" localSheetId="2">#REF!</definedName>
    <definedName name="ejer_2007" localSheetId="16">#REF!</definedName>
    <definedName name="ejer_2007" localSheetId="12">#REF!</definedName>
    <definedName name="ejer_2007">#REF!</definedName>
    <definedName name="ELOY" localSheetId="7">#REF!</definedName>
    <definedName name="ELOY" localSheetId="10">#REF!</definedName>
    <definedName name="ELOY" localSheetId="3">#REF!</definedName>
    <definedName name="ELOY" localSheetId="6">#REF!</definedName>
    <definedName name="ELOY" localSheetId="17">#REF!</definedName>
    <definedName name="ELOY" localSheetId="16">#REF!</definedName>
    <definedName name="ELOY" localSheetId="12">#REF!</definedName>
    <definedName name="ELOY">#REF!</definedName>
    <definedName name="ENE">"ENERO.- "&amp;TEXT([9]edofza01!$C$24,"#,##0")</definedName>
    <definedName name="entidades2002" localSheetId="7">#REF!</definedName>
    <definedName name="entidades2002" localSheetId="10">#REF!</definedName>
    <definedName name="entidades2002" localSheetId="3">#REF!</definedName>
    <definedName name="entidades2002" localSheetId="6">#REF!</definedName>
    <definedName name="entidades2002" localSheetId="17">#REF!</definedName>
    <definedName name="entidades2002" localSheetId="16">#REF!</definedName>
    <definedName name="entidades2002" localSheetId="12">#REF!</definedName>
    <definedName name="entidades2002">#REF!</definedName>
    <definedName name="entidadescierre2003" localSheetId="7">#REF!</definedName>
    <definedName name="entidadescierre2003" localSheetId="10">#REF!</definedName>
    <definedName name="entidadescierre2003" localSheetId="3">#REF!</definedName>
    <definedName name="entidadescierre2003" localSheetId="6">#REF!</definedName>
    <definedName name="entidadescierre2003" localSheetId="17">#REF!</definedName>
    <definedName name="entidadescierre2003" localSheetId="16">#REF!</definedName>
    <definedName name="entidadescierre2003" localSheetId="12">#REF!</definedName>
    <definedName name="entidadescierre2003">#REF!</definedName>
    <definedName name="EYM" localSheetId="7">[6]BANPRO99!#REF!</definedName>
    <definedName name="EYM" localSheetId="0">[6]BANPRO99!#REF!</definedName>
    <definedName name="EYM" localSheetId="10">[6]BANPRO99!#REF!</definedName>
    <definedName name="EYM" localSheetId="3">[6]BANPRO99!#REF!</definedName>
    <definedName name="EYM" localSheetId="6">[6]BANPRO99!#REF!</definedName>
    <definedName name="EYM" localSheetId="17">[6]BANPRO99!#REF!</definedName>
    <definedName name="EYM" localSheetId="16">[6]BANPRO99!#REF!</definedName>
    <definedName name="EYM" localSheetId="12">[6]BANPRO99!#REF!</definedName>
    <definedName name="EYM">[6]BANPRO99!#REF!</definedName>
    <definedName name="familias" localSheetId="7">#REF!</definedName>
    <definedName name="familias" localSheetId="10">#REF!</definedName>
    <definedName name="familias" localSheetId="3">#REF!</definedName>
    <definedName name="familias" localSheetId="6">#REF!</definedName>
    <definedName name="familias" localSheetId="17">#REF!</definedName>
    <definedName name="familias" localSheetId="16">#REF!</definedName>
    <definedName name="familias" localSheetId="12">#REF!</definedName>
    <definedName name="familias">#REF!</definedName>
    <definedName name="fd">[2]!OCT&amp;[2]!NOV&amp;[2]!DIC</definedName>
    <definedName name="FEB">"; FEBRERO.- "&amp;TEXT([9]edofza02!$C$24,"#,##0")</definedName>
    <definedName name="FEB_URS" localSheetId="7">#REF!</definedName>
    <definedName name="FEB_URS" localSheetId="0">#REF!</definedName>
    <definedName name="FEB_URS" localSheetId="10">#REF!</definedName>
    <definedName name="FEB_URS" localSheetId="3">#REF!</definedName>
    <definedName name="FEB_URS" localSheetId="6">#REF!</definedName>
    <definedName name="FEB_URS" localSheetId="17">#REF!</definedName>
    <definedName name="FEB_URS" localSheetId="2">#REF!</definedName>
    <definedName name="FEB_URS" localSheetId="16">#REF!</definedName>
    <definedName name="FEB_URS" localSheetId="12">#REF!</definedName>
    <definedName name="FEB_URS">#REF!</definedName>
    <definedName name="FECHA">[3]CONTROL!$A$1</definedName>
    <definedName name="federalizado" localSheetId="7">#REF!</definedName>
    <definedName name="federalizado" localSheetId="10">#REF!</definedName>
    <definedName name="federalizado" localSheetId="3">#REF!</definedName>
    <definedName name="federalizado" localSheetId="6">#REF!</definedName>
    <definedName name="federalizado" localSheetId="17">#REF!</definedName>
    <definedName name="federalizado" localSheetId="16">#REF!</definedName>
    <definedName name="federalizado" localSheetId="12">#REF!</definedName>
    <definedName name="federalizado">#REF!</definedName>
    <definedName name="federalizado03" localSheetId="7">#REF!</definedName>
    <definedName name="federalizado03" localSheetId="10">#REF!</definedName>
    <definedName name="federalizado03" localSheetId="3">#REF!</definedName>
    <definedName name="federalizado03" localSheetId="6">#REF!</definedName>
    <definedName name="federalizado03" localSheetId="17">#REF!</definedName>
    <definedName name="federalizado03" localSheetId="16">#REF!</definedName>
    <definedName name="federalizado03" localSheetId="12">#REF!</definedName>
    <definedName name="federalizado03">#REF!</definedName>
    <definedName name="federalizadoc03" localSheetId="7">#REF!</definedName>
    <definedName name="federalizadoc03" localSheetId="10">#REF!</definedName>
    <definedName name="federalizadoc03" localSheetId="3">#REF!</definedName>
    <definedName name="federalizadoc03" localSheetId="6">#REF!</definedName>
    <definedName name="federalizadoc03" localSheetId="17">#REF!</definedName>
    <definedName name="federalizadoc03" localSheetId="16">#REF!</definedName>
    <definedName name="federalizadoc03" localSheetId="12">#REF!</definedName>
    <definedName name="federalizadoc03">#REF!</definedName>
    <definedName name="federalizadoppef" localSheetId="7">#REF!</definedName>
    <definedName name="federalizadoppef" localSheetId="10">#REF!</definedName>
    <definedName name="federalizadoppef" localSheetId="3">#REF!</definedName>
    <definedName name="federalizadoppef" localSheetId="6">#REF!</definedName>
    <definedName name="federalizadoppef" localSheetId="17">#REF!</definedName>
    <definedName name="federalizadoppef" localSheetId="16">#REF!</definedName>
    <definedName name="federalizadoppef" localSheetId="12">#REF!</definedName>
    <definedName name="federalizadoppef">#REF!</definedName>
    <definedName name="FERRO96" localSheetId="7">#REF!</definedName>
    <definedName name="FERRO96" localSheetId="10">#REF!</definedName>
    <definedName name="FERRO96" localSheetId="3">#REF!</definedName>
    <definedName name="FERRO96" localSheetId="6">#REF!</definedName>
    <definedName name="FERRO96" localSheetId="17">#REF!</definedName>
    <definedName name="FERRO96" localSheetId="16">#REF!</definedName>
    <definedName name="FERRO96" localSheetId="12">#REF!</definedName>
    <definedName name="FERRO96">#REF!</definedName>
    <definedName name="FIDUCIARIO" localSheetId="7">#REF!</definedName>
    <definedName name="FIDUCIARIO" localSheetId="10">#REF!</definedName>
    <definedName name="FIDUCIARIO" localSheetId="3">#REF!</definedName>
    <definedName name="FIDUCIARIO" localSheetId="6">#REF!</definedName>
    <definedName name="FIDUCIARIO" localSheetId="17">#REF!</definedName>
    <definedName name="FIDUCIARIO" localSheetId="16">#REF!</definedName>
    <definedName name="FIDUCIARIO" localSheetId="12">#REF!</definedName>
    <definedName name="FIDUCIARIO">#REF!</definedName>
    <definedName name="fiduciario1" localSheetId="7">#REF!</definedName>
    <definedName name="fiduciario1" localSheetId="10">#REF!</definedName>
    <definedName name="fiduciario1" localSheetId="3">#REF!</definedName>
    <definedName name="fiduciario1" localSheetId="6">#REF!</definedName>
    <definedName name="fiduciario1" localSheetId="17">#REF!</definedName>
    <definedName name="fiduciario1" localSheetId="16">#REF!</definedName>
    <definedName name="fiduciario1" localSheetId="12">#REF!</definedName>
    <definedName name="fiduciario1">#REF!</definedName>
    <definedName name="fiduciario10" localSheetId="7">#REF!</definedName>
    <definedName name="fiduciario10" localSheetId="10">#REF!</definedName>
    <definedName name="fiduciario10" localSheetId="3">#REF!</definedName>
    <definedName name="fiduciario10" localSheetId="6">#REF!</definedName>
    <definedName name="fiduciario10" localSheetId="17">#REF!</definedName>
    <definedName name="fiduciario10" localSheetId="16">#REF!</definedName>
    <definedName name="fiduciario10" localSheetId="12">#REF!</definedName>
    <definedName name="fiduciario10">#REF!</definedName>
    <definedName name="FIDUCIARIOS" localSheetId="7">#REF!</definedName>
    <definedName name="FIDUCIARIOS" localSheetId="10">#REF!</definedName>
    <definedName name="FIDUCIARIOS" localSheetId="3">#REF!</definedName>
    <definedName name="FIDUCIARIOS" localSheetId="6">#REF!</definedName>
    <definedName name="FIDUCIARIOS" localSheetId="17">#REF!</definedName>
    <definedName name="FIDUCIARIOS" localSheetId="16">#REF!</definedName>
    <definedName name="FIDUCIARIOS" localSheetId="12">#REF!</definedName>
    <definedName name="FIDUCIARIOS">#REF!</definedName>
    <definedName name="fiduciarios1" localSheetId="7">#REF!</definedName>
    <definedName name="fiduciarios1" localSheetId="10">#REF!</definedName>
    <definedName name="fiduciarios1" localSheetId="3">#REF!</definedName>
    <definedName name="fiduciarios1" localSheetId="6">#REF!</definedName>
    <definedName name="fiduciarios1" localSheetId="17">#REF!</definedName>
    <definedName name="fiduciarios1" localSheetId="16">#REF!</definedName>
    <definedName name="fiduciarios1" localSheetId="12">#REF!</definedName>
    <definedName name="fiduciarios1">#REF!</definedName>
    <definedName name="fiduciarios10" localSheetId="7">#REF!</definedName>
    <definedName name="fiduciarios10" localSheetId="10">#REF!</definedName>
    <definedName name="fiduciarios10" localSheetId="3">#REF!</definedName>
    <definedName name="fiduciarios10" localSheetId="6">#REF!</definedName>
    <definedName name="fiduciarios10" localSheetId="17">#REF!</definedName>
    <definedName name="fiduciarios10" localSheetId="16">#REF!</definedName>
    <definedName name="fiduciarios10" localSheetId="12">#REF!</definedName>
    <definedName name="fiduciarios10">#REF!</definedName>
    <definedName name="FORM" localSheetId="7">#REF!</definedName>
    <definedName name="FORM" localSheetId="10">#REF!</definedName>
    <definedName name="FORM" localSheetId="3">#REF!</definedName>
    <definedName name="FORM" localSheetId="6">#REF!</definedName>
    <definedName name="FORM" localSheetId="17">#REF!</definedName>
    <definedName name="FORM" localSheetId="16">#REF!</definedName>
    <definedName name="FORM" localSheetId="12">#REF!</definedName>
    <definedName name="FORM">#REF!</definedName>
    <definedName name="four" localSheetId="7">#REF!</definedName>
    <definedName name="four" localSheetId="0">#REF!</definedName>
    <definedName name="four" localSheetId="10">#REF!</definedName>
    <definedName name="four" localSheetId="3">#REF!</definedName>
    <definedName name="four" localSheetId="6">#REF!</definedName>
    <definedName name="four" localSheetId="17">#REF!</definedName>
    <definedName name="four" localSheetId="2">#REF!</definedName>
    <definedName name="four" localSheetId="16">#REF!</definedName>
    <definedName name="four" localSheetId="12">#REF!</definedName>
    <definedName name="four">#REF!</definedName>
    <definedName name="FUN" localSheetId="7">#REF!</definedName>
    <definedName name="FUN" localSheetId="0">#REF!</definedName>
    <definedName name="FUN" localSheetId="10">#REF!</definedName>
    <definedName name="FUN" localSheetId="3">#REF!</definedName>
    <definedName name="FUN" localSheetId="6">#REF!</definedName>
    <definedName name="FUN" localSheetId="17">#REF!</definedName>
    <definedName name="FUN" localSheetId="2">#REF!</definedName>
    <definedName name="FUN" localSheetId="16">#REF!</definedName>
    <definedName name="FUN" localSheetId="12">#REF!</definedName>
    <definedName name="FUN">#REF!</definedName>
    <definedName name="FUN_LEG" localSheetId="7">#REF!</definedName>
    <definedName name="FUN_LEG" localSheetId="0">#REF!</definedName>
    <definedName name="FUN_LEG" localSheetId="10">#REF!</definedName>
    <definedName name="FUN_LEG" localSheetId="3">#REF!</definedName>
    <definedName name="FUN_LEG" localSheetId="6">#REF!</definedName>
    <definedName name="FUN_LEG" localSheetId="17">#REF!</definedName>
    <definedName name="FUN_LEG" localSheetId="2">#REF!</definedName>
    <definedName name="FUN_LEG" localSheetId="16">#REF!</definedName>
    <definedName name="FUN_LEG" localSheetId="12">#REF!</definedName>
    <definedName name="FUN_LEG">#REF!</definedName>
    <definedName name="FUNCION" localSheetId="7">#REF!</definedName>
    <definedName name="FUNCION" localSheetId="0">#REF!</definedName>
    <definedName name="FUNCION" localSheetId="10">#REF!</definedName>
    <definedName name="FUNCION" localSheetId="3">#REF!</definedName>
    <definedName name="FUNCION" localSheetId="6">#REF!</definedName>
    <definedName name="FUNCION" localSheetId="17">#REF!</definedName>
    <definedName name="FUNCION" localSheetId="2">#REF!</definedName>
    <definedName name="FUNCION" localSheetId="16">#REF!</definedName>
    <definedName name="FUNCION" localSheetId="12">#REF!</definedName>
    <definedName name="FUNCION">#REF!</definedName>
    <definedName name="función" localSheetId="7">#REF!</definedName>
    <definedName name="función" localSheetId="10">#REF!</definedName>
    <definedName name="función" localSheetId="3">#REF!</definedName>
    <definedName name="función" localSheetId="6">#REF!</definedName>
    <definedName name="función" localSheetId="17">#REF!</definedName>
    <definedName name="función" localSheetId="16">#REF!</definedName>
    <definedName name="función" localSheetId="12">#REF!</definedName>
    <definedName name="función">#REF!</definedName>
    <definedName name="GABRIEL" localSheetId="7">[34]GABRIEL!$A$5:$G$68</definedName>
    <definedName name="GABRIEL" localSheetId="0">[34]GABRIEL!$A$5:$G$68</definedName>
    <definedName name="GABRIEL" localSheetId="10">[34]GABRIEL!$A$5:$G$68</definedName>
    <definedName name="GABRIEL" localSheetId="17">[34]GABRIEL!$A$5:$G$68</definedName>
    <definedName name="GABRIEL" localSheetId="2">[34]GABRIEL!$A$5:$G$68</definedName>
    <definedName name="GABRIEL" localSheetId="16">[34]GABRIEL!$A$5:$G$68</definedName>
    <definedName name="GABRIEL" localSheetId="12">[34]GABRIEL!$A$5:$G$68</definedName>
    <definedName name="GABRIEL">[16]GABRIEL!$B$8:$E$270</definedName>
    <definedName name="GDGD" localSheetId="7">#REF!</definedName>
    <definedName name="GDGD" localSheetId="0">#REF!</definedName>
    <definedName name="GDGD" localSheetId="10">#REF!</definedName>
    <definedName name="GDGD" localSheetId="3">#REF!</definedName>
    <definedName name="GDGD" localSheetId="6">#REF!</definedName>
    <definedName name="GDGD" localSheetId="17">#REF!</definedName>
    <definedName name="GDGD" localSheetId="2">#REF!</definedName>
    <definedName name="GDGD" localSheetId="16">#REF!</definedName>
    <definedName name="GDGD" localSheetId="12">#REF!</definedName>
    <definedName name="GDGD">#REF!</definedName>
    <definedName name="GDGD1" localSheetId="7">#REF!</definedName>
    <definedName name="GDGD1" localSheetId="0">#REF!</definedName>
    <definedName name="GDGD1" localSheetId="10">#REF!</definedName>
    <definedName name="GDGD1" localSheetId="3">#REF!</definedName>
    <definedName name="GDGD1" localSheetId="6">#REF!</definedName>
    <definedName name="GDGD1" localSheetId="17">#REF!</definedName>
    <definedName name="GDGD1" localSheetId="2">#REF!</definedName>
    <definedName name="GDGD1" localSheetId="16">#REF!</definedName>
    <definedName name="GDGD1" localSheetId="12">#REF!</definedName>
    <definedName name="GDGD1">#REF!</definedName>
    <definedName name="geova" localSheetId="7">#REF!</definedName>
    <definedName name="geova" localSheetId="10">#REF!</definedName>
    <definedName name="geova" localSheetId="3">#REF!</definedName>
    <definedName name="geova" localSheetId="6">#REF!</definedName>
    <definedName name="geova" localSheetId="17">#REF!</definedName>
    <definedName name="geova" localSheetId="16">#REF!</definedName>
    <definedName name="geova" localSheetId="12">#REF!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7">#REF!</definedName>
    <definedName name="GGER" localSheetId="0">#REF!</definedName>
    <definedName name="GGER" localSheetId="10">#REF!</definedName>
    <definedName name="GGER" localSheetId="3">#REF!</definedName>
    <definedName name="GGER" localSheetId="6">#REF!</definedName>
    <definedName name="GGER" localSheetId="17">#REF!</definedName>
    <definedName name="GGER" localSheetId="2">#REF!</definedName>
    <definedName name="GGER" localSheetId="16">#REF!</definedName>
    <definedName name="GGER" localSheetId="12">#REF!</definedName>
    <definedName name="GGER">#REF!</definedName>
    <definedName name="ggg">[2]!FEB&amp;[2]!MAR&amp;[2]!ABR&amp;[2]!MAY&amp;[2]!JUN&amp;[2]!JUL</definedName>
    <definedName name="GPRG02" localSheetId="7">#REF!</definedName>
    <definedName name="GPRG02" localSheetId="10">#REF!</definedName>
    <definedName name="GPRG02" localSheetId="3">#REF!</definedName>
    <definedName name="GPRG02" localSheetId="6">#REF!</definedName>
    <definedName name="GPRG02" localSheetId="17">#REF!</definedName>
    <definedName name="GPRG02" localSheetId="16">#REF!</definedName>
    <definedName name="GPRG02" localSheetId="12">#REF!</definedName>
    <definedName name="GPRG02">#REF!</definedName>
    <definedName name="GPRG03" localSheetId="7">#REF!</definedName>
    <definedName name="GPRG03" localSheetId="10">#REF!</definedName>
    <definedName name="GPRG03" localSheetId="3">#REF!</definedName>
    <definedName name="GPRG03" localSheetId="6">#REF!</definedName>
    <definedName name="GPRG03" localSheetId="17">#REF!</definedName>
    <definedName name="GPRG03" localSheetId="16">#REF!</definedName>
    <definedName name="GPRG03" localSheetId="12">#REF!</definedName>
    <definedName name="GPRG03">#REF!</definedName>
    <definedName name="GPRG04" localSheetId="7">#REF!</definedName>
    <definedName name="GPRG04" localSheetId="10">#REF!</definedName>
    <definedName name="GPRG04" localSheetId="3">#REF!</definedName>
    <definedName name="GPRG04" localSheetId="6">#REF!</definedName>
    <definedName name="GPRG04" localSheetId="17">#REF!</definedName>
    <definedName name="GPRG04" localSheetId="16">#REF!</definedName>
    <definedName name="GPRG04" localSheetId="12">#REF!</definedName>
    <definedName name="GPRG04">#REF!</definedName>
    <definedName name="GPRG05" localSheetId="7">#REF!</definedName>
    <definedName name="GPRG05" localSheetId="10">#REF!</definedName>
    <definedName name="GPRG05" localSheetId="3">#REF!</definedName>
    <definedName name="GPRG05" localSheetId="6">#REF!</definedName>
    <definedName name="GPRG05" localSheetId="17">#REF!</definedName>
    <definedName name="GPRG05" localSheetId="16">#REF!</definedName>
    <definedName name="GPRG05" localSheetId="12">#REF!</definedName>
    <definedName name="GPRG05">#REF!</definedName>
    <definedName name="GPRG06" localSheetId="7">#REF!</definedName>
    <definedName name="GPRG06" localSheetId="10">#REF!</definedName>
    <definedName name="GPRG06" localSheetId="3">#REF!</definedName>
    <definedName name="GPRG06" localSheetId="6">#REF!</definedName>
    <definedName name="GPRG06" localSheetId="17">#REF!</definedName>
    <definedName name="GPRG06" localSheetId="16">#REF!</definedName>
    <definedName name="GPRG06" localSheetId="12">#REF!</definedName>
    <definedName name="GPRG06">#REF!</definedName>
    <definedName name="GPRG07" localSheetId="7">#REF!</definedName>
    <definedName name="GPRG07" localSheetId="10">#REF!</definedName>
    <definedName name="GPRG07" localSheetId="3">#REF!</definedName>
    <definedName name="GPRG07" localSheetId="6">#REF!</definedName>
    <definedName name="GPRG07" localSheetId="17">#REF!</definedName>
    <definedName name="GPRG07" localSheetId="16">#REF!</definedName>
    <definedName name="GPRG07" localSheetId="12">#REF!</definedName>
    <definedName name="GPRG07">#REF!</definedName>
    <definedName name="GPRG08" localSheetId="7">#REF!</definedName>
    <definedName name="GPRG08" localSheetId="10">#REF!</definedName>
    <definedName name="GPRG08" localSheetId="3">#REF!</definedName>
    <definedName name="GPRG08" localSheetId="6">#REF!</definedName>
    <definedName name="GPRG08" localSheetId="17">#REF!</definedName>
    <definedName name="GPRG08" localSheetId="16">#REF!</definedName>
    <definedName name="GPRG08" localSheetId="12">#REF!</definedName>
    <definedName name="GPRG08">#REF!</definedName>
    <definedName name="GPRG09" localSheetId="7">#REF!</definedName>
    <definedName name="GPRG09" localSheetId="10">#REF!</definedName>
    <definedName name="GPRG09" localSheetId="3">#REF!</definedName>
    <definedName name="GPRG09" localSheetId="6">#REF!</definedName>
    <definedName name="GPRG09" localSheetId="17">#REF!</definedName>
    <definedName name="GPRG09" localSheetId="16">#REF!</definedName>
    <definedName name="GPRG09" localSheetId="12">#REF!</definedName>
    <definedName name="GPRG09">#REF!</definedName>
    <definedName name="GPRG10" localSheetId="7">#REF!</definedName>
    <definedName name="GPRG10" localSheetId="10">#REF!</definedName>
    <definedName name="GPRG10" localSheetId="3">#REF!</definedName>
    <definedName name="GPRG10" localSheetId="6">#REF!</definedName>
    <definedName name="GPRG10" localSheetId="17">#REF!</definedName>
    <definedName name="GPRG10" localSheetId="16">#REF!</definedName>
    <definedName name="GPRG10" localSheetId="12">#REF!</definedName>
    <definedName name="GPRG10">#REF!</definedName>
    <definedName name="GPRG11" localSheetId="7">#REF!</definedName>
    <definedName name="GPRG11" localSheetId="10">#REF!</definedName>
    <definedName name="GPRG11" localSheetId="3">#REF!</definedName>
    <definedName name="GPRG11" localSheetId="6">#REF!</definedName>
    <definedName name="GPRG11" localSheetId="17">#REF!</definedName>
    <definedName name="GPRG11" localSheetId="16">#REF!</definedName>
    <definedName name="GPRG11" localSheetId="12">#REF!</definedName>
    <definedName name="GPRG11">#REF!</definedName>
    <definedName name="GPS" localSheetId="7">[6]BANPRO99!#REF!</definedName>
    <definedName name="GPS" localSheetId="0">[6]BANPRO99!#REF!</definedName>
    <definedName name="GPS" localSheetId="10">[6]BANPRO99!#REF!</definedName>
    <definedName name="GPS" localSheetId="3">[6]BANPRO99!#REF!</definedName>
    <definedName name="GPS" localSheetId="6">[6]BANPRO99!#REF!</definedName>
    <definedName name="GPS" localSheetId="17">[6]BANPRO99!#REF!</definedName>
    <definedName name="GPS" localSheetId="16">[6]BANPRO99!#REF!</definedName>
    <definedName name="GPS" localSheetId="12">[6]BANPRO99!#REF!</definedName>
    <definedName name="GPS">[6]BANPRO99!#REF!</definedName>
    <definedName name="_xlnm.Recorder" localSheetId="7">#REF!</definedName>
    <definedName name="_xlnm.Recorder" localSheetId="0">#REF!</definedName>
    <definedName name="_xlnm.Recorder" localSheetId="10">#REF!</definedName>
    <definedName name="_xlnm.Recorder" localSheetId="3">#REF!</definedName>
    <definedName name="_xlnm.Recorder" localSheetId="6">#REF!</definedName>
    <definedName name="_xlnm.Recorder" localSheetId="17">#REF!</definedName>
    <definedName name="_xlnm.Recorder" localSheetId="16">#REF!</definedName>
    <definedName name="_xlnm.Recorder" localSheetId="12">#REF!</definedName>
    <definedName name="_xlnm.Recorder">#REF!</definedName>
    <definedName name="GRAF" localSheetId="7">#REF!</definedName>
    <definedName name="GRAF" localSheetId="0">#REF!</definedName>
    <definedName name="GRAF" localSheetId="10">#REF!</definedName>
    <definedName name="GRAF" localSheetId="3">#REF!</definedName>
    <definedName name="GRAF" localSheetId="6">#REF!</definedName>
    <definedName name="GRAF" localSheetId="17">#REF!</definedName>
    <definedName name="GRAF" localSheetId="2">#REF!</definedName>
    <definedName name="GRAF" localSheetId="16">#REF!</definedName>
    <definedName name="GRAF" localSheetId="12">#REF!</definedName>
    <definedName name="GRAF">#REF!</definedName>
    <definedName name="grafica_aut" localSheetId="7">#REF!</definedName>
    <definedName name="grafica_aut" localSheetId="0">#REF!</definedName>
    <definedName name="grafica_aut" localSheetId="10">#REF!</definedName>
    <definedName name="grafica_aut" localSheetId="3">#REF!</definedName>
    <definedName name="grafica_aut" localSheetId="6">#REF!</definedName>
    <definedName name="grafica_aut" localSheetId="17">#REF!</definedName>
    <definedName name="grafica_aut" localSheetId="2">#REF!</definedName>
    <definedName name="grafica_aut" localSheetId="16">#REF!</definedName>
    <definedName name="grafica_aut" localSheetId="12">#REF!</definedName>
    <definedName name="grafica_aut">#REF!</definedName>
    <definedName name="GRAFICO" localSheetId="7">#REF!</definedName>
    <definedName name="GRAFICO" localSheetId="0">#REF!</definedName>
    <definedName name="GRAFICO" localSheetId="10">#REF!</definedName>
    <definedName name="GRAFICO" localSheetId="3">#REF!</definedName>
    <definedName name="GRAFICO" localSheetId="6">#REF!</definedName>
    <definedName name="GRAFICO" localSheetId="17">#REF!</definedName>
    <definedName name="GRAFICO" localSheetId="2">#REF!</definedName>
    <definedName name="GRAFICO" localSheetId="16">#REF!</definedName>
    <definedName name="GRAFICO" localSheetId="12">#REF!</definedName>
    <definedName name="GRAFICO">#REF!</definedName>
    <definedName name="GTOMEDES_OK" localSheetId="7">#REF!</definedName>
    <definedName name="GTOMEDES_OK" localSheetId="0">#REF!</definedName>
    <definedName name="GTOMEDES_OK" localSheetId="10">#REF!</definedName>
    <definedName name="GTOMEDES_OK" localSheetId="3">#REF!</definedName>
    <definedName name="GTOMEDES_OK" localSheetId="6">#REF!</definedName>
    <definedName name="GTOMEDES_OK" localSheetId="17">#REF!</definedName>
    <definedName name="GTOMEDES_OK" localSheetId="2">#REF!</definedName>
    <definedName name="GTOMEDES_OK" localSheetId="16">#REF!</definedName>
    <definedName name="GTOMEDES_OK" localSheetId="12">#REF!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7">#REF!</definedName>
    <definedName name="hoja1" localSheetId="10">#REF!</definedName>
    <definedName name="hoja1" localSheetId="3">#REF!</definedName>
    <definedName name="hoja1" localSheetId="6">#REF!</definedName>
    <definedName name="hoja1" localSheetId="17">#REF!</definedName>
    <definedName name="hoja1" localSheetId="16">#REF!</definedName>
    <definedName name="hoja1" localSheetId="12">#REF!</definedName>
    <definedName name="hoja1">#REF!</definedName>
    <definedName name="hoja2" localSheetId="7">#REF!</definedName>
    <definedName name="hoja2" localSheetId="10">#REF!</definedName>
    <definedName name="hoja2" localSheetId="3">#REF!</definedName>
    <definedName name="hoja2" localSheetId="6">#REF!</definedName>
    <definedName name="hoja2" localSheetId="17">#REF!</definedName>
    <definedName name="hoja2" localSheetId="16">#REF!</definedName>
    <definedName name="hoja2" localSheetId="12">#REF!</definedName>
    <definedName name="hoja2">#REF!</definedName>
    <definedName name="hoja3" localSheetId="7">#REF!</definedName>
    <definedName name="hoja3" localSheetId="10">#REF!</definedName>
    <definedName name="hoja3" localSheetId="3">#REF!</definedName>
    <definedName name="hoja3" localSheetId="6">#REF!</definedName>
    <definedName name="hoja3" localSheetId="17">#REF!</definedName>
    <definedName name="hoja3" localSheetId="16">#REF!</definedName>
    <definedName name="hoja3" localSheetId="12">#REF!</definedName>
    <definedName name="hoja3">#REF!</definedName>
    <definedName name="hoja4" localSheetId="7">#REF!+#REF!</definedName>
    <definedName name="hoja4" localSheetId="0">#REF!+#REF!</definedName>
    <definedName name="hoja4" localSheetId="10">#REF!+#REF!</definedName>
    <definedName name="hoja4" localSheetId="3">#REF!+#REF!</definedName>
    <definedName name="hoja4" localSheetId="6">#REF!+#REF!</definedName>
    <definedName name="hoja4" localSheetId="17">#REF!+#REF!</definedName>
    <definedName name="hoja4" localSheetId="16">#REF!+#REF!</definedName>
    <definedName name="hoja4" localSheetId="12">#REF!+#REF!</definedName>
    <definedName name="hoja4">#REF!+#REF!</definedName>
    <definedName name="HT_1" localSheetId="7">#REF!</definedName>
    <definedName name="HT_1" localSheetId="10">#REF!</definedName>
    <definedName name="HT_1" localSheetId="3">#REF!</definedName>
    <definedName name="HT_1" localSheetId="6">#REF!</definedName>
    <definedName name="HT_1" localSheetId="17">#REF!</definedName>
    <definedName name="HT_1" localSheetId="16">#REF!</definedName>
    <definedName name="HT_1" localSheetId="12">#REF!</definedName>
    <definedName name="HT_1">#REF!</definedName>
    <definedName name="I" localSheetId="7">#REF!</definedName>
    <definedName name="I" localSheetId="10">#REF!</definedName>
    <definedName name="I" localSheetId="3">#REF!</definedName>
    <definedName name="I" localSheetId="6">#REF!</definedName>
    <definedName name="I" localSheetId="17">#REF!</definedName>
    <definedName name="I" localSheetId="16">#REF!</definedName>
    <definedName name="I" localSheetId="12">#REF!</definedName>
    <definedName name="I">#REF!</definedName>
    <definedName name="iii" localSheetId="7">#REF!</definedName>
    <definedName name="iii" localSheetId="10">#REF!</definedName>
    <definedName name="iii" localSheetId="3">#REF!</definedName>
    <definedName name="iii" localSheetId="6">#REF!</definedName>
    <definedName name="iii" localSheetId="17">#REF!</definedName>
    <definedName name="iii" localSheetId="16">#REF!</definedName>
    <definedName name="iii" localSheetId="12">#REF!</definedName>
    <definedName name="iii">#REF!</definedName>
    <definedName name="IMP_APORTA" localSheetId="7">#REF!</definedName>
    <definedName name="IMP_APORTA" localSheetId="10">#REF!</definedName>
    <definedName name="IMP_APORTA" localSheetId="3">#REF!</definedName>
    <definedName name="IMP_APORTA" localSheetId="6">#REF!</definedName>
    <definedName name="IMP_APORTA" localSheetId="17">#REF!</definedName>
    <definedName name="IMP_APORTA" localSheetId="16">#REF!</definedName>
    <definedName name="IMP_APORTA" localSheetId="12">#REF!</definedName>
    <definedName name="IMP_APORTA">#REF!</definedName>
    <definedName name="IMP_BRUTOT" localSheetId="7">#REF!</definedName>
    <definedName name="IMP_BRUTOT" localSheetId="10">#REF!</definedName>
    <definedName name="IMP_BRUTOT" localSheetId="3">#REF!</definedName>
    <definedName name="IMP_BRUTOT" localSheetId="6">#REF!</definedName>
    <definedName name="IMP_BRUTOT" localSheetId="17">#REF!</definedName>
    <definedName name="IMP_BRUTOT" localSheetId="16">#REF!</definedName>
    <definedName name="IMP_BRUTOT" localSheetId="12">#REF!</definedName>
    <definedName name="IMP_BRUTOT">#REF!</definedName>
    <definedName name="imp_control" localSheetId="7">#REF!</definedName>
    <definedName name="imp_control" localSheetId="10">#REF!</definedName>
    <definedName name="imp_control" localSheetId="3">#REF!</definedName>
    <definedName name="imp_control" localSheetId="6">#REF!</definedName>
    <definedName name="imp_control" localSheetId="17">#REF!</definedName>
    <definedName name="imp_control" localSheetId="16">#REF!</definedName>
    <definedName name="imp_control" localSheetId="12">#REF!</definedName>
    <definedName name="imp_control">#REF!</definedName>
    <definedName name="Imprimir_área_IM" localSheetId="7">#REF!</definedName>
    <definedName name="Imprimir_área_IM" localSheetId="0">#REF!</definedName>
    <definedName name="Imprimir_área_IM" localSheetId="10">#REF!</definedName>
    <definedName name="Imprimir_área_IM" localSheetId="3">#REF!</definedName>
    <definedName name="Imprimir_área_IM" localSheetId="6">#REF!</definedName>
    <definedName name="Imprimir_área_IM" localSheetId="17">#REF!</definedName>
    <definedName name="Imprimir_área_IM" localSheetId="2">#REF!</definedName>
    <definedName name="Imprimir_área_IM" localSheetId="16">#REF!</definedName>
    <definedName name="Imprimir_área_IM" localSheetId="12">#REF!</definedName>
    <definedName name="Imprimir_área_IM">#REF!</definedName>
    <definedName name="IMSS96" localSheetId="7">#REF!</definedName>
    <definedName name="IMSS96" localSheetId="10">#REF!</definedName>
    <definedName name="IMSS96" localSheetId="3">#REF!</definedName>
    <definedName name="IMSS96" localSheetId="6">#REF!</definedName>
    <definedName name="IMSS96" localSheetId="17">#REF!</definedName>
    <definedName name="IMSS96" localSheetId="16">#REF!</definedName>
    <definedName name="IMSS96" localSheetId="12">#REF!</definedName>
    <definedName name="IMSS96">#REF!</definedName>
    <definedName name="IMSSE">'[22] '!$Z$99:$AE$143</definedName>
    <definedName name="IMSSM">'[22] '!$Z$51:$AE$95</definedName>
    <definedName name="IMSSO">'[22] '!$Z$3:$AE$47</definedName>
    <definedName name="ISSSTE96" localSheetId="7">#REF!</definedName>
    <definedName name="ISSSTE96" localSheetId="10">#REF!</definedName>
    <definedName name="ISSSTE96" localSheetId="3">#REF!</definedName>
    <definedName name="ISSSTE96" localSheetId="6">#REF!</definedName>
    <definedName name="ISSSTE96" localSheetId="17">#REF!</definedName>
    <definedName name="ISSSTE96" localSheetId="16">#REF!</definedName>
    <definedName name="ISSSTE96" localSheetId="12">#REF!</definedName>
    <definedName name="ISSSTE96">#REF!</definedName>
    <definedName name="ISSSTEE">'[22] '!$T$99:$Y$143</definedName>
    <definedName name="ISSSTEM">'[22] '!$T$51:$Y$95</definedName>
    <definedName name="ISSSTEO">'[22] '!$T$3:$Y$47</definedName>
    <definedName name="IV" localSheetId="7">[6]BANPRO99!#REF!</definedName>
    <definedName name="IV" localSheetId="0">[6]BANPRO99!#REF!</definedName>
    <definedName name="IV" localSheetId="10">[6]BANPRO99!#REF!</definedName>
    <definedName name="IV" localSheetId="3">[6]BANPRO99!#REF!</definedName>
    <definedName name="IV" localSheetId="6">[6]BANPRO99!#REF!</definedName>
    <definedName name="IV" localSheetId="17">[6]BANPRO99!#REF!</definedName>
    <definedName name="IV" localSheetId="16">[6]BANPRO99!#REF!</definedName>
    <definedName name="IV" localSheetId="12">[6]BANPRO99!#REF!</definedName>
    <definedName name="IV">[6]BANPRO99!#REF!</definedName>
    <definedName name="jjj" localSheetId="7">#REF!</definedName>
    <definedName name="jjj" localSheetId="10">#REF!</definedName>
    <definedName name="jjj" localSheetId="3">#REF!</definedName>
    <definedName name="jjj" localSheetId="6">#REF!</definedName>
    <definedName name="jjj" localSheetId="17">#REF!</definedName>
    <definedName name="jjj" localSheetId="16">#REF!</definedName>
    <definedName name="jjj" localSheetId="12">#REF!</definedName>
    <definedName name="jjj">#REF!</definedName>
    <definedName name="JUL">"; JULIO.- "&amp;TEXT([9]edofza07!$C$24,"#,##0")</definedName>
    <definedName name="JULIO">[2]!FEB&amp;[2]!MAR&amp;[2]!ABR&amp;[2]!MAY&amp;[2]!JUN&amp;[2]!JUL</definedName>
    <definedName name="JUN" localSheetId="7">#REF!</definedName>
    <definedName name="JUN" localSheetId="0">#REF!</definedName>
    <definedName name="JUN" localSheetId="10">#REF!</definedName>
    <definedName name="JUN" localSheetId="3">#REF!</definedName>
    <definedName name="JUN" localSheetId="6">#REF!</definedName>
    <definedName name="JUN" localSheetId="17">"; JUNIO.- "&amp;TEXT([9]edofza06!$C$24,"#,##0")</definedName>
    <definedName name="JUN" localSheetId="2">#REF!</definedName>
    <definedName name="JUN" localSheetId="16">#REF!</definedName>
    <definedName name="JUN" localSheetId="12">#REF!</definedName>
    <definedName name="JUN">#REF!</definedName>
    <definedName name="JUN_2" localSheetId="7">#REF!</definedName>
    <definedName name="JUN_2" localSheetId="0">#REF!</definedName>
    <definedName name="JUN_2" localSheetId="10">#REF!</definedName>
    <definedName name="JUN_2" localSheetId="3">#REF!</definedName>
    <definedName name="JUN_2" localSheetId="6">#REF!</definedName>
    <definedName name="JUN_2" localSheetId="17">#REF!</definedName>
    <definedName name="JUN_2" localSheetId="2">#REF!</definedName>
    <definedName name="JUN_2" localSheetId="16">#REF!</definedName>
    <definedName name="JUN_2" localSheetId="12">#REF!</definedName>
    <definedName name="JUN_2">#REF!</definedName>
    <definedName name="kkk" localSheetId="7">#REF!</definedName>
    <definedName name="kkk" localSheetId="10">#REF!</definedName>
    <definedName name="kkk" localSheetId="3">#REF!</definedName>
    <definedName name="kkk" localSheetId="6">#REF!</definedName>
    <definedName name="kkk" localSheetId="17">#REF!</definedName>
    <definedName name="kkk" localSheetId="16">#REF!</definedName>
    <definedName name="kkk" localSheetId="12">#REF!</definedName>
    <definedName name="kkk">#REF!</definedName>
    <definedName name="L_OC_DIC" localSheetId="7">#REF!</definedName>
    <definedName name="L_OC_DIC" localSheetId="0">#REF!</definedName>
    <definedName name="L_OC_DIC" localSheetId="10">#REF!</definedName>
    <definedName name="L_OC_DIC" localSheetId="3">#REF!</definedName>
    <definedName name="L_OC_DIC" localSheetId="6">#REF!</definedName>
    <definedName name="L_OC_DIC" localSheetId="17">#REF!</definedName>
    <definedName name="L_OC_DIC" localSheetId="2">#REF!</definedName>
    <definedName name="L_OC_DIC" localSheetId="16">#REF!</definedName>
    <definedName name="L_OC_DIC" localSheetId="12">#REF!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7">#REF!</definedName>
    <definedName name="libre" localSheetId="0">#REF!</definedName>
    <definedName name="libre" localSheetId="10">#REF!</definedName>
    <definedName name="libre" localSheetId="3">#REF!</definedName>
    <definedName name="libre" localSheetId="6">#REF!</definedName>
    <definedName name="libre" localSheetId="17">#REF!</definedName>
    <definedName name="libre" localSheetId="2">#REF!</definedName>
    <definedName name="libre" localSheetId="16">#REF!</definedName>
    <definedName name="libre" localSheetId="12">#REF!</definedName>
    <definedName name="libre">#REF!</definedName>
    <definedName name="LIQUI" localSheetId="7">#REF!</definedName>
    <definedName name="LIQUI" localSheetId="0">#REF!</definedName>
    <definedName name="LIQUI" localSheetId="10">#REF!</definedName>
    <definedName name="LIQUI" localSheetId="3">#REF!</definedName>
    <definedName name="LIQUI" localSheetId="6">#REF!</definedName>
    <definedName name="LIQUI" localSheetId="17">#REF!</definedName>
    <definedName name="LIQUI" localSheetId="2">#REF!</definedName>
    <definedName name="LIQUI" localSheetId="16">#REF!</definedName>
    <definedName name="LIQUI" localSheetId="12">#REF!</definedName>
    <definedName name="LIQUI">#REF!</definedName>
    <definedName name="lll">[2]!OCT&amp;[2]!NOV&amp;[2]!DIC</definedName>
    <definedName name="LOTE96" localSheetId="7">#REF!</definedName>
    <definedName name="LOTE96" localSheetId="10">#REF!</definedName>
    <definedName name="LOTE96" localSheetId="3">#REF!</definedName>
    <definedName name="LOTE96" localSheetId="6">#REF!</definedName>
    <definedName name="LOTE96" localSheetId="17">#REF!</definedName>
    <definedName name="LOTE96" localSheetId="16">#REF!</definedName>
    <definedName name="LOTE96" localSheetId="12">#REF!</definedName>
    <definedName name="LOTE96">#REF!</definedName>
    <definedName name="LUCY">#N/A</definedName>
    <definedName name="LYFC96" localSheetId="7">#REF!</definedName>
    <definedName name="LYFC96" localSheetId="10">#REF!</definedName>
    <definedName name="LYFC96" localSheetId="3">#REF!</definedName>
    <definedName name="LYFC96" localSheetId="6">#REF!</definedName>
    <definedName name="LYFC96" localSheetId="17">#REF!</definedName>
    <definedName name="LYFC96" localSheetId="16">#REF!</definedName>
    <definedName name="LYFC96" localSheetId="12">#REF!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7">#REF!,#REF!,#REF!,#REF!,#REF!</definedName>
    <definedName name="Marcelino_complemento" localSheetId="0">#REF!,#REF!,#REF!,#REF!,#REF!</definedName>
    <definedName name="Marcelino_complemento" localSheetId="10">#REF!,#REF!,#REF!,#REF!,#REF!</definedName>
    <definedName name="Marcelino_complemento" localSheetId="3">#REF!,#REF!,#REF!,#REF!,#REF!</definedName>
    <definedName name="Marcelino_complemento" localSheetId="6">#REF!,#REF!,#REF!,#REF!,#REF!</definedName>
    <definedName name="Marcelino_complemento" localSheetId="17">#REF!,#REF!,#REF!,#REF!,#REF!</definedName>
    <definedName name="Marcelino_complemento" localSheetId="2">#REF!,#REF!,#REF!,#REF!,#REF!</definedName>
    <definedName name="Marcelino_complemento" localSheetId="16">#REF!,#REF!,#REF!,#REF!,#REF!</definedName>
    <definedName name="Marcelino_complemento" localSheetId="12">#REF!,#REF!,#REF!,#REF!,#REF!</definedName>
    <definedName name="Marcelino_complemento">#REF!,#REF!,#REF!,#REF!,#REF!</definedName>
    <definedName name="Marcelino_Periodo" localSheetId="7">#REF!,#REF!,#REF!,#REF!,#REF!</definedName>
    <definedName name="Marcelino_Periodo" localSheetId="0">#REF!,#REF!,#REF!,#REF!,#REF!</definedName>
    <definedName name="Marcelino_Periodo" localSheetId="10">#REF!,#REF!,#REF!,#REF!,#REF!</definedName>
    <definedName name="Marcelino_Periodo" localSheetId="3">#REF!,#REF!,#REF!,#REF!,#REF!</definedName>
    <definedName name="Marcelino_Periodo" localSheetId="6">#REF!,#REF!,#REF!,#REF!,#REF!</definedName>
    <definedName name="Marcelino_Periodo" localSheetId="17">#REF!,#REF!,#REF!,#REF!,#REF!</definedName>
    <definedName name="Marcelino_Periodo" localSheetId="2">#REF!,#REF!,#REF!,#REF!,#REF!</definedName>
    <definedName name="Marcelino_Periodo" localSheetId="16">#REF!,#REF!,#REF!,#REF!,#REF!</definedName>
    <definedName name="Marcelino_Periodo" localSheetId="12">#REF!,#REF!,#REF!,#REF!,#REF!</definedName>
    <definedName name="Marcelino_Periodo">#REF!,#REF!,#REF!,#REF!,#REF!</definedName>
    <definedName name="MARI">#N/A</definedName>
    <definedName name="MAY">"; MAYO.- "&amp;TEXT([9]edofza05!$C$24,"#,##0")</definedName>
    <definedName name="MES">[9]Hoja1!$A$3</definedName>
    <definedName name="METAS" localSheetId="7">[6]BANPRO99!#REF!</definedName>
    <definedName name="METAS" localSheetId="0">[6]BANPRO99!#REF!</definedName>
    <definedName name="METAS" localSheetId="10">[6]BANPRO99!#REF!</definedName>
    <definedName name="METAS" localSheetId="3">[6]BANPRO99!#REF!</definedName>
    <definedName name="METAS" localSheetId="6">[6]BANPRO99!#REF!</definedName>
    <definedName name="METAS" localSheetId="17">[6]BANPRO99!#REF!</definedName>
    <definedName name="METAS" localSheetId="16">[6]BANPRO99!#REF!</definedName>
    <definedName name="METAS" localSheetId="12">[6]BANPRO99!#REF!</definedName>
    <definedName name="METAS">[6]BANPRO99!#REF!</definedName>
    <definedName name="Modif00" localSheetId="7">#REF!</definedName>
    <definedName name="Modif00" localSheetId="10">#REF!</definedName>
    <definedName name="Modif00" localSheetId="3">#REF!</definedName>
    <definedName name="Modif00" localSheetId="6">#REF!</definedName>
    <definedName name="Modif00" localSheetId="17">#REF!</definedName>
    <definedName name="Modif00" localSheetId="16">#REF!</definedName>
    <definedName name="Modif00" localSheetId="12">#REF!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7" hidden="1">#REF!</definedName>
    <definedName name="nuevo" localSheetId="10" hidden="1">#REF!</definedName>
    <definedName name="nuevo" localSheetId="3" hidden="1">#REF!</definedName>
    <definedName name="nuevo" localSheetId="6" hidden="1">#REF!</definedName>
    <definedName name="nuevo" localSheetId="17" hidden="1">#REF!</definedName>
    <definedName name="nuevo" localSheetId="16" hidden="1">#REF!</definedName>
    <definedName name="nuevo" localSheetId="12"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7">#REF!</definedName>
    <definedName name="OOO" localSheetId="0">#REF!</definedName>
    <definedName name="OOO" localSheetId="10">#REF!</definedName>
    <definedName name="OOO" localSheetId="3">#REF!</definedName>
    <definedName name="OOO" localSheetId="6">#REF!</definedName>
    <definedName name="OOO" localSheetId="17">#REF!</definedName>
    <definedName name="OOO" localSheetId="2">#REF!</definedName>
    <definedName name="OOO" localSheetId="16">#REF!</definedName>
    <definedName name="OOO" localSheetId="12">#REF!</definedName>
    <definedName name="OOO">#REF!</definedName>
    <definedName name="oooo" localSheetId="7">#REF!</definedName>
    <definedName name="oooo" localSheetId="10">#REF!</definedName>
    <definedName name="oooo" localSheetId="3">#REF!</definedName>
    <definedName name="oooo" localSheetId="6">#REF!</definedName>
    <definedName name="oooo" localSheetId="17">#REF!</definedName>
    <definedName name="oooo" localSheetId="16">#REF!</definedName>
    <definedName name="oooo" localSheetId="12">#REF!</definedName>
    <definedName name="oooo">#REF!</definedName>
    <definedName name="opc_1">[39]Listas!$A$1:$A$2</definedName>
    <definedName name="opc_2">[39]Listas!$B$1:$B$3</definedName>
    <definedName name="opc_3">[39]Listas!$C$1:$C$2</definedName>
    <definedName name="p" localSheetId="7">[40]SPC!#REF!</definedName>
    <definedName name="p" localSheetId="0">[40]SPC!#REF!</definedName>
    <definedName name="p" localSheetId="10">[40]SPC!#REF!</definedName>
    <definedName name="p" localSheetId="3">[40]SPC!#REF!</definedName>
    <definedName name="p" localSheetId="6">[40]SPC!#REF!</definedName>
    <definedName name="p" localSheetId="17">[40]SPC!#REF!</definedName>
    <definedName name="p" localSheetId="16">[40]SPC!#REF!</definedName>
    <definedName name="p" localSheetId="12">[40]SPC!#REF!</definedName>
    <definedName name="p">[40]SPC!#REF!</definedName>
    <definedName name="PAD" localSheetId="7">[6]BANPRO99!#REF!</definedName>
    <definedName name="PAD" localSheetId="0">[6]BANPRO99!#REF!</definedName>
    <definedName name="PAD" localSheetId="10">[6]BANPRO99!#REF!</definedName>
    <definedName name="PAD" localSheetId="3">[6]BANPRO99!#REF!</definedName>
    <definedName name="PAD" localSheetId="6">[6]BANPRO99!#REF!</definedName>
    <definedName name="PAD" localSheetId="17">[6]BANPRO99!#REF!</definedName>
    <definedName name="PAD" localSheetId="16">[6]BANPRO99!#REF!</definedName>
    <definedName name="PAD" localSheetId="12">[6]BANPRO99!#REF!</definedName>
    <definedName name="PAD">[6]BANPRO99!#REF!</definedName>
    <definedName name="papa">'[4]Premisas IMSS'!$M$15</definedName>
    <definedName name="PART" localSheetId="7">#REF!</definedName>
    <definedName name="PART" localSheetId="10">#REF!</definedName>
    <definedName name="PART" localSheetId="3">#REF!</definedName>
    <definedName name="PART" localSheetId="6">#REF!</definedName>
    <definedName name="PART" localSheetId="17">#REF!</definedName>
    <definedName name="PART" localSheetId="16">#REF!</definedName>
    <definedName name="PART" localSheetId="12">#REF!</definedName>
    <definedName name="PART">#REF!</definedName>
    <definedName name="PART1" localSheetId="7">#REF!</definedName>
    <definedName name="PART1" localSheetId="10">#REF!</definedName>
    <definedName name="PART1" localSheetId="3">#REF!</definedName>
    <definedName name="PART1" localSheetId="6">#REF!</definedName>
    <definedName name="PART1" localSheetId="17">#REF!</definedName>
    <definedName name="PART1" localSheetId="16">#REF!</definedName>
    <definedName name="PART1" localSheetId="12">#REF!</definedName>
    <definedName name="PART1">#REF!</definedName>
    <definedName name="PARTE" localSheetId="7">'[1]Mod Eco Controlados 99'!#REF!</definedName>
    <definedName name="PARTE" localSheetId="0">'[1]Mod Eco Controlados 99'!#REF!</definedName>
    <definedName name="PARTE" localSheetId="10">'[1]Mod Eco Controlados 99'!#REF!</definedName>
    <definedName name="PARTE" localSheetId="3">'[1]Mod Eco Controlados 99'!#REF!</definedName>
    <definedName name="PARTE" localSheetId="6">'[1]Mod Eco Controlados 99'!#REF!</definedName>
    <definedName name="PARTE" localSheetId="17">'[1]Mod Eco Controlados 99'!#REF!</definedName>
    <definedName name="PARTE" localSheetId="16">'[1]Mod Eco Controlados 99'!#REF!</definedName>
    <definedName name="PARTE" localSheetId="12">'[1]Mod Eco Controlados 99'!#REF!</definedName>
    <definedName name="PARTE">'[1]Mod Eco Controlados 99'!#REF!</definedName>
    <definedName name="Partida_4100_Capital" localSheetId="7">[23]ADEF01!#REF!</definedName>
    <definedName name="Partida_4100_Capital" localSheetId="0">[23]ADEF01!#REF!</definedName>
    <definedName name="Partida_4100_Capital" localSheetId="10">[23]ADEF01!#REF!</definedName>
    <definedName name="Partida_4100_Capital" localSheetId="3">[23]ADEF01!#REF!</definedName>
    <definedName name="Partida_4100_Capital" localSheetId="6">[23]ADEF01!#REF!</definedName>
    <definedName name="Partida_4100_Capital" localSheetId="17">[23]ADEF01!#REF!</definedName>
    <definedName name="Partida_4100_Capital" localSheetId="16">[23]ADEF01!#REF!</definedName>
    <definedName name="Partida_4100_Capital" localSheetId="12">[23]ADEF01!#REF!</definedName>
    <definedName name="Partida_4100_Capital">[23]ADEF01!#REF!</definedName>
    <definedName name="Partida_4200_Capital" localSheetId="7">[23]ADEF01!#REF!</definedName>
    <definedName name="Partida_4200_Capital" localSheetId="0">[23]ADEF01!#REF!</definedName>
    <definedName name="Partida_4200_Capital" localSheetId="10">[23]ADEF01!#REF!</definedName>
    <definedName name="Partida_4200_Capital" localSheetId="3">[23]ADEF01!#REF!</definedName>
    <definedName name="Partida_4200_Capital" localSheetId="6">[23]ADEF01!#REF!</definedName>
    <definedName name="Partida_4200_Capital" localSheetId="17">[23]ADEF01!#REF!</definedName>
    <definedName name="Partida_4200_Capital" localSheetId="16">[23]ADEF01!#REF!</definedName>
    <definedName name="Partida_4200_Capital" localSheetId="12">[23]ADEF01!#REF!</definedName>
    <definedName name="Partida_4200_Capital">[23]ADEF01!#REF!</definedName>
    <definedName name="Partida_4200_Corriente" localSheetId="7">[23]ADEF01!#REF!</definedName>
    <definedName name="Partida_4200_Corriente" localSheetId="0">[23]ADEF01!#REF!</definedName>
    <definedName name="Partida_4200_Corriente" localSheetId="10">[23]ADEF01!#REF!</definedName>
    <definedName name="Partida_4200_Corriente" localSheetId="3">[23]ADEF01!#REF!</definedName>
    <definedName name="Partida_4200_Corriente" localSheetId="6">[23]ADEF01!#REF!</definedName>
    <definedName name="Partida_4200_Corriente" localSheetId="17">[23]ADEF01!#REF!</definedName>
    <definedName name="Partida_4200_Corriente" localSheetId="16">[23]ADEF01!#REF!</definedName>
    <definedName name="Partida_4200_Corriente" localSheetId="12">[23]ADEF01!#REF!</definedName>
    <definedName name="Partida_4200_Corriente">[23]ADEF01!#REF!</definedName>
    <definedName name="Partida_4300_Capital" localSheetId="7">[23]ADEF01!#REF!</definedName>
    <definedName name="Partida_4300_Capital" localSheetId="0">[23]ADEF01!#REF!</definedName>
    <definedName name="Partida_4300_Capital" localSheetId="10">[23]ADEF01!#REF!</definedName>
    <definedName name="Partida_4300_Capital" localSheetId="3">[23]ADEF01!#REF!</definedName>
    <definedName name="Partida_4300_Capital" localSheetId="6">[23]ADEF01!#REF!</definedName>
    <definedName name="Partida_4300_Capital" localSheetId="17">[23]ADEF01!#REF!</definedName>
    <definedName name="Partida_4300_Capital" localSheetId="16">[23]ADEF01!#REF!</definedName>
    <definedName name="Partida_4300_Capital" localSheetId="12">[23]ADEF01!#REF!</definedName>
    <definedName name="Partida_4300_Capital">[23]ADEF01!#REF!</definedName>
    <definedName name="Partida_4300_Corriente" localSheetId="7">[23]ADEF01!#REF!</definedName>
    <definedName name="Partida_4300_Corriente" localSheetId="0">[23]ADEF01!#REF!</definedName>
    <definedName name="Partida_4300_Corriente" localSheetId="10">[23]ADEF01!#REF!</definedName>
    <definedName name="Partida_4300_Corriente" localSheetId="3">[23]ADEF01!#REF!</definedName>
    <definedName name="Partida_4300_Corriente" localSheetId="6">[23]ADEF01!#REF!</definedName>
    <definedName name="Partida_4300_Corriente" localSheetId="17">[23]ADEF01!#REF!</definedName>
    <definedName name="Partida_4300_Corriente" localSheetId="16">[23]ADEF01!#REF!</definedName>
    <definedName name="Partida_4300_Corriente" localSheetId="12">[23]ADEF01!#REF!</definedName>
    <definedName name="Partida_4300_Corriente">[23]ADEF01!#REF!</definedName>
    <definedName name="Partida_4400" localSheetId="7">[23]ADEF01!#REF!</definedName>
    <definedName name="Partida_4400" localSheetId="0">[23]ADEF01!#REF!</definedName>
    <definedName name="Partida_4400" localSheetId="10">[23]ADEF01!#REF!</definedName>
    <definedName name="Partida_4400" localSheetId="3">[23]ADEF01!#REF!</definedName>
    <definedName name="Partida_4400" localSheetId="6">[23]ADEF01!#REF!</definedName>
    <definedName name="Partida_4400" localSheetId="17">[23]ADEF01!#REF!</definedName>
    <definedName name="Partida_4400" localSheetId="16">[23]ADEF01!#REF!</definedName>
    <definedName name="Partida_4400" localSheetId="12">[23]ADEF01!#REF!</definedName>
    <definedName name="Partida_4400">[23]ADEF01!#REF!</definedName>
    <definedName name="Partida_4500_Capital" localSheetId="7">[23]ADEF01!#REF!</definedName>
    <definedName name="Partida_4500_Capital" localSheetId="0">[23]ADEF01!#REF!</definedName>
    <definedName name="Partida_4500_Capital" localSheetId="10">[23]ADEF01!#REF!</definedName>
    <definedName name="Partida_4500_Capital" localSheetId="3">[23]ADEF01!#REF!</definedName>
    <definedName name="Partida_4500_Capital" localSheetId="6">[23]ADEF01!#REF!</definedName>
    <definedName name="Partida_4500_Capital" localSheetId="17">[23]ADEF01!#REF!</definedName>
    <definedName name="Partida_4500_Capital" localSheetId="16">[23]ADEF01!#REF!</definedName>
    <definedName name="Partida_4500_Capital" localSheetId="12">[23]ADEF01!#REF!</definedName>
    <definedName name="Partida_4500_Capital">[23]ADEF01!#REF!</definedName>
    <definedName name="Partida_4600_Capital" localSheetId="7">[23]ADEF01!#REF!</definedName>
    <definedName name="Partida_4600_Capital" localSheetId="0">[23]ADEF01!#REF!</definedName>
    <definedName name="Partida_4600_Capital" localSheetId="10">[23]ADEF01!#REF!</definedName>
    <definedName name="Partida_4600_Capital" localSheetId="3">[23]ADEF01!#REF!</definedName>
    <definedName name="Partida_4600_Capital" localSheetId="6">[23]ADEF01!#REF!</definedName>
    <definedName name="Partida_4600_Capital" localSheetId="17">[23]ADEF01!#REF!</definedName>
    <definedName name="Partida_4600_Capital" localSheetId="16">[23]ADEF01!#REF!</definedName>
    <definedName name="Partida_4600_Capital" localSheetId="12">[23]ADEF01!#REF!</definedName>
    <definedName name="Partida_4600_Capital">[23]ADEF01!#REF!</definedName>
    <definedName name="Partida_4700_Capital" localSheetId="7">[23]ADEF01!#REF!</definedName>
    <definedName name="Partida_4700_Capital" localSheetId="0">[23]ADEF01!#REF!</definedName>
    <definedName name="Partida_4700_Capital" localSheetId="10">[23]ADEF01!#REF!</definedName>
    <definedName name="Partida_4700_Capital" localSheetId="3">[23]ADEF01!#REF!</definedName>
    <definedName name="Partida_4700_Capital" localSheetId="6">[23]ADEF01!#REF!</definedName>
    <definedName name="Partida_4700_Capital" localSheetId="17">[23]ADEF01!#REF!</definedName>
    <definedName name="Partida_4700_Capital" localSheetId="16">[23]ADEF01!#REF!</definedName>
    <definedName name="Partida_4700_Capital" localSheetId="12">[23]ADEF01!#REF!</definedName>
    <definedName name="Partida_4700_Capital">[23]ADEF01!#REF!</definedName>
    <definedName name="Partida_4700_Corriente" localSheetId="7">[23]ADEF01!#REF!</definedName>
    <definedName name="Partida_4700_Corriente" localSheetId="0">[23]ADEF01!#REF!</definedName>
    <definedName name="Partida_4700_Corriente" localSheetId="10">[23]ADEF01!#REF!</definedName>
    <definedName name="Partida_4700_Corriente" localSheetId="3">[23]ADEF01!#REF!</definedName>
    <definedName name="Partida_4700_Corriente" localSheetId="6">[23]ADEF01!#REF!</definedName>
    <definedName name="Partida_4700_Corriente" localSheetId="17">[23]ADEF01!#REF!</definedName>
    <definedName name="Partida_4700_Corriente" localSheetId="16">[23]ADEF01!#REF!</definedName>
    <definedName name="Partida_4700_Corriente" localSheetId="12">[23]ADEF01!#REF!</definedName>
    <definedName name="Partida_4700_Corriente">[23]ADEF01!#REF!</definedName>
    <definedName name="PASTA" localSheetId="7">#REF!</definedName>
    <definedName name="PASTA" localSheetId="0">#REF!</definedName>
    <definedName name="PASTA" localSheetId="10">#REF!</definedName>
    <definedName name="PASTA" localSheetId="3">#REF!</definedName>
    <definedName name="PASTA" localSheetId="6">#REF!</definedName>
    <definedName name="PASTA" localSheetId="17">#REF!</definedName>
    <definedName name="PASTA" localSheetId="2">#REF!</definedName>
    <definedName name="PASTA" localSheetId="16">#REF!</definedName>
    <definedName name="PASTA" localSheetId="12">#REF!</definedName>
    <definedName name="PASTA">#REF!</definedName>
    <definedName name="PAULA" localSheetId="7">[34]PAULA!$A$5:$G$95</definedName>
    <definedName name="PAULA" localSheetId="0">[34]PAULA!$A$5:$G$95</definedName>
    <definedName name="PAULA" localSheetId="10">[34]PAULA!$A$5:$G$95</definedName>
    <definedName name="PAULA" localSheetId="17">[34]PAULA!$A$5:$G$95</definedName>
    <definedName name="PAULA" localSheetId="2">[34]PAULA!$A$5:$G$95</definedName>
    <definedName name="PAULA" localSheetId="16">[34]PAULA!$A$5:$G$95</definedName>
    <definedName name="PAULA" localSheetId="12">[34]PAULA!$A$5:$G$95</definedName>
    <definedName name="PAULA">[16]PAULA!$B$8:$F$270</definedName>
    <definedName name="PCONS" localSheetId="7">[6]BANPRO99!#REF!</definedName>
    <definedName name="PCONS" localSheetId="0">[6]BANPRO99!#REF!</definedName>
    <definedName name="PCONS" localSheetId="10">[6]BANPRO99!#REF!</definedName>
    <definedName name="PCONS" localSheetId="3">[6]BANPRO99!#REF!</definedName>
    <definedName name="PCONS" localSheetId="6">[6]BANPRO99!#REF!</definedName>
    <definedName name="PCONS" localSheetId="17">[6]BANPRO99!#REF!</definedName>
    <definedName name="PCONS" localSheetId="16">[6]BANPRO99!#REF!</definedName>
    <definedName name="PCONS" localSheetId="12">[6]BANPRO99!#REF!</definedName>
    <definedName name="PCONS">[6]BANPRO99!#REF!</definedName>
    <definedName name="pec" localSheetId="7">#REF!</definedName>
    <definedName name="pec" localSheetId="10">#REF!</definedName>
    <definedName name="pec" localSheetId="3">#REF!</definedName>
    <definedName name="pec" localSheetId="6">#REF!</definedName>
    <definedName name="pec" localSheetId="17">#REF!</definedName>
    <definedName name="pec" localSheetId="16">#REF!</definedName>
    <definedName name="pec" localSheetId="12">#REF!</definedName>
    <definedName name="pec">#REF!</definedName>
    <definedName name="pef" localSheetId="7">#REF!</definedName>
    <definedName name="pef" localSheetId="10">#REF!</definedName>
    <definedName name="pef" localSheetId="3">#REF!</definedName>
    <definedName name="pef" localSheetId="6">#REF!</definedName>
    <definedName name="pef" localSheetId="17">#REF!</definedName>
    <definedName name="pef" localSheetId="16">#REF!</definedName>
    <definedName name="pef" localSheetId="12">#REF!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7">[6]BANPRO99!#REF!</definedName>
    <definedName name="PEyM" localSheetId="0">[6]BANPRO99!#REF!</definedName>
    <definedName name="PEyM" localSheetId="10">[6]BANPRO99!#REF!</definedName>
    <definedName name="PEyM" localSheetId="3">[6]BANPRO99!#REF!</definedName>
    <definedName name="PEyM" localSheetId="6">[6]BANPRO99!#REF!</definedName>
    <definedName name="PEyM" localSheetId="17">[6]BANPRO99!#REF!</definedName>
    <definedName name="PEyM" localSheetId="16">[6]BANPRO99!#REF!</definedName>
    <definedName name="PEyM" localSheetId="12">[6]BANPRO99!#REF!</definedName>
    <definedName name="PEyM">[6]BANPRO99!#REF!</definedName>
    <definedName name="PGPS" localSheetId="7">[6]BANPRO99!#REF!</definedName>
    <definedName name="PGPS" localSheetId="0">[6]BANPRO99!#REF!</definedName>
    <definedName name="PGPS" localSheetId="10">[6]BANPRO99!#REF!</definedName>
    <definedName name="PGPS" localSheetId="3">[6]BANPRO99!#REF!</definedName>
    <definedName name="PGPS" localSheetId="6">[6]BANPRO99!#REF!</definedName>
    <definedName name="PGPS" localSheetId="17">[6]BANPRO99!#REF!</definedName>
    <definedName name="PGPS" localSheetId="16">[6]BANPRO99!#REF!</definedName>
    <definedName name="PGPS" localSheetId="12">[6]BANPRO99!#REF!</definedName>
    <definedName name="PGPS">[6]BANPRO99!#REF!</definedName>
    <definedName name="PIBR" localSheetId="7">#REF!</definedName>
    <definedName name="PIBR" localSheetId="10">#REF!</definedName>
    <definedName name="PIBR" localSheetId="3">#REF!</definedName>
    <definedName name="PIBR" localSheetId="6">#REF!</definedName>
    <definedName name="PIBR" localSheetId="17">#REF!</definedName>
    <definedName name="PIBR" localSheetId="16">#REF!</definedName>
    <definedName name="PIBR" localSheetId="12">#REF!</definedName>
    <definedName name="PIBR">#REF!</definedName>
    <definedName name="PIV" localSheetId="7">[6]BANPRO99!#REF!</definedName>
    <definedName name="PIV" localSheetId="0">[6]BANPRO99!#REF!</definedName>
    <definedName name="PIV" localSheetId="10">[6]BANPRO99!#REF!</definedName>
    <definedName name="PIV" localSheetId="3">[6]BANPRO99!#REF!</definedName>
    <definedName name="PIV" localSheetId="6">[6]BANPRO99!#REF!</definedName>
    <definedName name="PIV" localSheetId="17">[6]BANPRO99!#REF!</definedName>
    <definedName name="PIV" localSheetId="16">[6]BANPRO99!#REF!</definedName>
    <definedName name="PIV" localSheetId="12">[6]BANPRO99!#REF!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7">#REF!</definedName>
    <definedName name="POR" localSheetId="0">#REF!</definedName>
    <definedName name="POR" localSheetId="10">#REF!</definedName>
    <definedName name="POR" localSheetId="3">#REF!</definedName>
    <definedName name="POR" localSheetId="6">#REF!</definedName>
    <definedName name="POR" localSheetId="17">#REF!</definedName>
    <definedName name="POR" localSheetId="2">#REF!</definedName>
    <definedName name="POR" localSheetId="16">#REF!</definedName>
    <definedName name="POR" localSheetId="12">#REF!</definedName>
    <definedName name="POR">#REF!</definedName>
    <definedName name="porcentaje" localSheetId="7">'[24]BASE DEFINITIVA 2002'!#REF!</definedName>
    <definedName name="porcentaje" localSheetId="0">'[24]BASE DEFINITIVA 2002'!#REF!</definedName>
    <definedName name="porcentaje" localSheetId="10">'[24]BASE DEFINITIVA 2002'!#REF!</definedName>
    <definedName name="porcentaje" localSheetId="3">'[24]BASE DEFINITIVA 2002'!#REF!</definedName>
    <definedName name="porcentaje" localSheetId="6">'[24]BASE DEFINITIVA 2002'!#REF!</definedName>
    <definedName name="porcentaje" localSheetId="17">'[24]BASE DEFINITIVA 2002'!#REF!</definedName>
    <definedName name="porcentaje" localSheetId="16">'[24]BASE DEFINITIVA 2002'!#REF!</definedName>
    <definedName name="porcentaje" localSheetId="12">'[24]BASE DEFINITIVA 2002'!#REF!</definedName>
    <definedName name="porcentaje">'[24]BASE DEFINITIVA 2002'!#REF!</definedName>
    <definedName name="pppp" localSheetId="7">#REF!</definedName>
    <definedName name="pppp" localSheetId="10">#REF!</definedName>
    <definedName name="pppp" localSheetId="3">#REF!</definedName>
    <definedName name="pppp" localSheetId="6">#REF!</definedName>
    <definedName name="pppp" localSheetId="17">#REF!</definedName>
    <definedName name="pppp" localSheetId="16">#REF!</definedName>
    <definedName name="pppp" localSheetId="12">#REF!</definedName>
    <definedName name="pppp">#REF!</definedName>
    <definedName name="PRCV" localSheetId="7">[6]BANPRO99!#REF!</definedName>
    <definedName name="PRCV" localSheetId="0">[6]BANPRO99!#REF!</definedName>
    <definedName name="PRCV" localSheetId="10">[6]BANPRO99!#REF!</definedName>
    <definedName name="PRCV" localSheetId="3">[6]BANPRO99!#REF!</definedName>
    <definedName name="PRCV" localSheetId="6">[6]BANPRO99!#REF!</definedName>
    <definedName name="PRCV" localSheetId="17">[6]BANPRO99!#REF!</definedName>
    <definedName name="PRCV" localSheetId="16">[6]BANPRO99!#REF!</definedName>
    <definedName name="PRCV" localSheetId="12">[6]BANPRO99!#REF!</definedName>
    <definedName name="PRCV">[6]BANPRO99!#REF!</definedName>
    <definedName name="PRESUPUESTO_1997" localSheetId="7">#REF!</definedName>
    <definedName name="PRESUPUESTO_1997" localSheetId="10">#REF!</definedName>
    <definedName name="PRESUPUESTO_1997" localSheetId="3">#REF!</definedName>
    <definedName name="PRESUPUESTO_1997" localSheetId="6">#REF!</definedName>
    <definedName name="PRESUPUESTO_1997" localSheetId="17">#REF!</definedName>
    <definedName name="PRESUPUESTO_1997" localSheetId="16">#REF!</definedName>
    <definedName name="PRESUPUESTO_1997" localSheetId="12">#REF!</definedName>
    <definedName name="PRESUPUESTO_1997">#REF!</definedName>
    <definedName name="PRIMAPS">#N/A</definedName>
    <definedName name="Print_Area_MI" localSheetId="7">[19]FP1996!#REF!</definedName>
    <definedName name="Print_Area_MI" localSheetId="0">[19]FP1996!#REF!</definedName>
    <definedName name="Print_Area_MI" localSheetId="10">[19]FP1996!#REF!</definedName>
    <definedName name="Print_Area_MI" localSheetId="3">[19]FP1996!#REF!</definedName>
    <definedName name="Print_Area_MI" localSheetId="6">[19]FP1996!#REF!</definedName>
    <definedName name="Print_Area_MI" localSheetId="17">[19]FP1996!#REF!</definedName>
    <definedName name="Print_Area_MI" localSheetId="16">[19]FP1996!#REF!</definedName>
    <definedName name="Print_Area_MI" localSheetId="12">[19]FP1996!#REF!</definedName>
    <definedName name="Print_Area_MI">[19]FP1996!#REF!</definedName>
    <definedName name="prior">'[41]sal 2'!$A$26:$AD$548</definedName>
    <definedName name="Prioritarios" localSheetId="7">#REF!</definedName>
    <definedName name="Prioritarios" localSheetId="10">#REF!</definedName>
    <definedName name="Prioritarios" localSheetId="3">#REF!</definedName>
    <definedName name="Prioritarios" localSheetId="6">#REF!</definedName>
    <definedName name="Prioritarios" localSheetId="17">#REF!</definedName>
    <definedName name="Prioritarios" localSheetId="16">#REF!</definedName>
    <definedName name="Prioritarios" localSheetId="12">#REF!</definedName>
    <definedName name="Prioritarios">#REF!</definedName>
    <definedName name="programas" localSheetId="7">#REF!</definedName>
    <definedName name="programas" localSheetId="10">#REF!</definedName>
    <definedName name="programas" localSheetId="3">#REF!</definedName>
    <definedName name="programas" localSheetId="6">#REF!</definedName>
    <definedName name="programas" localSheetId="17">#REF!</definedName>
    <definedName name="programas" localSheetId="16">#REF!</definedName>
    <definedName name="programas" localSheetId="12">#REF!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7">[6]BANPRO99!#REF!</definedName>
    <definedName name="PRT" localSheetId="0">[6]BANPRO99!#REF!</definedName>
    <definedName name="PRT" localSheetId="10">[6]BANPRO99!#REF!</definedName>
    <definedName name="PRT" localSheetId="3">[6]BANPRO99!#REF!</definedName>
    <definedName name="PRT" localSheetId="6">[6]BANPRO99!#REF!</definedName>
    <definedName name="PRT" localSheetId="17">[6]BANPRO99!#REF!</definedName>
    <definedName name="PRT" localSheetId="16">[6]BANPRO99!#REF!</definedName>
    <definedName name="PRT" localSheetId="12">[6]BANPRO99!#REF!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7">[6]BANPRO99!#REF!</definedName>
    <definedName name="PSF" localSheetId="0">[6]BANPRO99!#REF!</definedName>
    <definedName name="PSF" localSheetId="10">[6]BANPRO99!#REF!</definedName>
    <definedName name="PSF" localSheetId="3">[6]BANPRO99!#REF!</definedName>
    <definedName name="PSF" localSheetId="6">[6]BANPRO99!#REF!</definedName>
    <definedName name="PSF" localSheetId="17">[6]BANPRO99!#REF!</definedName>
    <definedName name="PSF" localSheetId="16">[6]BANPRO99!#REF!</definedName>
    <definedName name="PSF" localSheetId="12">[6]BANPRO99!#REF!</definedName>
    <definedName name="PSF">[6]BANPRO99!#REF!</definedName>
    <definedName name="PTA" localSheetId="7">#REF!</definedName>
    <definedName name="PTA" localSheetId="0">#REF!</definedName>
    <definedName name="PTA" localSheetId="10">#REF!</definedName>
    <definedName name="PTA" localSheetId="3">#REF!</definedName>
    <definedName name="PTA" localSheetId="6">#REF!</definedName>
    <definedName name="pta" localSheetId="17">#REF!</definedName>
    <definedName name="PTA" localSheetId="2">#REF!</definedName>
    <definedName name="PTA" localSheetId="16">#REF!</definedName>
    <definedName name="PTA" localSheetId="12">#REF!</definedName>
    <definedName name="PTA">#REF!</definedName>
    <definedName name="ptb" localSheetId="7">#REF!</definedName>
    <definedName name="ptb" localSheetId="10">#REF!</definedName>
    <definedName name="ptb" localSheetId="3">#REF!</definedName>
    <definedName name="ptb" localSheetId="6">#REF!</definedName>
    <definedName name="ptb" localSheetId="17">#REF!</definedName>
    <definedName name="ptb" localSheetId="16">#REF!</definedName>
    <definedName name="ptb" localSheetId="12">#REF!</definedName>
    <definedName name="ptb">#REF!</definedName>
    <definedName name="ptc" localSheetId="7">#REF!</definedName>
    <definedName name="ptc" localSheetId="10">#REF!</definedName>
    <definedName name="ptc" localSheetId="3">#REF!</definedName>
    <definedName name="ptc" localSheetId="6">#REF!</definedName>
    <definedName name="ptc" localSheetId="17">#REF!</definedName>
    <definedName name="ptc" localSheetId="16">#REF!</definedName>
    <definedName name="ptc" localSheetId="12">#REF!</definedName>
    <definedName name="ptc">#REF!</definedName>
    <definedName name="ptd" localSheetId="7">#REF!</definedName>
    <definedName name="ptd" localSheetId="10">#REF!</definedName>
    <definedName name="ptd" localSheetId="3">#REF!</definedName>
    <definedName name="ptd" localSheetId="6">#REF!</definedName>
    <definedName name="ptd" localSheetId="17">#REF!</definedName>
    <definedName name="ptd" localSheetId="16">#REF!</definedName>
    <definedName name="ptd" localSheetId="12">#REF!</definedName>
    <definedName name="ptd">#REF!</definedName>
    <definedName name="pte" localSheetId="7">#REF!</definedName>
    <definedName name="pte" localSheetId="10">#REF!</definedName>
    <definedName name="pte" localSheetId="3">#REF!</definedName>
    <definedName name="pte" localSheetId="6">#REF!</definedName>
    <definedName name="pte" localSheetId="17">#REF!</definedName>
    <definedName name="pte" localSheetId="16">#REF!</definedName>
    <definedName name="pte" localSheetId="12">#REF!</definedName>
    <definedName name="pte">#REF!</definedName>
    <definedName name="QQQ" localSheetId="7">#REF!</definedName>
    <definedName name="QQQ" localSheetId="10">#REF!</definedName>
    <definedName name="QQQ" localSheetId="3">#REF!</definedName>
    <definedName name="QQQ" localSheetId="6">#REF!</definedName>
    <definedName name="QQQ" localSheetId="17">#REF!</definedName>
    <definedName name="QQQ" localSheetId="16">#REF!</definedName>
    <definedName name="QQQ" localSheetId="12">#REF!</definedName>
    <definedName name="QQQ">#REF!</definedName>
    <definedName name="qww">[2]!FEB&amp;[2]!MAR&amp;[2]!ABR&amp;[2]!MAY&amp;[2]!JUN&amp;[2]!JUL</definedName>
    <definedName name="R_Bife">'[42]ADEC II'!$A$1:$A$1016</definedName>
    <definedName name="Ramo" localSheetId="7">#REF!</definedName>
    <definedName name="Ramo" localSheetId="10">#REF!</definedName>
    <definedName name="Ramo" localSheetId="3">#REF!</definedName>
    <definedName name="Ramo" localSheetId="6">#REF!</definedName>
    <definedName name="Ramo" localSheetId="17">#REF!</definedName>
    <definedName name="Ramo" localSheetId="16">#REF!</definedName>
    <definedName name="Ramo" localSheetId="12">#REF!</definedName>
    <definedName name="Ramo">#REF!</definedName>
    <definedName name="Ramo_Rubro" localSheetId="7">#REF!</definedName>
    <definedName name="Ramo_Rubro" localSheetId="10">#REF!</definedName>
    <definedName name="Ramo_Rubro" localSheetId="3">#REF!</definedName>
    <definedName name="Ramo_Rubro" localSheetId="6">#REF!</definedName>
    <definedName name="Ramo_Rubro" localSheetId="17">#REF!</definedName>
    <definedName name="Ramo_Rubro" localSheetId="16">#REF!</definedName>
    <definedName name="Ramo_Rubro" localSheetId="12">#REF!</definedName>
    <definedName name="Ramo_Rubro">#REF!</definedName>
    <definedName name="ramoscierredos2003" localSheetId="7">#REF!</definedName>
    <definedName name="ramoscierredos2003" localSheetId="10">#REF!</definedName>
    <definedName name="ramoscierredos2003" localSheetId="3">#REF!</definedName>
    <definedName name="ramoscierredos2003" localSheetId="6">#REF!</definedName>
    <definedName name="ramoscierredos2003" localSheetId="17">#REF!</definedName>
    <definedName name="ramoscierredos2003" localSheetId="16">#REF!</definedName>
    <definedName name="ramoscierredos2003" localSheetId="12">#REF!</definedName>
    <definedName name="ramoscierredos2003">#REF!</definedName>
    <definedName name="ramoscierreuno2003" localSheetId="7">#REF!</definedName>
    <definedName name="ramoscierreuno2003" localSheetId="10">#REF!</definedName>
    <definedName name="ramoscierreuno2003" localSheetId="3">#REF!</definedName>
    <definedName name="ramoscierreuno2003" localSheetId="6">#REF!</definedName>
    <definedName name="ramoscierreuno2003" localSheetId="17">#REF!</definedName>
    <definedName name="ramoscierreuno2003" localSheetId="16">#REF!</definedName>
    <definedName name="ramoscierreuno2003" localSheetId="12">#REF!</definedName>
    <definedName name="ramoscierreuno2003">#REF!</definedName>
    <definedName name="ramosdos2002" localSheetId="7">#REF!</definedName>
    <definedName name="ramosdos2002" localSheetId="10">#REF!</definedName>
    <definedName name="ramosdos2002" localSheetId="3">#REF!</definedName>
    <definedName name="ramosdos2002" localSheetId="6">#REF!</definedName>
    <definedName name="ramosdos2002" localSheetId="17">#REF!</definedName>
    <definedName name="ramosdos2002" localSheetId="16">#REF!</definedName>
    <definedName name="ramosdos2002" localSheetId="12">#REF!</definedName>
    <definedName name="ramosdos2002">#REF!</definedName>
    <definedName name="ramosuno2002" localSheetId="7">#REF!</definedName>
    <definedName name="ramosuno2002" localSheetId="10">#REF!</definedName>
    <definedName name="ramosuno2002" localSheetId="3">#REF!</definedName>
    <definedName name="ramosuno2002" localSheetId="6">#REF!</definedName>
    <definedName name="ramosuno2002" localSheetId="17">#REF!</definedName>
    <definedName name="ramosuno2002" localSheetId="16">#REF!</definedName>
    <definedName name="ramosuno2002" localSheetId="12">#REF!</definedName>
    <definedName name="ramosuno2002">#REF!</definedName>
    <definedName name="RANGO">#N/A</definedName>
    <definedName name="RANGO2">#N/A</definedName>
    <definedName name="RCV" localSheetId="7">[6]BANPRO99!#REF!</definedName>
    <definedName name="RCV" localSheetId="0">[6]BANPRO99!#REF!</definedName>
    <definedName name="RCV" localSheetId="10">[6]BANPRO99!#REF!</definedName>
    <definedName name="RCV" localSheetId="3">[6]BANPRO99!#REF!</definedName>
    <definedName name="RCV" localSheetId="6">[6]BANPRO99!#REF!</definedName>
    <definedName name="RCV" localSheetId="17">[6]BANPRO99!#REF!</definedName>
    <definedName name="RCV" localSheetId="16">[6]BANPRO99!#REF!</definedName>
    <definedName name="RCV" localSheetId="12">[6]BANPRO99!#REF!</definedName>
    <definedName name="RCV">[6]BANPRO99!#REF!</definedName>
    <definedName name="reducciones" localSheetId="7">#REF!</definedName>
    <definedName name="reducciones" localSheetId="10">#REF!</definedName>
    <definedName name="reducciones" localSheetId="3">#REF!</definedName>
    <definedName name="reducciones" localSheetId="6">#REF!</definedName>
    <definedName name="reducciones" localSheetId="17">#REF!</definedName>
    <definedName name="reducciones" localSheetId="16">#REF!</definedName>
    <definedName name="reducciones" localSheetId="12">#REF!</definedName>
    <definedName name="reducciones">#REF!</definedName>
    <definedName name="REG">#N/A</definedName>
    <definedName name="REPORTO" localSheetId="7">#REF!</definedName>
    <definedName name="REPORTO" localSheetId="10">#REF!</definedName>
    <definedName name="REPORTO" localSheetId="3">#REF!</definedName>
    <definedName name="REPORTO" localSheetId="6">#REF!</definedName>
    <definedName name="REPORTO" localSheetId="17">#REF!</definedName>
    <definedName name="REPORTO" localSheetId="16">#REF!</definedName>
    <definedName name="REPORTO" localSheetId="12">#REF!</definedName>
    <definedName name="REPORTO">#REF!</definedName>
    <definedName name="res" localSheetId="7">#REF!</definedName>
    <definedName name="res" localSheetId="10">#REF!</definedName>
    <definedName name="res" localSheetId="3">#REF!</definedName>
    <definedName name="res" localSheetId="6">#REF!</definedName>
    <definedName name="res" localSheetId="17">#REF!</definedName>
    <definedName name="res" localSheetId="16">#REF!</definedName>
    <definedName name="res" localSheetId="12">#REF!</definedName>
    <definedName name="res">#REF!</definedName>
    <definedName name="RF" localSheetId="7">[6]BANPRO99!#REF!</definedName>
    <definedName name="RF" localSheetId="0">[6]BANPRO99!#REF!</definedName>
    <definedName name="RF" localSheetId="10">[6]BANPRO99!#REF!</definedName>
    <definedName name="RF" localSheetId="3">[6]BANPRO99!#REF!</definedName>
    <definedName name="RF" localSheetId="6">[6]BANPRO99!#REF!</definedName>
    <definedName name="RF" localSheetId="17">[6]BANPRO99!#REF!</definedName>
    <definedName name="RF" localSheetId="16">[6]BANPRO99!#REF!</definedName>
    <definedName name="RF" localSheetId="12">[6]BANPRO99!#REF!</definedName>
    <definedName name="RF">[6]BANPRO99!#REF!</definedName>
    <definedName name="RP" localSheetId="7">[6]BANPRO99!#REF!</definedName>
    <definedName name="RP" localSheetId="0">[6]BANPRO99!#REF!</definedName>
    <definedName name="RP" localSheetId="10">[6]BANPRO99!#REF!</definedName>
    <definedName name="RP" localSheetId="3">[6]BANPRO99!#REF!</definedName>
    <definedName name="RP" localSheetId="6">[6]BANPRO99!#REF!</definedName>
    <definedName name="RP" localSheetId="17">[6]BANPRO99!#REF!</definedName>
    <definedName name="RP" localSheetId="16">[6]BANPRO99!#REF!</definedName>
    <definedName name="RP" localSheetId="12">[6]BANPRO99!#REF!</definedName>
    <definedName name="RP">[6]BANPRO99!#REF!</definedName>
    <definedName name="RT" localSheetId="7">[6]BANPRO99!#REF!</definedName>
    <definedName name="RT" localSheetId="0">[6]BANPRO99!#REF!</definedName>
    <definedName name="RT" localSheetId="10">[6]BANPRO99!#REF!</definedName>
    <definedName name="RT" localSheetId="3">[6]BANPRO99!#REF!</definedName>
    <definedName name="RT" localSheetId="6">[6]BANPRO99!#REF!</definedName>
    <definedName name="RT" localSheetId="17">[6]BANPRO99!#REF!</definedName>
    <definedName name="RT" localSheetId="16">[6]BANPRO99!#REF!</definedName>
    <definedName name="RT" localSheetId="12">[6]BANPRO99!#REF!</definedName>
    <definedName name="RT">[6]BANPRO99!#REF!</definedName>
    <definedName name="sa" localSheetId="7">#REF!</definedName>
    <definedName name="sa" localSheetId="10">#REF!</definedName>
    <definedName name="sa" localSheetId="3">#REF!</definedName>
    <definedName name="sa" localSheetId="6">#REF!</definedName>
    <definedName name="sa" localSheetId="17">#REF!</definedName>
    <definedName name="sa" localSheetId="16">#REF!</definedName>
    <definedName name="sa" localSheetId="12">#REF!</definedName>
    <definedName name="sa">#REF!</definedName>
    <definedName name="sb" localSheetId="7">#REF!</definedName>
    <definedName name="sb" localSheetId="10">#REF!</definedName>
    <definedName name="sb" localSheetId="3">#REF!</definedName>
    <definedName name="sb" localSheetId="6">#REF!</definedName>
    <definedName name="sb" localSheetId="17">#REF!</definedName>
    <definedName name="sb" localSheetId="16">#REF!</definedName>
    <definedName name="sb" localSheetId="12">#REF!</definedName>
    <definedName name="sb">#REF!</definedName>
    <definedName name="sc" localSheetId="7">#REF!</definedName>
    <definedName name="sc" localSheetId="10">#REF!</definedName>
    <definedName name="sc" localSheetId="3">#REF!</definedName>
    <definedName name="sc" localSheetId="6">#REF!</definedName>
    <definedName name="sc" localSheetId="17">#REF!</definedName>
    <definedName name="sc" localSheetId="16">#REF!</definedName>
    <definedName name="sc" localSheetId="12">#REF!</definedName>
    <definedName name="sc">#REF!</definedName>
    <definedName name="SCHP">'[4]Premisas IMSS'!$M$13</definedName>
    <definedName name="sd" localSheetId="7">#REF!</definedName>
    <definedName name="sd" localSheetId="10">#REF!</definedName>
    <definedName name="sd" localSheetId="3">#REF!</definedName>
    <definedName name="sd" localSheetId="6">#REF!</definedName>
    <definedName name="sd" localSheetId="17">#REF!</definedName>
    <definedName name="sd" localSheetId="16">#REF!</definedName>
    <definedName name="sd" localSheetId="12">#REF!</definedName>
    <definedName name="sd">#REF!</definedName>
    <definedName name="se" localSheetId="7">#REF!</definedName>
    <definedName name="se" localSheetId="10">#REF!</definedName>
    <definedName name="se" localSheetId="3">#REF!</definedName>
    <definedName name="se" localSheetId="6">#REF!</definedName>
    <definedName name="se" localSheetId="17">#REF!</definedName>
    <definedName name="se" localSheetId="16">#REF!</definedName>
    <definedName name="se" localSheetId="12">#REF!</definedName>
    <definedName name="se">#REF!</definedName>
    <definedName name="SEG_ENE">'[43]2da. ENERO-2000'!$A$10:$K$927</definedName>
    <definedName name="SEG_OCT" localSheetId="7">#REF!</definedName>
    <definedName name="SEG_OCT" localSheetId="0">#REF!</definedName>
    <definedName name="SEG_OCT" localSheetId="10">#REF!</definedName>
    <definedName name="SEG_OCT" localSheetId="3">#REF!</definedName>
    <definedName name="SEG_OCT" localSheetId="6">#REF!</definedName>
    <definedName name="SEG_OCT" localSheetId="17">#REF!</definedName>
    <definedName name="SEG_OCT" localSheetId="2">#REF!</definedName>
    <definedName name="SEG_OCT" localSheetId="16">#REF!</definedName>
    <definedName name="SEG_OCT" localSheetId="12">#REF!</definedName>
    <definedName name="SEG_OCT">#REF!</definedName>
    <definedName name="SEP">"; SEPTIEMBRE.- "&amp;TEXT([9]edofza09!$C$24,"#,##0")</definedName>
    <definedName name="serv.pers.millones" localSheetId="7">'[44]1999'!#REF!</definedName>
    <definedName name="serv.pers.millones" localSheetId="0">'[44]1999'!#REF!</definedName>
    <definedName name="serv.pers.millones" localSheetId="10">'[44]1999'!#REF!</definedName>
    <definedName name="serv.pers.millones" localSheetId="3">'[44]1999'!#REF!</definedName>
    <definedName name="serv.pers.millones" localSheetId="6">'[44]1999'!#REF!</definedName>
    <definedName name="serv.pers.millones" localSheetId="17">'[44]1999'!#REF!</definedName>
    <definedName name="serv.pers.millones" localSheetId="16">'[44]1999'!#REF!</definedName>
    <definedName name="serv.pers.millones" localSheetId="12">'[44]1999'!#REF!</definedName>
    <definedName name="serv.pers.millones">'[44]1999'!#REF!</definedName>
    <definedName name="SF" localSheetId="7">[6]BANPRO99!#REF!</definedName>
    <definedName name="SF" localSheetId="0">[6]BANPRO99!#REF!</definedName>
    <definedName name="SF" localSheetId="10">[6]BANPRO99!#REF!</definedName>
    <definedName name="SF" localSheetId="3">[6]BANPRO99!#REF!</definedName>
    <definedName name="SF" localSheetId="6">[6]BANPRO99!#REF!</definedName>
    <definedName name="SF" localSheetId="17">[6]BANPRO99!#REF!</definedName>
    <definedName name="SF" localSheetId="16">[6]BANPRO99!#REF!</definedName>
    <definedName name="SF" localSheetId="12">[6]BANPRO99!#REF!</definedName>
    <definedName name="SF">[6]BANPRO99!#REF!</definedName>
    <definedName name="SHCP" localSheetId="7" hidden="1">#REF!</definedName>
    <definedName name="SHCP" localSheetId="10" hidden="1">#REF!</definedName>
    <definedName name="SHCP" localSheetId="3" hidden="1">#REF!</definedName>
    <definedName name="SHCP" localSheetId="6" hidden="1">#REF!</definedName>
    <definedName name="SHCP" localSheetId="17" hidden="1">#REF!</definedName>
    <definedName name="SHCP" localSheetId="16" hidden="1">#REF!</definedName>
    <definedName name="SHCP" localSheetId="12" hidden="1">#REF!</definedName>
    <definedName name="SHCP" hidden="1">#REF!</definedName>
    <definedName name="SI" localSheetId="7">#REF!</definedName>
    <definedName name="SI" localSheetId="0">#REF!</definedName>
    <definedName name="SI" localSheetId="10">#REF!</definedName>
    <definedName name="SI" localSheetId="3">#REF!</definedName>
    <definedName name="SI" localSheetId="6">#REF!</definedName>
    <definedName name="SI" localSheetId="17">#REF!</definedName>
    <definedName name="SI" localSheetId="2">#REF!</definedName>
    <definedName name="SI" localSheetId="16">#REF!</definedName>
    <definedName name="SI" localSheetId="12">#REF!</definedName>
    <definedName name="SI">#REF!</definedName>
    <definedName name="sinpec" localSheetId="7">#REF!</definedName>
    <definedName name="sinpec" localSheetId="10">#REF!</definedName>
    <definedName name="sinpec" localSheetId="3">#REF!</definedName>
    <definedName name="sinpec" localSheetId="6">#REF!</definedName>
    <definedName name="sinpec" localSheetId="17">#REF!</definedName>
    <definedName name="sinpec" localSheetId="16">#REF!</definedName>
    <definedName name="sinpec" localSheetId="12">#REF!</definedName>
    <definedName name="sinpec">#REF!</definedName>
    <definedName name="smdf97">'[4]Premisa macro'!$C$4</definedName>
    <definedName name="SPEM96" localSheetId="7">#REF!</definedName>
    <definedName name="SPEM96" localSheetId="10">#REF!</definedName>
    <definedName name="SPEM96" localSheetId="3">#REF!</definedName>
    <definedName name="SPEM96" localSheetId="6">#REF!</definedName>
    <definedName name="SPEM96" localSheetId="17">#REF!</definedName>
    <definedName name="SPEM96" localSheetId="16">#REF!</definedName>
    <definedName name="SPEM96" localSheetId="12">#REF!</definedName>
    <definedName name="SPEM96">#REF!</definedName>
    <definedName name="sta" localSheetId="7">#REF!</definedName>
    <definedName name="sta" localSheetId="10">#REF!</definedName>
    <definedName name="sta" localSheetId="3">#REF!</definedName>
    <definedName name="sta" localSheetId="6">#REF!</definedName>
    <definedName name="sta" localSheetId="17">#REF!</definedName>
    <definedName name="sta" localSheetId="16">#REF!</definedName>
    <definedName name="sta" localSheetId="12">#REF!</definedName>
    <definedName name="sta">#REF!</definedName>
    <definedName name="stb" localSheetId="7">#REF!</definedName>
    <definedName name="stb" localSheetId="10">#REF!</definedName>
    <definedName name="stb" localSheetId="3">#REF!</definedName>
    <definedName name="stb" localSheetId="6">#REF!</definedName>
    <definedName name="stb" localSheetId="17">#REF!</definedName>
    <definedName name="stb" localSheetId="16">#REF!</definedName>
    <definedName name="stb" localSheetId="12">#REF!</definedName>
    <definedName name="stb">#REF!</definedName>
    <definedName name="stc" localSheetId="7">#REF!</definedName>
    <definedName name="stc" localSheetId="10">#REF!</definedName>
    <definedName name="stc" localSheetId="3">#REF!</definedName>
    <definedName name="stc" localSheetId="6">#REF!</definedName>
    <definedName name="stc" localSheetId="17">#REF!</definedName>
    <definedName name="stc" localSheetId="16">#REF!</definedName>
    <definedName name="stc" localSheetId="12">#REF!</definedName>
    <definedName name="stc">#REF!</definedName>
    <definedName name="std" localSheetId="7">#REF!</definedName>
    <definedName name="std" localSheetId="10">#REF!</definedName>
    <definedName name="std" localSheetId="3">#REF!</definedName>
    <definedName name="std" localSheetId="6">#REF!</definedName>
    <definedName name="std" localSheetId="17">#REF!</definedName>
    <definedName name="std" localSheetId="16">#REF!</definedName>
    <definedName name="std" localSheetId="12">#REF!</definedName>
    <definedName name="std">#REF!</definedName>
    <definedName name="ste" localSheetId="7">#REF!</definedName>
    <definedName name="ste" localSheetId="10">#REF!</definedName>
    <definedName name="ste" localSheetId="3">#REF!</definedName>
    <definedName name="ste" localSheetId="6">#REF!</definedName>
    <definedName name="ste" localSheetId="17">#REF!</definedName>
    <definedName name="ste" localSheetId="16">#REF!</definedName>
    <definedName name="ste" localSheetId="12">#REF!</definedName>
    <definedName name="ste">#REF!</definedName>
    <definedName name="subfunción" localSheetId="7">#REF!</definedName>
    <definedName name="subfunción" localSheetId="10">#REF!</definedName>
    <definedName name="subfunción" localSheetId="3">#REF!</definedName>
    <definedName name="subfunción" localSheetId="6">#REF!</definedName>
    <definedName name="subfunción" localSheetId="17">#REF!</definedName>
    <definedName name="subfunción" localSheetId="16">#REF!</definedName>
    <definedName name="subfunción" localSheetId="12">#REF!</definedName>
    <definedName name="subfunción">#REF!</definedName>
    <definedName name="syt" localSheetId="7">#REF!</definedName>
    <definedName name="syt" localSheetId="10">#REF!</definedName>
    <definedName name="syt" localSheetId="3">#REF!</definedName>
    <definedName name="syt" localSheetId="6">#REF!</definedName>
    <definedName name="syt" localSheetId="17">#REF!</definedName>
    <definedName name="syt" localSheetId="16">#REF!</definedName>
    <definedName name="syt" localSheetId="12">#REF!</definedName>
    <definedName name="syt">#REF!</definedName>
    <definedName name="sytc03" localSheetId="7">#REF!</definedName>
    <definedName name="sytc03" localSheetId="10">#REF!</definedName>
    <definedName name="sytc03" localSheetId="3">#REF!</definedName>
    <definedName name="sytc03" localSheetId="6">#REF!</definedName>
    <definedName name="sytc03" localSheetId="17">#REF!</definedName>
    <definedName name="sytc03" localSheetId="16">#REF!</definedName>
    <definedName name="sytc03" localSheetId="12">#REF!</definedName>
    <definedName name="sytc03">#REF!</definedName>
    <definedName name="sytppef" localSheetId="7">#REF!</definedName>
    <definedName name="sytppef" localSheetId="10">#REF!</definedName>
    <definedName name="sytppef" localSheetId="3">#REF!</definedName>
    <definedName name="sytppef" localSheetId="6">#REF!</definedName>
    <definedName name="sytppef" localSheetId="17">#REF!</definedName>
    <definedName name="sytppef" localSheetId="16">#REF!</definedName>
    <definedName name="sytppef" localSheetId="12">#REF!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7">#REF!</definedName>
    <definedName name="tabla2002" localSheetId="10">#REF!</definedName>
    <definedName name="tabla2002" localSheetId="3">#REF!</definedName>
    <definedName name="tabla2002" localSheetId="6">#REF!</definedName>
    <definedName name="tabla2002" localSheetId="17">#REF!</definedName>
    <definedName name="tabla2002" localSheetId="16">#REF!</definedName>
    <definedName name="tabla2002" localSheetId="12">#REF!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7">#REF!</definedName>
    <definedName name="TCFEEIS" localSheetId="10">#REF!</definedName>
    <definedName name="TCFEEIS" localSheetId="3">#REF!</definedName>
    <definedName name="TCFEEIS" localSheetId="6">#REF!</definedName>
    <definedName name="TCFEEIS" localSheetId="17">#REF!</definedName>
    <definedName name="TCFEEIS" localSheetId="16">#REF!</definedName>
    <definedName name="TCFEEIS" localSheetId="12">#REF!</definedName>
    <definedName name="TCFEEIS">#REF!</definedName>
    <definedName name="TECHO_PROG_ANUAL" localSheetId="7">#REF!</definedName>
    <definedName name="TECHO_PROG_ANUAL" localSheetId="0">#REF!</definedName>
    <definedName name="TECHO_PROG_ANUAL" localSheetId="10">#REF!</definedName>
    <definedName name="TECHO_PROG_ANUAL" localSheetId="3">#REF!</definedName>
    <definedName name="TECHO_PROG_ANUAL" localSheetId="6">#REF!</definedName>
    <definedName name="TECHO_PROG_ANUAL" localSheetId="17">#REF!</definedName>
    <definedName name="TECHO_PROG_ANUAL" localSheetId="2">#REF!</definedName>
    <definedName name="TECHO_PROG_ANUAL" localSheetId="16">#REF!</definedName>
    <definedName name="TECHO_PROG_ANUAL" localSheetId="12">#REF!</definedName>
    <definedName name="TECHO_PROG_ANUAL">#REF!</definedName>
    <definedName name="Temporal" localSheetId="7">#REF!</definedName>
    <definedName name="Temporal" localSheetId="0">#REF!</definedName>
    <definedName name="Temporal" localSheetId="10">#REF!</definedName>
    <definedName name="Temporal" localSheetId="3">#REF!</definedName>
    <definedName name="Temporal" localSheetId="6">#REF!</definedName>
    <definedName name="Temporal" localSheetId="17">#REF!</definedName>
    <definedName name="Temporal" localSheetId="2">#REF!</definedName>
    <definedName name="Temporal" localSheetId="16">#REF!</definedName>
    <definedName name="Temporal" localSheetId="12">#REF!</definedName>
    <definedName name="Temporal">#REF!</definedName>
    <definedName name="TIT" localSheetId="7">#REF!</definedName>
    <definedName name="TIT" localSheetId="10">#REF!</definedName>
    <definedName name="TIT" localSheetId="3">#REF!</definedName>
    <definedName name="TIT" localSheetId="6">#REF!</definedName>
    <definedName name="TIT" localSheetId="17">#REF!</definedName>
    <definedName name="TIT" localSheetId="16">#REF!</definedName>
    <definedName name="TIT" localSheetId="12">#REF!</definedName>
    <definedName name="TIT">#REF!</definedName>
    <definedName name="TITULO">[47]PPQ!$B$3</definedName>
    <definedName name="_xlnm.Print_Titles" localSheetId="7">#REF!</definedName>
    <definedName name="_xlnm.Print_Titles" localSheetId="0">'Adecuaciones Presupuestarias 5%'!$3:$7</definedName>
    <definedName name="_xlnm.Print_Titles" localSheetId="3">#REF!</definedName>
    <definedName name="_xlnm.Print_Titles" localSheetId="14">Donativos!$2:$4</definedName>
    <definedName name="_xlnm.Print_Titles" localSheetId="17">#REF!</definedName>
    <definedName name="_xlnm.Print_Titles" localSheetId="13">'Incrementos Salariales'!$1:$11</definedName>
    <definedName name="_xlnm.Print_Titles" localSheetId="1">'Ing. Exc. Autorizados'!$2:$6</definedName>
    <definedName name="_xlnm.Print_Titles" localSheetId="16">#REF!</definedName>
    <definedName name="_xlnm.Print_Titles" localSheetId="12">#REF!</definedName>
    <definedName name="_xlnm.Print_Titles" localSheetId="15">Subsidios!$1:$5</definedName>
    <definedName name="_xlnm.Print_Titles">#REF!</definedName>
    <definedName name="TODO96" localSheetId="7">#REF!</definedName>
    <definedName name="TODO96" localSheetId="10">#REF!</definedName>
    <definedName name="TODO96" localSheetId="3">#REF!</definedName>
    <definedName name="TODO96" localSheetId="6">#REF!</definedName>
    <definedName name="TODO96" localSheetId="17">#REF!</definedName>
    <definedName name="TODO96" localSheetId="16">#REF!</definedName>
    <definedName name="TODO96" localSheetId="12">#REF!</definedName>
    <definedName name="TODO96">#REF!</definedName>
    <definedName name="TOTAL">#N/A</definedName>
    <definedName name="total_real" localSheetId="7">#REF!</definedName>
    <definedName name="total_real" localSheetId="10">#REF!</definedName>
    <definedName name="total_real" localSheetId="3">#REF!</definedName>
    <definedName name="total_real" localSheetId="6">#REF!</definedName>
    <definedName name="total_real" localSheetId="17">#REF!</definedName>
    <definedName name="total_real" localSheetId="16">#REF!</definedName>
    <definedName name="total_real" localSheetId="12">#REF!</definedName>
    <definedName name="total_real">#REF!</definedName>
    <definedName name="TOTAL01" localSheetId="7">#REF!</definedName>
    <definedName name="TOTAL01" localSheetId="10">#REF!</definedName>
    <definedName name="TOTAL01" localSheetId="3">#REF!</definedName>
    <definedName name="TOTAL01" localSheetId="6">#REF!</definedName>
    <definedName name="TOTAL01" localSheetId="17">#REF!</definedName>
    <definedName name="TOTAL01" localSheetId="16">#REF!</definedName>
    <definedName name="TOTAL01" localSheetId="12">#REF!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7">#REF!</definedName>
    <definedName name="TRASP" localSheetId="10">#REF!</definedName>
    <definedName name="TRASP" localSheetId="3">#REF!</definedName>
    <definedName name="TRASP" localSheetId="6">#REF!</definedName>
    <definedName name="TRASP" localSheetId="17">#REF!</definedName>
    <definedName name="TRASP" localSheetId="16">#REF!</definedName>
    <definedName name="TRASP" localSheetId="12">#REF!</definedName>
    <definedName name="TRASP">#REF!</definedName>
    <definedName name="tres" localSheetId="7">#REF!</definedName>
    <definedName name="tres" localSheetId="0">#REF!</definedName>
    <definedName name="tres" localSheetId="10">#REF!</definedName>
    <definedName name="tres" localSheetId="3">#REF!</definedName>
    <definedName name="tres" localSheetId="6">#REF!</definedName>
    <definedName name="tres" localSheetId="17">#REF!</definedName>
    <definedName name="tres" localSheetId="2">#REF!</definedName>
    <definedName name="tres" localSheetId="16">#REF!</definedName>
    <definedName name="tres" localSheetId="12">#REF!</definedName>
    <definedName name="tres">#REF!</definedName>
    <definedName name="U" localSheetId="7">#REF!</definedName>
    <definedName name="U" localSheetId="10">#REF!</definedName>
    <definedName name="U" localSheetId="3">#REF!</definedName>
    <definedName name="U" localSheetId="6">#REF!</definedName>
    <definedName name="U" localSheetId="17">#REF!</definedName>
    <definedName name="U" localSheetId="16">#REF!</definedName>
    <definedName name="U" localSheetId="12">#REF!</definedName>
    <definedName name="U">#REF!</definedName>
    <definedName name="UPCPICF_VMD50020" localSheetId="7">#REF!</definedName>
    <definedName name="UPCPICF_VMD50020" localSheetId="10">#REF!</definedName>
    <definedName name="UPCPICF_VMD50020" localSheetId="3">#REF!</definedName>
    <definedName name="UPCPICF_VMD50020" localSheetId="6">#REF!</definedName>
    <definedName name="UPCPICF_VMD50020" localSheetId="17">#REF!</definedName>
    <definedName name="UPCPICF_VMD50020" localSheetId="16">#REF!</definedName>
    <definedName name="UPCPICF_VMD50020" localSheetId="12">#REF!</definedName>
    <definedName name="UPCPICF_VMD50020">#REF!</definedName>
    <definedName name="V_Bife">'[42]ADEC II'!$A$1:$Z$1016</definedName>
    <definedName name="VARIABLES">#N/A</definedName>
    <definedName name="vcorta" localSheetId="7">#REF!</definedName>
    <definedName name="vcorta" localSheetId="10">#REF!</definedName>
    <definedName name="vcorta" localSheetId="3">#REF!</definedName>
    <definedName name="vcorta" localSheetId="6">#REF!</definedName>
    <definedName name="vcorta" localSheetId="17">#REF!</definedName>
    <definedName name="vcorta" localSheetId="16">#REF!</definedName>
    <definedName name="vcorta" localSheetId="12">#REF!</definedName>
    <definedName name="vcorta">#REF!</definedName>
    <definedName name="VELOZ" localSheetId="7">#REF!</definedName>
    <definedName name="VELOZ" localSheetId="0">#REF!</definedName>
    <definedName name="VELOZ" localSheetId="10">#REF!</definedName>
    <definedName name="VELOZ" localSheetId="3">#REF!</definedName>
    <definedName name="VELOZ" localSheetId="6">#REF!</definedName>
    <definedName name="VELOZ" localSheetId="17">#REF!</definedName>
    <definedName name="VELOZ" localSheetId="2">#REF!</definedName>
    <definedName name="VELOZ" localSheetId="16">#REF!</definedName>
    <definedName name="VELOZ" localSheetId="12">#REF!</definedName>
    <definedName name="VELOZ">#REF!</definedName>
    <definedName name="Vertientes" localSheetId="7">#REF!</definedName>
    <definedName name="Vertientes" localSheetId="10">#REF!</definedName>
    <definedName name="Vertientes" localSheetId="3">#REF!</definedName>
    <definedName name="Vertientes" localSheetId="6">#REF!</definedName>
    <definedName name="Vertientes" localSheetId="17">#REF!</definedName>
    <definedName name="Vertientes" localSheetId="16">#REF!</definedName>
    <definedName name="Vertientes" localSheetId="12">#REF!</definedName>
    <definedName name="Vertientes">#REF!</definedName>
    <definedName name="VIDA" localSheetId="7">#REF!</definedName>
    <definedName name="VIDA" localSheetId="0">#REF!</definedName>
    <definedName name="VIDA" localSheetId="10">#REF!</definedName>
    <definedName name="VIDA" localSheetId="3">#REF!</definedName>
    <definedName name="VIDA" localSheetId="6">#REF!</definedName>
    <definedName name="VIDA" localSheetId="17">#REF!</definedName>
    <definedName name="VIDA" localSheetId="2">#REF!</definedName>
    <definedName name="VIDA" localSheetId="16">#REF!</definedName>
    <definedName name="VIDA" localSheetId="12">#REF!</definedName>
    <definedName name="VIDA">#REF!</definedName>
    <definedName name="w" localSheetId="7">#REF!</definedName>
    <definedName name="w" localSheetId="10">#REF!</definedName>
    <definedName name="w" localSheetId="3">#REF!</definedName>
    <definedName name="w" localSheetId="6">#REF!</definedName>
    <definedName name="w" localSheetId="17">#REF!</definedName>
    <definedName name="w" localSheetId="16">#REF!</definedName>
    <definedName name="w" localSheetId="12">#REF!</definedName>
    <definedName name="w">#REF!</definedName>
    <definedName name="x" localSheetId="7">#REF!</definedName>
    <definedName name="x" localSheetId="10">#REF!</definedName>
    <definedName name="x" localSheetId="3">#REF!</definedName>
    <definedName name="x" localSheetId="6">#REF!</definedName>
    <definedName name="x" localSheetId="17">#REF!</definedName>
    <definedName name="x" localSheetId="16">#REF!</definedName>
    <definedName name="x" localSheetId="12">#REF!</definedName>
    <definedName name="x">#REF!</definedName>
    <definedName name="xxx" localSheetId="7">#REF!</definedName>
    <definedName name="xxx" localSheetId="10">#REF!</definedName>
    <definedName name="xxx" localSheetId="3">#REF!</definedName>
    <definedName name="xxx" localSheetId="6">#REF!</definedName>
    <definedName name="xxx" localSheetId="17">#REF!</definedName>
    <definedName name="xxx" localSheetId="16">#REF!</definedName>
    <definedName name="xxx" localSheetId="12">#REF!</definedName>
    <definedName name="xxx">#REF!</definedName>
    <definedName name="yes" localSheetId="7">#REF!</definedName>
    <definedName name="yes" localSheetId="0">#REF!</definedName>
    <definedName name="yes" localSheetId="10">#REF!</definedName>
    <definedName name="yes" localSheetId="3">#REF!</definedName>
    <definedName name="yes" localSheetId="6">#REF!</definedName>
    <definedName name="yes" localSheetId="17">#REF!</definedName>
    <definedName name="yes" localSheetId="2">#REF!</definedName>
    <definedName name="yes" localSheetId="16">#REF!</definedName>
    <definedName name="yes" localSheetId="12">#REF!</definedName>
    <definedName name="yes">#REF!</definedName>
    <definedName name="YO" localSheetId="7">#REF!</definedName>
    <definedName name="YO" localSheetId="0">#REF!</definedName>
    <definedName name="YO" localSheetId="10">#REF!</definedName>
    <definedName name="YO" localSheetId="3">#REF!</definedName>
    <definedName name="YO" localSheetId="6">#REF!</definedName>
    <definedName name="YO" localSheetId="17">#REF!</definedName>
    <definedName name="YO" localSheetId="2">#REF!</definedName>
    <definedName name="YO" localSheetId="16">#REF!</definedName>
    <definedName name="YO" localSheetId="12">#REF!</definedName>
    <definedName name="YO">#REF!</definedName>
    <definedName name="yyy" localSheetId="7">#REF!</definedName>
    <definedName name="yyy" localSheetId="10">#REF!</definedName>
    <definedName name="yyy" localSheetId="3">#REF!</definedName>
    <definedName name="yyy" localSheetId="6">#REF!</definedName>
    <definedName name="yyy" localSheetId="17">#REF!</definedName>
    <definedName name="yyy" localSheetId="16">#REF!</definedName>
    <definedName name="yyy" localSheetId="12">#REF!</definedName>
    <definedName name="yyy">#REF!</definedName>
    <definedName name="zz" localSheetId="7">#REF!</definedName>
    <definedName name="zz" localSheetId="10">#REF!</definedName>
    <definedName name="zz" localSheetId="3">#REF!</definedName>
    <definedName name="zz" localSheetId="6">#REF!</definedName>
    <definedName name="zz" localSheetId="17">#REF!</definedName>
    <definedName name="zz" localSheetId="16">#REF!</definedName>
    <definedName name="zz" localSheetId="12">#REF!</definedName>
    <definedName name="zz">#REF!</definedName>
  </definedNames>
  <calcPr calcId="162913"/>
</workbook>
</file>

<file path=xl/calcChain.xml><?xml version="1.0" encoding="utf-8"?>
<calcChain xmlns="http://schemas.openxmlformats.org/spreadsheetml/2006/main">
  <c r="D46" i="33" l="1"/>
  <c r="D18" i="33"/>
  <c r="D12" i="33"/>
  <c r="D10" i="33"/>
  <c r="F17" i="32"/>
  <c r="F13" i="32"/>
  <c r="F9" i="32"/>
  <c r="D8" i="33" l="1"/>
  <c r="F7" i="32"/>
  <c r="G265" i="31" l="1"/>
  <c r="F265" i="31"/>
  <c r="F264" i="31"/>
  <c r="G264" i="31" s="1"/>
  <c r="F263" i="31"/>
  <c r="G263" i="31" s="1"/>
  <c r="G262" i="31"/>
  <c r="F262" i="31"/>
  <c r="G261" i="31"/>
  <c r="F261" i="31"/>
  <c r="G260" i="31"/>
  <c r="F260" i="31"/>
  <c r="G259" i="31"/>
  <c r="F259" i="31"/>
  <c r="G258" i="31"/>
  <c r="F258" i="31"/>
  <c r="G257" i="31"/>
  <c r="F257" i="31"/>
  <c r="G256" i="31"/>
  <c r="F256" i="31"/>
  <c r="G255" i="31"/>
  <c r="F255" i="31"/>
  <c r="G254" i="31"/>
  <c r="F254" i="31"/>
  <c r="G253" i="31"/>
  <c r="F253" i="31"/>
  <c r="E252" i="31"/>
  <c r="F252" i="31" s="1"/>
  <c r="G252" i="31" s="1"/>
  <c r="D252" i="31"/>
  <c r="C252" i="31"/>
  <c r="F251" i="31"/>
  <c r="G251" i="31" s="1"/>
  <c r="G250" i="31"/>
  <c r="F250" i="31"/>
  <c r="F249" i="31"/>
  <c r="G249" i="31" s="1"/>
  <c r="G248" i="31"/>
  <c r="F248" i="31"/>
  <c r="G247" i="31"/>
  <c r="F247" i="31"/>
  <c r="G246" i="31"/>
  <c r="F246" i="31"/>
  <c r="G245" i="31"/>
  <c r="F245" i="31"/>
  <c r="G244" i="31"/>
  <c r="F244" i="31"/>
  <c r="G243" i="31"/>
  <c r="F243" i="31"/>
  <c r="G242" i="31"/>
  <c r="F242" i="31"/>
  <c r="G241" i="31"/>
  <c r="F241" i="31"/>
  <c r="G240" i="31"/>
  <c r="F240" i="31"/>
  <c r="G239" i="31"/>
  <c r="F239" i="31"/>
  <c r="E239" i="31"/>
  <c r="D239" i="31"/>
  <c r="C239" i="31"/>
  <c r="F238" i="31"/>
  <c r="G238" i="31" s="1"/>
  <c r="G237" i="31"/>
  <c r="F237" i="31"/>
  <c r="E237" i="31"/>
  <c r="D237" i="31"/>
  <c r="C237" i="31"/>
  <c r="G236" i="31"/>
  <c r="F236" i="31"/>
  <c r="F235" i="31"/>
  <c r="E235" i="31"/>
  <c r="D235" i="31"/>
  <c r="C235" i="31"/>
  <c r="G235" i="31" s="1"/>
  <c r="G234" i="31"/>
  <c r="F234" i="31"/>
  <c r="G233" i="31"/>
  <c r="F233" i="31"/>
  <c r="F232" i="31"/>
  <c r="G232" i="31" s="1"/>
  <c r="G231" i="31"/>
  <c r="F231" i="31"/>
  <c r="G230" i="31"/>
  <c r="F230" i="31"/>
  <c r="F229" i="31"/>
  <c r="G229" i="31" s="1"/>
  <c r="G228" i="31"/>
  <c r="F228" i="31"/>
  <c r="G227" i="31"/>
  <c r="F227" i="31"/>
  <c r="F226" i="31"/>
  <c r="G226" i="31" s="1"/>
  <c r="G225" i="31"/>
  <c r="F225" i="31"/>
  <c r="G224" i="31"/>
  <c r="F224" i="31"/>
  <c r="F223" i="31"/>
  <c r="G223" i="31" s="1"/>
  <c r="G222" i="31"/>
  <c r="F222" i="31"/>
  <c r="G221" i="31"/>
  <c r="F221" i="31"/>
  <c r="F220" i="31"/>
  <c r="G220" i="31" s="1"/>
  <c r="G219" i="31"/>
  <c r="F219" i="31"/>
  <c r="G218" i="31"/>
  <c r="F218" i="31"/>
  <c r="F217" i="31"/>
  <c r="G217" i="31" s="1"/>
  <c r="G216" i="31"/>
  <c r="F216" i="31"/>
  <c r="G215" i="31"/>
  <c r="F215" i="31"/>
  <c r="F214" i="31"/>
  <c r="G214" i="31" s="1"/>
  <c r="G213" i="31"/>
  <c r="F213" i="31"/>
  <c r="G212" i="31"/>
  <c r="F212" i="31"/>
  <c r="F211" i="31"/>
  <c r="G211" i="31" s="1"/>
  <c r="G210" i="31"/>
  <c r="F210" i="31"/>
  <c r="E209" i="31"/>
  <c r="D209" i="31"/>
  <c r="F209" i="31" s="1"/>
  <c r="G209" i="31" s="1"/>
  <c r="C209" i="31"/>
  <c r="G208" i="31"/>
  <c r="F208" i="31"/>
  <c r="E207" i="31"/>
  <c r="D207" i="31"/>
  <c r="F207" i="31" s="1"/>
  <c r="G207" i="31" s="1"/>
  <c r="C207" i="31"/>
  <c r="G206" i="31"/>
  <c r="F206" i="31"/>
  <c r="F205" i="31"/>
  <c r="G205" i="31" s="1"/>
  <c r="G204" i="31"/>
  <c r="F204" i="31"/>
  <c r="G203" i="31"/>
  <c r="F203" i="31"/>
  <c r="F202" i="31"/>
  <c r="G202" i="31" s="1"/>
  <c r="G201" i="31"/>
  <c r="F201" i="31"/>
  <c r="G200" i="31"/>
  <c r="F200" i="31"/>
  <c r="F199" i="31"/>
  <c r="G199" i="31" s="1"/>
  <c r="G198" i="31"/>
  <c r="F198" i="31"/>
  <c r="E198" i="31"/>
  <c r="D198" i="31"/>
  <c r="C198" i="31"/>
  <c r="G197" i="31"/>
  <c r="F197" i="31"/>
  <c r="G196" i="31"/>
  <c r="F196" i="31"/>
  <c r="G195" i="31"/>
  <c r="F195" i="31"/>
  <c r="G194" i="31"/>
  <c r="F194" i="31"/>
  <c r="E194" i="31"/>
  <c r="D194" i="31"/>
  <c r="C194" i="31"/>
  <c r="F193" i="31"/>
  <c r="G193" i="31" s="1"/>
  <c r="G192" i="31"/>
  <c r="F192" i="31"/>
  <c r="E192" i="31"/>
  <c r="D192" i="31"/>
  <c r="C192" i="31"/>
  <c r="G191" i="31"/>
  <c r="F191" i="31"/>
  <c r="F190" i="31"/>
  <c r="E190" i="31"/>
  <c r="D190" i="31"/>
  <c r="C190" i="31"/>
  <c r="G190" i="31" s="1"/>
  <c r="G189" i="31"/>
  <c r="F189" i="31"/>
  <c r="E188" i="31"/>
  <c r="D188" i="31"/>
  <c r="F188" i="31" s="1"/>
  <c r="G188" i="31" s="1"/>
  <c r="C188" i="31"/>
  <c r="G187" i="31"/>
  <c r="F187" i="31"/>
  <c r="G186" i="31"/>
  <c r="F186" i="31"/>
  <c r="G185" i="31"/>
  <c r="F185" i="31"/>
  <c r="E185" i="31"/>
  <c r="D185" i="31"/>
  <c r="C185" i="31"/>
  <c r="F184" i="31"/>
  <c r="G184" i="31" s="1"/>
  <c r="G183" i="31"/>
  <c r="F183" i="31"/>
  <c r="G182" i="31"/>
  <c r="F182" i="31"/>
  <c r="F181" i="31"/>
  <c r="G181" i="31" s="1"/>
  <c r="G180" i="31"/>
  <c r="F180" i="31"/>
  <c r="G179" i="31"/>
  <c r="F179" i="31"/>
  <c r="E178" i="31"/>
  <c r="F178" i="31" s="1"/>
  <c r="G178" i="31" s="1"/>
  <c r="D178" i="31"/>
  <c r="C178" i="31"/>
  <c r="G177" i="31"/>
  <c r="F177" i="31"/>
  <c r="F176" i="31"/>
  <c r="G176" i="31" s="1"/>
  <c r="G175" i="31"/>
  <c r="F175" i="31"/>
  <c r="G174" i="31"/>
  <c r="F174" i="31"/>
  <c r="F173" i="31"/>
  <c r="G173" i="31" s="1"/>
  <c r="F172" i="31"/>
  <c r="E172" i="31"/>
  <c r="D172" i="31"/>
  <c r="C172" i="31"/>
  <c r="G172" i="31" s="1"/>
  <c r="G171" i="31"/>
  <c r="F171" i="31"/>
  <c r="G170" i="31"/>
  <c r="F170" i="31"/>
  <c r="F169" i="31"/>
  <c r="G169" i="31" s="1"/>
  <c r="G168" i="31"/>
  <c r="F168" i="31"/>
  <c r="G167" i="31"/>
  <c r="F167" i="31"/>
  <c r="F166" i="31"/>
  <c r="G166" i="31" s="1"/>
  <c r="G165" i="31"/>
  <c r="F165" i="31"/>
  <c r="G164" i="31"/>
  <c r="F164" i="31"/>
  <c r="E163" i="31"/>
  <c r="F163" i="31" s="1"/>
  <c r="G163" i="31" s="1"/>
  <c r="D163" i="31"/>
  <c r="C163" i="31"/>
  <c r="G162" i="31"/>
  <c r="F162" i="31"/>
  <c r="F161" i="31"/>
  <c r="G161" i="31" s="1"/>
  <c r="G160" i="31"/>
  <c r="F160" i="31"/>
  <c r="G159" i="31"/>
  <c r="F159" i="31"/>
  <c r="F158" i="31"/>
  <c r="G158" i="31" s="1"/>
  <c r="F157" i="31"/>
  <c r="E157" i="31"/>
  <c r="D157" i="31"/>
  <c r="C157" i="31"/>
  <c r="G157" i="31" s="1"/>
  <c r="G156" i="31"/>
  <c r="F156" i="31"/>
  <c r="G155" i="31"/>
  <c r="F155" i="31"/>
  <c r="F154" i="31"/>
  <c r="G154" i="31" s="1"/>
  <c r="G153" i="31"/>
  <c r="F153" i="31"/>
  <c r="E152" i="31"/>
  <c r="D152" i="31"/>
  <c r="F152" i="31" s="1"/>
  <c r="G152" i="31" s="1"/>
  <c r="C152" i="31"/>
  <c r="G151" i="31"/>
  <c r="F151" i="31"/>
  <c r="G150" i="31"/>
  <c r="F150" i="31"/>
  <c r="F149" i="31"/>
  <c r="G149" i="31" s="1"/>
  <c r="F148" i="31"/>
  <c r="E148" i="31"/>
  <c r="D148" i="31"/>
  <c r="C148" i="31"/>
  <c r="G148" i="31" s="1"/>
  <c r="G147" i="31"/>
  <c r="F147" i="31"/>
  <c r="G146" i="31"/>
  <c r="F146" i="31"/>
  <c r="F145" i="31"/>
  <c r="G145" i="31" s="1"/>
  <c r="G144" i="31"/>
  <c r="F144" i="31"/>
  <c r="G143" i="31"/>
  <c r="F143" i="31"/>
  <c r="F142" i="31"/>
  <c r="G142" i="31" s="1"/>
  <c r="G141" i="31"/>
  <c r="F141" i="31"/>
  <c r="G140" i="31"/>
  <c r="F140" i="31"/>
  <c r="F139" i="31"/>
  <c r="G139" i="31" s="1"/>
  <c r="G138" i="31"/>
  <c r="F138" i="31"/>
  <c r="G137" i="31"/>
  <c r="F137" i="31"/>
  <c r="F136" i="31"/>
  <c r="G136" i="31" s="1"/>
  <c r="G135" i="31"/>
  <c r="F135" i="31"/>
  <c r="G134" i="31"/>
  <c r="F134" i="31"/>
  <c r="F133" i="31"/>
  <c r="G133" i="31" s="1"/>
  <c r="G132" i="31"/>
  <c r="F132" i="31"/>
  <c r="G131" i="31"/>
  <c r="F131" i="31"/>
  <c r="F130" i="31"/>
  <c r="G130" i="31" s="1"/>
  <c r="G129" i="31"/>
  <c r="F129" i="31"/>
  <c r="G128" i="31"/>
  <c r="F128" i="31"/>
  <c r="F127" i="31"/>
  <c r="G127" i="31" s="1"/>
  <c r="G126" i="31"/>
  <c r="F126" i="31"/>
  <c r="G125" i="31"/>
  <c r="F125" i="31"/>
  <c r="F124" i="31"/>
  <c r="G124" i="31" s="1"/>
  <c r="G123" i="31"/>
  <c r="F123" i="31"/>
  <c r="G122" i="31"/>
  <c r="F122" i="31"/>
  <c r="F121" i="31"/>
  <c r="G121" i="31" s="1"/>
  <c r="G120" i="31"/>
  <c r="F120" i="31"/>
  <c r="G119" i="31"/>
  <c r="F119" i="31"/>
  <c r="F118" i="31"/>
  <c r="G118" i="31" s="1"/>
  <c r="G117" i="31"/>
  <c r="F117" i="31"/>
  <c r="G116" i="31"/>
  <c r="F116" i="31"/>
  <c r="F115" i="31"/>
  <c r="G115" i="31" s="1"/>
  <c r="G114" i="31"/>
  <c r="F114" i="31"/>
  <c r="G113" i="31"/>
  <c r="F113" i="31"/>
  <c r="F112" i="31"/>
  <c r="G112" i="31" s="1"/>
  <c r="G111" i="31"/>
  <c r="F111" i="31"/>
  <c r="G110" i="31"/>
  <c r="F110" i="31"/>
  <c r="F109" i="31"/>
  <c r="G109" i="31" s="1"/>
  <c r="G108" i="31"/>
  <c r="F108" i="31"/>
  <c r="E108" i="31"/>
  <c r="D108" i="31"/>
  <c r="C108" i="31"/>
  <c r="F107" i="31"/>
  <c r="G107" i="31" s="1"/>
  <c r="G106" i="31"/>
  <c r="F106" i="31"/>
  <c r="G105" i="31"/>
  <c r="F105" i="31"/>
  <c r="F104" i="31"/>
  <c r="G104" i="31" s="1"/>
  <c r="G103" i="31"/>
  <c r="F103" i="31"/>
  <c r="G102" i="31"/>
  <c r="F102" i="31"/>
  <c r="F101" i="31"/>
  <c r="G101" i="31" s="1"/>
  <c r="G100" i="31"/>
  <c r="F100" i="31"/>
  <c r="G99" i="31"/>
  <c r="F99" i="31"/>
  <c r="F98" i="31"/>
  <c r="G98" i="31" s="1"/>
  <c r="G97" i="31"/>
  <c r="F97" i="31"/>
  <c r="G96" i="31"/>
  <c r="F96" i="31"/>
  <c r="F95" i="31"/>
  <c r="G95" i="31" s="1"/>
  <c r="G94" i="31"/>
  <c r="F94" i="31"/>
  <c r="G93" i="31"/>
  <c r="F93" i="31"/>
  <c r="F92" i="31"/>
  <c r="G92" i="31" s="1"/>
  <c r="F91" i="31"/>
  <c r="G91" i="31" s="1"/>
  <c r="G90" i="31"/>
  <c r="F90" i="31"/>
  <c r="F89" i="31"/>
  <c r="G89" i="31" s="1"/>
  <c r="F88" i="31"/>
  <c r="G88" i="31" s="1"/>
  <c r="G87" i="31"/>
  <c r="F87" i="31"/>
  <c r="F86" i="31"/>
  <c r="G86" i="31" s="1"/>
  <c r="F85" i="31"/>
  <c r="G85" i="31" s="1"/>
  <c r="G84" i="31"/>
  <c r="F84" i="31"/>
  <c r="F83" i="31"/>
  <c r="G83" i="31" s="1"/>
  <c r="F82" i="31"/>
  <c r="G82" i="31" s="1"/>
  <c r="G81" i="31"/>
  <c r="F81" i="31"/>
  <c r="F80" i="31"/>
  <c r="G80" i="31" s="1"/>
  <c r="F79" i="31"/>
  <c r="G79" i="31" s="1"/>
  <c r="E79" i="31"/>
  <c r="D79" i="31"/>
  <c r="C79" i="31"/>
  <c r="G78" i="31"/>
  <c r="F78" i="31"/>
  <c r="G77" i="31"/>
  <c r="F77" i="31"/>
  <c r="F76" i="31"/>
  <c r="G76" i="31" s="1"/>
  <c r="G75" i="31"/>
  <c r="F75" i="31"/>
  <c r="G74" i="31"/>
  <c r="F74" i="31"/>
  <c r="E73" i="31"/>
  <c r="F73" i="31" s="1"/>
  <c r="G73" i="31" s="1"/>
  <c r="D73" i="31"/>
  <c r="C73" i="31"/>
  <c r="G72" i="31"/>
  <c r="F72" i="31"/>
  <c r="F71" i="31"/>
  <c r="G71" i="31" s="1"/>
  <c r="G70" i="31"/>
  <c r="F70" i="31"/>
  <c r="G69" i="31"/>
  <c r="F69" i="31"/>
  <c r="F68" i="31"/>
  <c r="G68" i="31" s="1"/>
  <c r="G67" i="31"/>
  <c r="F67" i="31"/>
  <c r="G66" i="31"/>
  <c r="F66" i="31"/>
  <c r="F65" i="31"/>
  <c r="G65" i="31" s="1"/>
  <c r="G64" i="31"/>
  <c r="F64" i="31"/>
  <c r="G63" i="31"/>
  <c r="F63" i="31"/>
  <c r="F62" i="31"/>
  <c r="G62" i="31" s="1"/>
  <c r="E62" i="31"/>
  <c r="D62" i="31"/>
  <c r="C62" i="31"/>
  <c r="F61" i="31"/>
  <c r="G61" i="31" s="1"/>
  <c r="G60" i="31"/>
  <c r="F60" i="31"/>
  <c r="G59" i="31"/>
  <c r="F59" i="31"/>
  <c r="F58" i="31"/>
  <c r="G58" i="31" s="1"/>
  <c r="G57" i="31"/>
  <c r="F57" i="31"/>
  <c r="G56" i="31"/>
  <c r="F56" i="31"/>
  <c r="F55" i="31"/>
  <c r="G55" i="31" s="1"/>
  <c r="G54" i="31"/>
  <c r="F54" i="31"/>
  <c r="G53" i="31"/>
  <c r="F53" i="31"/>
  <c r="F52" i="31"/>
  <c r="G52" i="31" s="1"/>
  <c r="G51" i="31"/>
  <c r="F51" i="31"/>
  <c r="G50" i="31"/>
  <c r="F50" i="31"/>
  <c r="F49" i="31"/>
  <c r="G49" i="31" s="1"/>
  <c r="G48" i="31"/>
  <c r="F48" i="31"/>
  <c r="E47" i="31"/>
  <c r="D47" i="31"/>
  <c r="F47" i="31" s="1"/>
  <c r="G47" i="31" s="1"/>
  <c r="C47" i="31"/>
  <c r="F46" i="31"/>
  <c r="G46" i="31" s="1"/>
  <c r="G45" i="31"/>
  <c r="F45" i="31"/>
  <c r="F44" i="31"/>
  <c r="G44" i="31" s="1"/>
  <c r="E44" i="31"/>
  <c r="D44" i="31"/>
  <c r="C44" i="31"/>
  <c r="F43" i="31"/>
  <c r="G43" i="31" s="1"/>
  <c r="G42" i="31"/>
  <c r="F42" i="31"/>
  <c r="G41" i="31"/>
  <c r="F41" i="31"/>
  <c r="F40" i="31"/>
  <c r="G40" i="31" s="1"/>
  <c r="G39" i="31"/>
  <c r="F39" i="31"/>
  <c r="G38" i="31"/>
  <c r="F38" i="31"/>
  <c r="F37" i="31"/>
  <c r="G37" i="31" s="1"/>
  <c r="G36" i="31"/>
  <c r="F36" i="31"/>
  <c r="G35" i="31"/>
  <c r="F35" i="31"/>
  <c r="E34" i="31"/>
  <c r="D34" i="31"/>
  <c r="F34" i="31" s="1"/>
  <c r="G34" i="31" s="1"/>
  <c r="C34" i="31"/>
  <c r="G33" i="31"/>
  <c r="F33" i="31"/>
  <c r="F32" i="31"/>
  <c r="G32" i="31" s="1"/>
  <c r="G31" i="31"/>
  <c r="F31" i="31"/>
  <c r="G30" i="31"/>
  <c r="F30" i="31"/>
  <c r="F29" i="31"/>
  <c r="G29" i="31" s="1"/>
  <c r="E29" i="31"/>
  <c r="D29" i="31"/>
  <c r="C29" i="31"/>
  <c r="F28" i="31"/>
  <c r="G28" i="31" s="1"/>
  <c r="G27" i="31"/>
  <c r="F27" i="31"/>
  <c r="G26" i="31"/>
  <c r="F26" i="31"/>
  <c r="F25" i="31"/>
  <c r="G25" i="31" s="1"/>
  <c r="G24" i="31"/>
  <c r="F24" i="31"/>
  <c r="G23" i="31"/>
  <c r="F23" i="31"/>
  <c r="F22" i="31"/>
  <c r="G22" i="31" s="1"/>
  <c r="G21" i="31"/>
  <c r="F21" i="31"/>
  <c r="G20" i="31"/>
  <c r="F20" i="31"/>
  <c r="F19" i="31"/>
  <c r="G19" i="31" s="1"/>
  <c r="G18" i="31"/>
  <c r="F18" i="31"/>
  <c r="F17" i="31"/>
  <c r="G17" i="31" s="1"/>
  <c r="E16" i="31"/>
  <c r="F16" i="31" s="1"/>
  <c r="G16" i="31" s="1"/>
  <c r="D16" i="31"/>
  <c r="C16" i="31"/>
  <c r="G15" i="31"/>
  <c r="F15" i="31"/>
  <c r="F14" i="31"/>
  <c r="G14" i="31" s="1"/>
  <c r="E14" i="31"/>
  <c r="D14" i="31"/>
  <c r="C14" i="31"/>
  <c r="E13" i="31"/>
  <c r="D13" i="31"/>
  <c r="F13" i="31" s="1"/>
  <c r="G13" i="31" s="1"/>
  <c r="C13" i="31"/>
  <c r="E8" i="13" l="1"/>
  <c r="E9" i="13"/>
  <c r="E11" i="13"/>
  <c r="D9" i="39"/>
  <c r="D10" i="39"/>
  <c r="F11" i="41" l="1"/>
  <c r="F10" i="41"/>
  <c r="F9" i="41"/>
  <c r="D8" i="41"/>
  <c r="E8" i="41"/>
  <c r="C8" i="41"/>
  <c r="C9" i="46" l="1"/>
  <c r="D10" i="45"/>
  <c r="C10" i="45"/>
  <c r="C9" i="25" l="1"/>
  <c r="F8" i="41" l="1"/>
  <c r="C14" i="5"/>
  <c r="C9" i="40"/>
  <c r="D10" i="40"/>
  <c r="C10" i="40"/>
  <c r="B10" i="40"/>
  <c r="B9" i="40"/>
  <c r="E10" i="40"/>
  <c r="F23" i="8"/>
  <c r="F17" i="8"/>
  <c r="F11" i="8"/>
  <c r="F18" i="8"/>
  <c r="C9" i="15"/>
  <c r="B9" i="15"/>
  <c r="C13" i="8"/>
  <c r="F16" i="8"/>
  <c r="F19" i="8"/>
  <c r="F10" i="8"/>
  <c r="F12" i="8"/>
  <c r="F9" i="8" s="1"/>
  <c r="F14" i="8"/>
  <c r="F13" i="8" s="1"/>
  <c r="F15" i="8"/>
  <c r="E9" i="8"/>
  <c r="F24" i="8"/>
  <c r="F22" i="8"/>
  <c r="F21" i="8"/>
  <c r="F20" i="8"/>
  <c r="E13" i="8"/>
  <c r="D13" i="8"/>
  <c r="D9" i="8"/>
  <c r="C9" i="8"/>
  <c r="C10" i="5"/>
  <c r="F9" i="15" l="1"/>
  <c r="C9" i="5"/>
  <c r="C8" i="8"/>
  <c r="B12" i="40" s="1"/>
  <c r="B8" i="40" s="1"/>
  <c r="D8" i="8"/>
  <c r="C12" i="40" s="1"/>
  <c r="C8" i="40" s="1"/>
  <c r="D9" i="40"/>
  <c r="E9" i="40" s="1"/>
  <c r="E9" i="15"/>
  <c r="E11" i="40"/>
  <c r="E8" i="8"/>
  <c r="D12" i="40" s="1"/>
  <c r="F8" i="8"/>
  <c r="E12" i="40"/>
  <c r="D8" i="40" l="1"/>
  <c r="E8" i="40" s="1"/>
</calcChain>
</file>

<file path=xl/sharedStrings.xml><?xml version="1.0" encoding="utf-8"?>
<sst xmlns="http://schemas.openxmlformats.org/spreadsheetml/2006/main" count="1048" uniqueCount="758">
  <si>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</si>
  <si>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</si>
  <si>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</si>
  <si>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</si>
  <si>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</si>
  <si>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</si>
  <si>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</si>
  <si>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</si>
  <si>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</si>
  <si>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</si>
  <si>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</si>
  <si>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</si>
  <si>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</si>
  <si>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</si>
  <si>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</si>
  <si>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</si>
  <si>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</si>
  <si>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</si>
  <si>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</si>
  <si>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</si>
  <si>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</si>
  <si>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</si>
  <si>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</si>
  <si>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</si>
  <si>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</si>
  <si>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</si>
  <si>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</si>
  <si>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</si>
  <si>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</si>
  <si>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</si>
  <si>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</si>
  <si>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Centro Nacional de Prevención de Desastres</t>
  </si>
  <si>
    <t>Archivo General de la Nación</t>
  </si>
  <si>
    <t>05</t>
  </si>
  <si>
    <t>RELACIONES EXTERIORES</t>
  </si>
  <si>
    <t>Secretaría de Relaciones Exteriores</t>
  </si>
  <si>
    <t>06</t>
  </si>
  <si>
    <t>HACIENDA Y CRÉDITO PÚBLICO</t>
  </si>
  <si>
    <t>Instituto de Administración y Avalúos de Bienes Nacionales</t>
  </si>
  <si>
    <t>Comisión Nacional Bancaria y de Valores</t>
  </si>
  <si>
    <t>Comisión Nacional de Seguros y Fianzas</t>
  </si>
  <si>
    <t>Comisión Nacional del Sistema de Ahorro para el Retiro</t>
  </si>
  <si>
    <t>07</t>
  </si>
  <si>
    <t>DEFENSA NACIONAL</t>
  </si>
  <si>
    <t>08</t>
  </si>
  <si>
    <t>Servicio Nacional de Sanidad, Inocuidad y Calidad Agroalimentaria</t>
  </si>
  <si>
    <t>Servicio Nacional de Inspección y Certificación de Semillas</t>
  </si>
  <si>
    <t>09</t>
  </si>
  <si>
    <t>Servicios a la Navegación en el Espacio Aéreo Mexicano</t>
  </si>
  <si>
    <t>10</t>
  </si>
  <si>
    <t>ECONOMÍA</t>
  </si>
  <si>
    <t>11</t>
  </si>
  <si>
    <t>EDUCACIÓN PÚBLICA</t>
  </si>
  <si>
    <t>Universidad Abierta y a Distancia de México</t>
  </si>
  <si>
    <t>Coordinación General @prende.mx</t>
  </si>
  <si>
    <t>Comisión Nacional de Cultura Física y Deporte</t>
  </si>
  <si>
    <t>Instituto Nacional para la Educación de los Adultos</t>
  </si>
  <si>
    <t>12</t>
  </si>
  <si>
    <t>SALUD</t>
  </si>
  <si>
    <t>Comisión Federal para la Protección contra Riesgos Sanitarios</t>
  </si>
  <si>
    <t>Hospital General de México "Dr. Eduardo Liceaga"</t>
  </si>
  <si>
    <t>Hospital Regional de Alta Especialidad del Bajío</t>
  </si>
  <si>
    <t>Hospital Regional de Alta Especialidad de Oaxaca</t>
  </si>
  <si>
    <t>Hospital Regional de Alta Especialidad de la Península de Yucatán</t>
  </si>
  <si>
    <t>Hospital Regional de Alta Especialidad de Ixtapaluca</t>
  </si>
  <si>
    <t>Instituto Nacional de Enfermedades Respiratorias Ismael Cosío Villegas</t>
  </si>
  <si>
    <t>Instituto Nacional de Ciencias Médicas y Nutrición Salvador Zubirán</t>
  </si>
  <si>
    <t>MARINA</t>
  </si>
  <si>
    <t>TRABAJO Y PREVISIÓN SOCIAL</t>
  </si>
  <si>
    <t>DESARROLLO AGRARIO, TERRITORIAL Y URBANO</t>
  </si>
  <si>
    <t>MEDIO AMBIENTE Y RECURSOS NATURALES</t>
  </si>
  <si>
    <t>Procuraduría Federal de Protección al Ambiente</t>
  </si>
  <si>
    <t>Comisión Nacional de Áreas Naturales Protegidas</t>
  </si>
  <si>
    <t>ENERGÍA</t>
  </si>
  <si>
    <t>TURISMO</t>
  </si>
  <si>
    <t>FUNCIÓN PÚBLICA</t>
  </si>
  <si>
    <t>TRIBUNALES AGRARIOS</t>
  </si>
  <si>
    <t>APORTACIONES FEDERALES PARA ENTIDADES FEDERATIVAS Y MUNICIPIOS</t>
  </si>
  <si>
    <t>CONSEJERÍA JURÍDICA DEL EJECUTIVO FEDERAL</t>
  </si>
  <si>
    <t>COMISIÓN REGULADORA DE ENERGÍA</t>
  </si>
  <si>
    <t>Comisión Reguladora de Energía</t>
  </si>
  <si>
    <t>COMISIÓN NACIONAL DE HIDROCARBUROS</t>
  </si>
  <si>
    <t>Comisión Nacional de Hidrocarburos</t>
  </si>
  <si>
    <t>ENTIDADES NO SECTORIZADAS</t>
  </si>
  <si>
    <t>Comisión Ejecutiva de Atención a Víctimas</t>
  </si>
  <si>
    <t>CULTURA</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</si>
  <si>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</si>
  <si>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</si>
  <si>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</si>
  <si>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</si>
  <si>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</si>
  <si>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</si>
  <si>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</si>
  <si>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</si>
  <si>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</si>
  <si>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</si>
  <si>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</si>
  <si>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</si>
  <si>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</si>
  <si>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</si>
  <si>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</si>
  <si>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</si>
  <si>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</si>
  <si>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</si>
  <si>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</si>
  <si>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</si>
  <si>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</si>
  <si>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</si>
  <si>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</si>
  <si>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</si>
  <si>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</si>
  <si>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</si>
  <si>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</si>
  <si>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</si>
  <si>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</si>
  <si>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</si>
  <si>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</si>
  <si>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</si>
  <si>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</si>
  <si>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</si>
  <si>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</si>
  <si>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</si>
  <si>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</si>
  <si>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</si>
  <si>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</si>
  <si>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</si>
  <si>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</si>
  <si>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</si>
  <si>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</si>
  <si>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</si>
  <si>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</si>
  <si>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</si>
  <si>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</si>
  <si>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</si>
  <si>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</si>
  <si>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</si>
  <si>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</si>
  <si>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</si>
  <si>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</si>
  <si>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</si>
  <si>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</si>
  <si>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</si>
  <si>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</si>
  <si>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</si>
  <si>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</si>
  <si>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</si>
  <si>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</si>
  <si>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</si>
  <si>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</si>
  <si>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</si>
  <si>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</si>
  <si>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</si>
  <si>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</si>
  <si>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</si>
  <si>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B00</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</si>
  <si>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</si>
  <si>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</si>
  <si>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</si>
  <si>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</si>
  <si>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</si>
  <si>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</si>
  <si>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</si>
  <si>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</si>
  <si>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</si>
  <si>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</si>
  <si>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BIENESTAR</t>
  </si>
  <si>
    <t>AUTORIDAD EDUCATIVA FEDERAL EN LA CIUDAD DE MÉXICO</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</si>
  <si>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</si>
  <si>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</si>
  <si>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</si>
  <si>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</si>
  <si>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</si>
  <si>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</si>
  <si>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</si>
  <si>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</si>
  <si>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</si>
  <si>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</si>
  <si>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23 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</si>
  <si>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</si>
  <si>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</si>
  <si>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Nota: Las sumas pueden no coincidir debido al redondeo de las cifras.
Fuente: Secretaría de Hacienda y Crédito Público.</t>
  </si>
  <si>
    <t>K00</t>
  </si>
  <si>
    <t>E00</t>
  </si>
  <si>
    <t>MDA</t>
  </si>
  <si>
    <t>Seguridad y Protección Ciudadana</t>
  </si>
  <si>
    <t>Ramos Autónomos</t>
  </si>
  <si>
    <t>Servicio de Protección Federal</t>
  </si>
  <si>
    <t>Entidades no Sectorizadas</t>
  </si>
  <si>
    <t>SEGURIDAD Y PROTECCIÓN CIUDADANA</t>
  </si>
  <si>
    <t>Importe</t>
  </si>
  <si>
    <t>Primer Trimestre de 2020</t>
  </si>
  <si>
    <t>Fiscalía General de la República</t>
  </si>
  <si>
    <t>Total de Gastos Obligatorios</t>
  </si>
  <si>
    <t>Total de Gastos Obligatorios con Pensiones y Jubilaciones</t>
  </si>
  <si>
    <t>SUBSIDIOS OTORGADOS A SOCIEDADES Y ASOCIACIONES CIVILES
(Pesos)</t>
  </si>
  <si>
    <t>C00</t>
  </si>
  <si>
    <t>A00</t>
  </si>
  <si>
    <t>Energía</t>
  </si>
  <si>
    <t>TOTAL</t>
  </si>
  <si>
    <t>Tribunal Federal de Justicia Fiscal</t>
  </si>
  <si>
    <t>Tribunal Federal de Justicia Administrativa</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</si>
  <si>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</si>
  <si>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NCD</t>
  </si>
  <si>
    <t>n.d.</t>
  </si>
  <si>
    <t>RAMO</t>
  </si>
  <si>
    <t>Administración Pública Federal</t>
  </si>
  <si>
    <t>Fiscales</t>
  </si>
  <si>
    <t>Propios</t>
  </si>
  <si>
    <t>Poderes y Entes Autónomos</t>
  </si>
  <si>
    <t>16 Medio Ambiente y Recursos Naturales</t>
  </si>
  <si>
    <t>S00</t>
  </si>
  <si>
    <t>Desarrollo Agrario, Territorial y Urbano</t>
  </si>
  <si>
    <t>T0O</t>
  </si>
  <si>
    <t>Instituto Mexicano del Petróleo</t>
  </si>
  <si>
    <t>Turismo</t>
  </si>
  <si>
    <t xml:space="preserve">Total </t>
  </si>
  <si>
    <t>-o-</t>
  </si>
  <si>
    <t>Agencia Nacional de Seguridad Industrial y de Protección al Medio Ambiente del Sector Hidrocarburos</t>
  </si>
  <si>
    <t>AYH</t>
  </si>
  <si>
    <t>J3G</t>
  </si>
  <si>
    <t>J3L</t>
  </si>
  <si>
    <t>DONATIVOS OTORGADOS
(Pesos)</t>
  </si>
  <si>
    <t>H00</t>
  </si>
  <si>
    <t>INFRAESTRUCTURA, COMUNICACIONES Y TRANSPORTES</t>
  </si>
  <si>
    <t>No. Ramo</t>
  </si>
  <si>
    <t>Ramo Administrativo</t>
  </si>
  <si>
    <t>Atención a Desastres Naturales</t>
  </si>
  <si>
    <t xml:space="preserve">Recursos </t>
  </si>
  <si>
    <t>Estructura</t>
  </si>
  <si>
    <t>Transferidos</t>
  </si>
  <si>
    <t>%</t>
  </si>
  <si>
    <r>
      <t xml:space="preserve">Nota: Las sumas parciales pueden no coincidir debido al redondeo de las cifras.
</t>
    </r>
    <r>
      <rPr>
        <sz val="8"/>
        <color theme="1"/>
        <rFont val="Montserrat"/>
      </rPr>
      <t>Fuente: Secretaría de Hacienda y Crédito Público.</t>
    </r>
  </si>
  <si>
    <t>Acciones</t>
  </si>
  <si>
    <t>Derive Lab, S.C.</t>
  </si>
  <si>
    <t>Agencia Nacional de Aduanas de México</t>
  </si>
  <si>
    <t>Infraestructura, Comunicaciones y Transportes</t>
  </si>
  <si>
    <t>EZN</t>
  </si>
  <si>
    <t xml:space="preserve">p_/ Cifras preliminares.
Las sumas pueden no coincidir, debido al redondeo de las cifras.
1_/ Incluye inversión física y financiera.
2_/ El dato puede ser negativo cuando se tienen ingresos ajenos recuperables mayores a los gastos.
Fuente: Secretaría de Hacienda y Crédito Público.
</t>
  </si>
  <si>
    <r>
      <t xml:space="preserve">Entidades de Contro Presupuestario Directo </t>
    </r>
    <r>
      <rPr>
        <vertAlign val="superscript"/>
        <sz val="10"/>
        <color theme="1"/>
        <rFont val="Montserrat"/>
      </rPr>
      <t>2_/</t>
    </r>
  </si>
  <si>
    <t>12 Salud</t>
  </si>
  <si>
    <t>13 Marina</t>
  </si>
  <si>
    <t>27 Función Pública</t>
  </si>
  <si>
    <t>36 Seguridad y Protección Ciudadana</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</si>
  <si>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Legislativo y Judicial, entes autónomos e Instituto Mexicano del Seguro Social.</t>
    </r>
  </si>
  <si>
    <t>D00</t>
  </si>
  <si>
    <t>Medio Ambiente y Recursos Naturales</t>
  </si>
  <si>
    <t>F00</t>
  </si>
  <si>
    <t>W3X</t>
  </si>
  <si>
    <t>FONATUR Tren Maya, S.A. de C.V.</t>
  </si>
  <si>
    <t>Unidad de Política de Ingresos No Tributarios</t>
  </si>
  <si>
    <t>9 Infraestructura, Comunicaciones y Transportes</t>
  </si>
  <si>
    <t>47 Entidades no Sectorizadas</t>
  </si>
  <si>
    <t>Entidades paraestatales</t>
  </si>
  <si>
    <t>NBD</t>
  </si>
  <si>
    <t>NBQ</t>
  </si>
  <si>
    <t>NBR</t>
  </si>
  <si>
    <t>NBS</t>
  </si>
  <si>
    <t>NBU</t>
  </si>
  <si>
    <t>NCG</t>
  </si>
  <si>
    <t>J3F</t>
  </si>
  <si>
    <t>Administración del Sistema Portuario Nacional Coatzacoalcos, S.A. de C.V.</t>
  </si>
  <si>
    <t>Administración del Sistema Portuario Nacional Salina Cruz, S.A. de C.V.</t>
  </si>
  <si>
    <t>Cámara de Diputados</t>
  </si>
  <si>
    <t>Gobierno del Estado de Puebla</t>
  </si>
  <si>
    <t>Adquirir sillas de ruedas y bastones para personas con discapacidad en el Estado de Puebla.</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</si>
  <si>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</si>
  <si>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</si>
  <si>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Federación Mexicana de Deportes para Personas con Parálisis Cerebral, A.C.</t>
  </si>
  <si>
    <t>Federación Mexicana de Deportistas Especiales, A.C.</t>
  </si>
  <si>
    <t>Federación Mexicana de Esquí y Wakeboard, A.C.</t>
  </si>
  <si>
    <t>Federación Mexicana de Gimnasia, A.C.</t>
  </si>
  <si>
    <t>Federación Mexicana de Golf, A.C.</t>
  </si>
  <si>
    <t>Federación Mexicana de Levantamiento de Pesas, A.C.</t>
  </si>
  <si>
    <t>Federación Mexicana de Patines Sobre Ruedas, A.C.</t>
  </si>
  <si>
    <t>Federación Mexicana de Softbol, A.C.</t>
  </si>
  <si>
    <t>Federación Mexicana de Tae Kwon Do, A.C.</t>
  </si>
  <si>
    <t>Federación Mexicana de Triatlón, A.C.</t>
  </si>
  <si>
    <t>Federación Mexicana de Vela y Asociados, A.C.</t>
  </si>
  <si>
    <t>Federación Mexicana de Voleibol, A.C.</t>
  </si>
  <si>
    <t>Federación Mexicana del Deporte para Ciegos y Débiles Visuales, A.C.</t>
  </si>
  <si>
    <t>Enningunlugar, A.C.</t>
  </si>
  <si>
    <t>Puercoespines Teatro, A.C.</t>
  </si>
  <si>
    <t>4 Gobernación</t>
  </si>
  <si>
    <t>8 Agricultura y Desarrollo Rural</t>
  </si>
  <si>
    <t>Unidad de Política y Control Presupuestario</t>
  </si>
  <si>
    <t>Secretaría de la Función Pública</t>
  </si>
  <si>
    <t>000 Oficina de la Presidencia de la República</t>
  </si>
  <si>
    <t>000 Secretaría de Gobernación</t>
  </si>
  <si>
    <t>A00 Instituto Nacional para el Federalismo y el Desarrollo Municipal</t>
  </si>
  <si>
    <t>EZQ Consejo Nacional para Prevenir la Discriminación</t>
  </si>
  <si>
    <t>F00 Tribunal Federal de Conciliación y Arbitraje</t>
  </si>
  <si>
    <t>G00 Secretaría General del Consejo Nacional de Población</t>
  </si>
  <si>
    <t>K00 Instituto Nacional de Migración</t>
  </si>
  <si>
    <t>N00 Coordinación General de la Comisión Mexicana de Ayuda a Refugiados</t>
  </si>
  <si>
    <t>P00 Secretaría Ejecutiva del Sistema Nacional de Protección Integral de Niñas, Niños y Adolescentes</t>
  </si>
  <si>
    <t>Q00 Centro de Producción de Programas Informativos y Especiales</t>
  </si>
  <si>
    <t>T00 Coordinación para la Atención Integral de la Migración en la Frontera Sur</t>
  </si>
  <si>
    <t>V00 Comisión Nacional para Prevenir y Erradicar la Violencia Contra las Mujeres</t>
  </si>
  <si>
    <t>X00 Comisión Nacional de Búsqueda de Personas</t>
  </si>
  <si>
    <t>000 Secretaría de Relaciones Exteriores</t>
  </si>
  <si>
    <t>I00 Instituto Matías Romero</t>
  </si>
  <si>
    <t>J00 Instituto de los Mexicanos en el Exterior</t>
  </si>
  <si>
    <t>K00 Agencia Mexicana de Cooperación Internacional para el Desarrollo</t>
  </si>
  <si>
    <t>000 Secretaría de Hacienda y Crédito Público</t>
  </si>
  <si>
    <t>A00 Instituto de Administración y Avalúos de Bienes Nacionales</t>
  </si>
  <si>
    <t>B00 Comisión Nacional Bancaria y de Valores</t>
  </si>
  <si>
    <t>C00 Comisión Nacional de Seguros y Fianzas</t>
  </si>
  <si>
    <t>D00 Comisión Nacional del Sistema de Ahorro para el Retiro</t>
  </si>
  <si>
    <t>E00 Servicio de Administración Tributaria</t>
  </si>
  <si>
    <t>H00 Agencia Nacional de Aduanas de México</t>
  </si>
  <si>
    <t>G3A Comisión Nacional para la Protección y Defensa de los Usuarios de Servicios Financieros</t>
  </si>
  <si>
    <t>HKA Instituto para Devolver al Pueblo lo Robado</t>
  </si>
  <si>
    <t>000 Secretaría de la Defensa Nacional</t>
  </si>
  <si>
    <t>HZI Aeropuerto Internacional Felipe Ángeles, S.A. de C.V.</t>
  </si>
  <si>
    <t>000 Secretaría de Agricultura y Desarrollo Rural</t>
  </si>
  <si>
    <t>A1I Universidad Autónoma Chapingo</t>
  </si>
  <si>
    <t>AFU Comité Nacional para el Desarrollo Sustentable de la Caña de Azúcar</t>
  </si>
  <si>
    <t>B00 Servicio Nacional de Sanidad, Inocuidad y Calidad Agroalimentaria</t>
  </si>
  <si>
    <t>C00 Servicio Nacional de Inspección y Certificación de Semillas</t>
  </si>
  <si>
    <t>D00 Colegio Superior Agropecuario del Estado de Guerrero</t>
  </si>
  <si>
    <t>G00 Servicio de Información Agroalimentaria y Pesquera</t>
  </si>
  <si>
    <t>I00 Comisión Nacional de Acuacultura y Pesca</t>
  </si>
  <si>
    <t>I6L Fideicomiso de Riesgo Compartido</t>
  </si>
  <si>
    <t>I9H Instituto Nacional para el Desarrollo de Capacidades del Sector Rural, A.C.</t>
  </si>
  <si>
    <t>IZC Colegio de Postgraduados</t>
  </si>
  <si>
    <t>IZI Comisión Nacional de las Zonas Áridas</t>
  </si>
  <si>
    <t>JAG Instituto Nacional de Investigaciones Forestales, Agrícolas y Pecuarias</t>
  </si>
  <si>
    <t>RJL Instituto Nacional de Pesca y Acuacultura</t>
  </si>
  <si>
    <t>000 Secretaría de Infraestructura, Comunicaciones y Transportes</t>
  </si>
  <si>
    <t>A00 Instituto Mexicano del Transporte</t>
  </si>
  <si>
    <t>C00 Servicios a la Navegación en el Espacio Aéreo Mexicano</t>
  </si>
  <si>
    <t>D00 Agencia Reguladora del Transporte Ferroviario</t>
  </si>
  <si>
    <t>E00 Agencia Federal de Aviación Civil</t>
  </si>
  <si>
    <t>J4Q Organismo Promotor de Inversiones en Telecomunicaciones</t>
  </si>
  <si>
    <t>J9E Servicio Postal Mexicano</t>
  </si>
  <si>
    <t>JZN Agencia Espacial Mexicana</t>
  </si>
  <si>
    <t>KCZ Telecomunicaciones de México</t>
  </si>
  <si>
    <t>KDH Grupo Aeroportuario de la Ciudad de México, S.A. de C.V.</t>
  </si>
  <si>
    <t>000 Secretaría de Economía</t>
  </si>
  <si>
    <t>B00 Comisión Nacional de Mejora Regulatoria</t>
  </si>
  <si>
    <t>K2H Centro Nacional de Metrología</t>
  </si>
  <si>
    <t>LAT Procuraduría Federal del Consumidor</t>
  </si>
  <si>
    <t>LAU Servicio Geológico Mexicano</t>
  </si>
  <si>
    <t>MAR Fondo de Cultura Económica</t>
  </si>
  <si>
    <t>000 Secretaría de Educación Pública</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</si>
  <si>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</si>
  <si>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</si>
  <si>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</si>
  <si>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</si>
  <si>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</si>
  <si>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</si>
  <si>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</si>
  <si>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Unidad del Sistema para la Carrera de las Maestras y los Maestros</t>
  </si>
  <si>
    <t>L3P Centro de Enseñanza Técnica Industrial</t>
  </si>
  <si>
    <t>L4J Centro de Investigación y de Estudios Avanzados del Instituto Politécnico Nacional</t>
  </si>
  <si>
    <t>L5N Colegio de Bachilleres</t>
  </si>
  <si>
    <t>L5X Colegio Nacional de Educación Profesional Técnica</t>
  </si>
  <si>
    <t>L6H Comisión de Operación y Fomento de Actividades Académicas del Instituto Politécnico Nacional</t>
  </si>
  <si>
    <t>L6I Comisión Nacional de Cultura Física y Deporte</t>
  </si>
  <si>
    <t>L6J Comisión Nacional de Libros de Texto Gratuitos</t>
  </si>
  <si>
    <t>L6W Consejo Nacional de Fomento Educativo</t>
  </si>
  <si>
    <t>L8K El Colegio de México, A.C.</t>
  </si>
  <si>
    <t>L9T Fideicomiso de los Sistemas Normalizado de Competencia Laboral y de Certificación de Competencia Laboral</t>
  </si>
  <si>
    <t>M00 Tecnológico Nacional de México</t>
  </si>
  <si>
    <t>MDA Instituto Nacional para la Educación de los Adultos</t>
  </si>
  <si>
    <t>MDE Instituto Nacional de la Infraestructura Física Educativa</t>
  </si>
  <si>
    <t>MEY Organismo Coordinador de las Universidades para el Bienestar Benito Juárez García</t>
  </si>
  <si>
    <t>MGC Patronato de Obras e Instalaciones del Instituto Politécnico Nacional</t>
  </si>
  <si>
    <t>MGH Universidad Autónoma Agraria Antonio Narro</t>
  </si>
  <si>
    <t>N00 Coordinación General @prende.mx</t>
  </si>
  <si>
    <t>O00 Coordinación Nacional de Becas para el Bienestar Benito Juárez</t>
  </si>
  <si>
    <t>000 Secretaría de Salud</t>
  </si>
  <si>
    <t>E00 Administración del Patrimonio de la Beneficencia Pública</t>
  </si>
  <si>
    <t>I00 Centro Nacional de la Transfusión Sanguínea</t>
  </si>
  <si>
    <t>K00 Centro Nacional para la Prevención y el Control del VIH/SIDA</t>
  </si>
  <si>
    <t>L00 Centro Nacional de Equidad de Género y Salud Reproductiva</t>
  </si>
  <si>
    <t>M00 Comisión Nacional de Arbitraje Médico</t>
  </si>
  <si>
    <t>M7A Centro Regional de Alta Especialidad de Chiapas</t>
  </si>
  <si>
    <t>M7B Instituto de Salud para el Bienestar</t>
  </si>
  <si>
    <t>M7F Instituto Nacional de Psiquiatría Ramón de la Fuente Muñiz</t>
  </si>
  <si>
    <t>M7K Centros de Integración Juvenil, A.C.</t>
  </si>
  <si>
    <t>N00 Servicios de Atención Psiquiátrica</t>
  </si>
  <si>
    <t>NAW Hospital Juárez de México</t>
  </si>
  <si>
    <t>NBB Hospital General "Dr. Manuel Gea González"</t>
  </si>
  <si>
    <t>NBD Hospital General de México "Dr. Eduardo Liceaga"</t>
  </si>
  <si>
    <t>NBG Hospital Infantil de México Federico Gómez</t>
  </si>
  <si>
    <t>NBQ Hospital Regional de Alta Especialidad del Bajío</t>
  </si>
  <si>
    <t>NBR Hospital Regional de Alta Especialidad de Oaxaca</t>
  </si>
  <si>
    <t>NBS Hospital Regional de Alta Especialidad de la Península de Yucatán</t>
  </si>
  <si>
    <t>NBT Hospital Regional de Alta Especialidad de Ciudad Victoria "Bicentenario 2010"</t>
  </si>
  <si>
    <t>NBU Hospital Regional de Alta Especialidad de Ixtapaluca</t>
  </si>
  <si>
    <t>NBV Instituto Nacional de Cancerología</t>
  </si>
  <si>
    <t>NCA Instituto Nacional de Cardiología Ignacio Chávez</t>
  </si>
  <si>
    <t>NCD Instituto Nacional de Enfermedades Respiratorias Ismael Cosío Villegas</t>
  </si>
  <si>
    <t>NCE Instituto Nacional de Geriatría</t>
  </si>
  <si>
    <t>NCG Instituto Nacional de Ciencias Médicas y Nutrición Salvador Zubirán</t>
  </si>
  <si>
    <t>NCH Instituto Nacional de Medicina Genómica</t>
  </si>
  <si>
    <t>NCK Instituto Nacional de Neurología y Neurocirugía Manuel Velasco Suárez</t>
  </si>
  <si>
    <t>NCZ Instituto Nacional de Pediatría</t>
  </si>
  <si>
    <t>NDE Instituto Nacional de Perinatología Isidro Espinosa de los Reyes</t>
  </si>
  <si>
    <t>NDF Instituto Nacional de Rehabilitación Luis Guillermo Ibarra Ibarra</t>
  </si>
  <si>
    <t>NDY Instituto Nacional de Salud Pública</t>
  </si>
  <si>
    <t>NHK Sistema Nacional para el Desarrollo Integral de la Familia</t>
  </si>
  <si>
    <t>O00 Centro Nacional de Programas Preventivos y Control de Enfermedades</t>
  </si>
  <si>
    <t>Q00 Centro Nacional de Trasplantes</t>
  </si>
  <si>
    <t>R00 Centro Nacional para la Salud de la Infancia y la Adolescencia</t>
  </si>
  <si>
    <t>S00 Comisión Federal para la Protección contra Riesgos Sanitarios</t>
  </si>
  <si>
    <t>T00 Centro Nacional de Excelencia Tecnológica en Salud</t>
  </si>
  <si>
    <t>V00 Comisión Nacional de Bioética</t>
  </si>
  <si>
    <t>X00 Comisión Nacional contra las Adicciones</t>
  </si>
  <si>
    <t>000 Secretaría de Marina</t>
  </si>
  <si>
    <t>J3C Administración Portuaria Integral de Puerto Madero, S.A. de C.V.</t>
  </si>
  <si>
    <t>J4V Fideicomiso de Formación y Capacitación para el Personal de la Marina Mercante Nacional</t>
  </si>
  <si>
    <t>000 Secretaría de Trabajo y Previsión Social</t>
  </si>
  <si>
    <t>A00 Procuraduría Federal de la Defensa del Trabajo</t>
  </si>
  <si>
    <t>PBE Centro Federal de Conciliación y Registro Laboral</t>
  </si>
  <si>
    <t>PBJ Comisión Nacional de los Salarios Mínimos</t>
  </si>
  <si>
    <t>000 Secretaría de Desarrollo Agrario, Territorial y Urbano</t>
  </si>
  <si>
    <t>B00 Registro Agrario Nacional</t>
  </si>
  <si>
    <t>QCW Comisión Nacional de Vivienda</t>
  </si>
  <si>
    <t>QDV Instituto Nacional del Suelo Sustentable</t>
  </si>
  <si>
    <t>QEZ Procuraduría Agraria</t>
  </si>
  <si>
    <t>000 Secretaría de Medio Ambiente y Recursos Naturales</t>
  </si>
  <si>
    <t>B00 Comisión Nacional del Agua</t>
  </si>
  <si>
    <t>E00 Procuraduría Federal de Protección al Ambiente</t>
  </si>
  <si>
    <t>F00 Comisión Nacional de Áreas Naturales Protegidas</t>
  </si>
  <si>
    <t>G00 Agencia Nacional de Seguridad Industrial y de Protección al Medio Ambiente del Sector Hidrocarburos</t>
  </si>
  <si>
    <t>RHQ Comisión Nacional Forestal</t>
  </si>
  <si>
    <t>RJE Instituto Mexicano de Tecnología del Agua</t>
  </si>
  <si>
    <t>RJJ Instituto Nacional de Ecología y Cambio Climático</t>
  </si>
  <si>
    <t>000 Secretaría de Energía</t>
  </si>
  <si>
    <t>A00 Comisión Nacional de Seguridad Nuclear y Salvaguardias</t>
  </si>
  <si>
    <t>E00 Comisión Nacional para el Uso Eficiente de la Energía</t>
  </si>
  <si>
    <t>T0K Instituto Nacional de Electricidad y Energías Limpias</t>
  </si>
  <si>
    <t>T0Q Instituto Nacional de Investigaciones Nucleares</t>
  </si>
  <si>
    <t>000 Secretaría de Bienestar</t>
  </si>
  <si>
    <t>L00 Instituto Nacional de la Economía Social</t>
  </si>
  <si>
    <t>V3A Instituto Nacional de las Personas Adultas Mayores</t>
  </si>
  <si>
    <t>VQZ Consejo Nacional de Evaluación de la Política de Desarrollo Social</t>
  </si>
  <si>
    <t>VRW Consejo Nacional para el Desarrollo y la Inclusión de las Personas con Discapacidad</t>
  </si>
  <si>
    <t>VUY Instituto Mexicano de la Juventud</t>
  </si>
  <si>
    <t>000 Secretaría de Turismo</t>
  </si>
  <si>
    <t>W3N Fondo Nacional de Fomento al Turismo</t>
  </si>
  <si>
    <t>C00 Autoridad Educativa Federal en la Ciudad de México</t>
  </si>
  <si>
    <t>000 Secretaría de Función Pública</t>
  </si>
  <si>
    <t>000 Tribunales Agrarios</t>
  </si>
  <si>
    <t>33 FASSA</t>
  </si>
  <si>
    <t>33 FONE</t>
  </si>
  <si>
    <t>33 FAETA</t>
  </si>
  <si>
    <t>000 Secretaría de Seguridad y Protección Ciudadana</t>
  </si>
  <si>
    <t>B00 Servicio de Protección Federal</t>
  </si>
  <si>
    <t>C00 Coordinación Nacional Antisecuestro</t>
  </si>
  <si>
    <t>D00 Prevención y Readaptación Social</t>
  </si>
  <si>
    <t>E00 Centro Nacional de Prevención de Desastres</t>
  </si>
  <si>
    <t>F00 Centro Nacional de Inteligencia</t>
  </si>
  <si>
    <t>G00 Secretariado Ejecutivo del Sistema Nacional de Seguridad Pública</t>
  </si>
  <si>
    <t>H00 Guardia Nacional</t>
  </si>
  <si>
    <t>000 Consejería Jurídica del Ejecutivo Federal</t>
  </si>
  <si>
    <t>90A Centro de Investigación en Ciencias de Información Geoespacial, A.C.</t>
  </si>
  <si>
    <t>90C Centro de Investigación en Matemáticas, A.C.</t>
  </si>
  <si>
    <t>90E Centro de Investigación en Materiales Avanzados, S.C.</t>
  </si>
  <si>
    <t>90G CIATEC, A.C. "Centro de Innovación Aplicada en Tecnologías Competitivas"</t>
  </si>
  <si>
    <t>90I Centro de Investigación y Asistencia en Tecnología y Diseño del Estado de Jalisco, A.C.</t>
  </si>
  <si>
    <t>90K Centro de Investigación y Desarrollo Tecnológico en Electroquímica, S.C.</t>
  </si>
  <si>
    <t>90M Centro de Investigación y Docencia Económicas, A.C.</t>
  </si>
  <si>
    <t>90O Centro de Investigaciones Biológicas del Noroeste, S.C.</t>
  </si>
  <si>
    <t>90Q Centro de Investigación Científica de Yucatán, A.C.</t>
  </si>
  <si>
    <t>90S Centro de Investigaciones en Óptica, A.C.</t>
  </si>
  <si>
    <t>90U Centro de Investigación en Química Aplicada</t>
  </si>
  <si>
    <t>90W Centro de Investigaciones y Estudios Superiores en Antropología Social</t>
  </si>
  <si>
    <t>90X Consejo Nacional de Ciencia y Tecnología</t>
  </si>
  <si>
    <t>90Y CIATEQ, A.C. Centro de Tecnología Avanzada</t>
  </si>
  <si>
    <t>91C El Colegio de la Frontera Norte, A.C.</t>
  </si>
  <si>
    <t>91E El Colegio de la Frontera Sur</t>
  </si>
  <si>
    <t>91I El Colegio de Michoacán, A.C.</t>
  </si>
  <si>
    <t>91K El Colegio de San Luis, A.C.</t>
  </si>
  <si>
    <t>91Q Instituto de Ecología, A.C.</t>
  </si>
  <si>
    <t>91S Instituto de Investigaciones "Dr. José María Luis Mora"</t>
  </si>
  <si>
    <t>91U Instituto Nacional de Astrofísica, Óptica y Electrónica</t>
  </si>
  <si>
    <t>91W Instituto Potosino de Investigación Científica y Tecnológica, A.C.</t>
  </si>
  <si>
    <t>9ZU Centro de Ingeniería y Desarrollo Industrial</t>
  </si>
  <si>
    <t>9ZW Centro de Investigación Científica y de Educación Superior de Ensenada, Baja California</t>
  </si>
  <si>
    <t>9ZY Centro de Investigación en Alimentación y Desarrollo, A.C.</t>
  </si>
  <si>
    <t>000 Comisión Reguladora de Energía</t>
  </si>
  <si>
    <t>000 Comisión Nacional de Hidrocarburos</t>
  </si>
  <si>
    <t>AYB Instituto Nacional de los Pueblos Indígenas</t>
  </si>
  <si>
    <t>AYG Notimex, Agencia de Noticias del Estado Mexicano</t>
  </si>
  <si>
    <t>AYH Corredor Interoceánico del Istmo de Tehuantepec</t>
  </si>
  <si>
    <t>AYI Procuraduría de la Defensa del Contribuyente</t>
  </si>
  <si>
    <t>AYJ Comisión Ejecutiva de Atención a Víctimas</t>
  </si>
  <si>
    <t>AYL Sistema Público de Radiodifusión del Estado Mexicano</t>
  </si>
  <si>
    <t>AYM Secretaría Ejecutiva del Sistema Nacional Anticorrupción</t>
  </si>
  <si>
    <t>AYN Comisión Nacional para la Mejora Continua de la Educación</t>
  </si>
  <si>
    <t>EZN Archivo General de la Nación</t>
  </si>
  <si>
    <t>HHG Instituto Nacional de las Mujeres</t>
  </si>
  <si>
    <t>J3L Ferrocarril del Istmo de Tehuantepec, S.A. de C.V.</t>
  </si>
  <si>
    <t>MDL Instituto Mexicano de la Radio</t>
  </si>
  <si>
    <t>000 Secretaría de Cultura</t>
  </si>
  <si>
    <t>D00 Instituto Nacional de Antropología e Historia</t>
  </si>
  <si>
    <t>E00 Instituto Nacional de Bellas Artes y Literatura</t>
  </si>
  <si>
    <t>F00 Radio Educación </t>
  </si>
  <si>
    <t>I00 Instituto Nacional del Derecho de Autor </t>
  </si>
  <si>
    <t>J00 Instituto Nacional de Estudios Históricos de las Revoluciones de México </t>
  </si>
  <si>
    <t>L3N Centro de Capacitación Cinematográfica, A.C.</t>
  </si>
  <si>
    <t>L6U Compañía Operadora del Centro Cultural y Turístico de Tijuana, S.A. de C.V.</t>
  </si>
  <si>
    <t>L9Y Fideicomiso para la Cineteca Nacional</t>
  </si>
  <si>
    <t>MDB Instituto Nacional de Lenguas Indígenas</t>
  </si>
  <si>
    <t>MDC Instituto Mexicano de Cinematografía</t>
  </si>
  <si>
    <t>MHL Televisión Metropolitana, S.A. de C.V.</t>
  </si>
  <si>
    <t>VZG Fondo Nacional para el Fomento de las Artesanías</t>
  </si>
  <si>
    <t>En términos del Artículo 12, último párrafo, del Decreto de Presupuesto de Egresos de la Federación 2023</t>
  </si>
  <si>
    <t>Presupuesto Regularizable PEF 2023 (*)</t>
  </si>
  <si>
    <t>Apoyar la operación y funcionamiento del programa de Becas de Excelencia Académica "Generación de la Autonomía 2019", "Generación Igualdad de Género 2020", "Generación Gran Reforma Judicial 2021" y "Generación Gran Espíritu Universitario 2022",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</si>
  <si>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2023 'Independencia Judicial para una Justicia inclusiva en México".</t>
  </si>
  <si>
    <t>Federación Mexicana de Judo, A.C.</t>
  </si>
  <si>
    <t>Secretaría de Cultura</t>
  </si>
  <si>
    <t>Movimiento de Imaginación para la Reconstrucción Social,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</si>
  <si>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Corresponde a las autorizaciones emitidas, en los términos de las disposiciones aplicables.
Fuente: Secretaría de Hacienda y Crédito Público.</t>
    </r>
  </si>
  <si>
    <t>Agencia Mexicana de Cooperación Internacional para el Desarrollo</t>
  </si>
  <si>
    <t>MGC</t>
  </si>
  <si>
    <t>Patronato de Obras e Instalaciones del Instituto Politécnico Nacional</t>
  </si>
  <si>
    <t>NAW</t>
  </si>
  <si>
    <t>Hospital Juárez de México</t>
  </si>
  <si>
    <t>L9Y</t>
  </si>
  <si>
    <t>Fideicomiso para la Cineteca Nacional</t>
  </si>
  <si>
    <t>Segundo Trimestre de 2023</t>
  </si>
  <si>
    <t>INGRESOS EXCEDENTES, APROVECHAMIENTOS, OTROS (1o.6.61.22.04)
Enero-junio de 2023
(Pesos)</t>
  </si>
  <si>
    <t>Provisiones Salariales y Economícas</t>
  </si>
  <si>
    <t>RECURSOS TRANSFERIDOS PARA LA ATENCIÓN DE DESASTRES 
POR RAMO ADMINISTRATIVO
Enero-junio de 2023
(Millones de pesos)</t>
  </si>
  <si>
    <t>Contratación del Seguro Catastrófico 2023-2024 para cobertura de daños por fenómenos naturales.</t>
  </si>
  <si>
    <t>Acciones de reconstrucción para el sector carretero y carretero rural de competencia estatal y federal por eventos ocurridos en los años 2020, 2021 y 2022, así como Apoyos Parciales Inmediatos para el sector carretero de competencia estatal por un evento ocurrido en 2023.</t>
  </si>
  <si>
    <t>Acciones de reconstrucción para el sector naval de competencia federal por eventos ocurridos en los años 2020 y 2021.</t>
  </si>
  <si>
    <t>Acciones de reconstrucción para el sector vivienda de competencia estatal, por eventos ocurridos en los años 2020 y 2021.</t>
  </si>
  <si>
    <t>Acciones de reconstrucción para los sectores forestal y de viveros e hidráulico de competencia estatal y federal por eventos ocurridos en los años 2019, 2020, 2021 y 2022.</t>
  </si>
  <si>
    <t>Acciones de reconstrucción para los sectores cultura y monumentos arqueológicos, artísticos e históricos de competencia estatal y federal por eventos ocurridos en los años 2017 y 2020.</t>
  </si>
  <si>
    <t>RECURSOS TRANSFERIDOS PARA LA ATENCIÓN DE DESASTRES 
Enero-junio de 2023
(Millones de pesos)</t>
  </si>
  <si>
    <t>Economía</t>
  </si>
  <si>
    <r>
      <rPr>
        <vertAlign val="superscript"/>
        <sz val="9"/>
        <color theme="1"/>
        <rFont val="Montserrat"/>
      </rPr>
      <t xml:space="preserve">1_/ </t>
    </r>
    <r>
      <rPr>
        <sz val="9"/>
        <color theme="1"/>
        <rFont val="Montserrat"/>
      </rPr>
      <t>Las reducciones se realizaron: Servicios Personales.- Sueldos base ($15,527,808), Asignaciones adicionales al sueldo ($10,624,800), Compensación garantizada ($6,251,160), Aportaciones al ISSSTE ($4,698,375), Aportaciones al seguro de cesantía en edad avanzada y vejez ($2,323,375), Aguinaldo o gratificación de fin de año ($2,193,936), Aportaciones al FOVISSSTE ($958,790), Depósitos para el ahorro solidario ($645,800), Primas de vacaciones y dominical ($548,484), Aportaciones al Sistema de Ahorro para el Retiro ($383,516), Cuotas para el seguro de vida del personal civil ($304,906), Seguro de responsabilidad civil, asistencia legal y otros seguros ($88,808) y Cuotas para el seguro colectivo de retiro ($64,661); Gasto de Operación.- Arrendamiento de equipo y bienes informáticos ($179,503), Servicios de lavandería, limpieza e higiene ($150,173), Otros servicios comerciales ($20,324), Material de limpieza ($12,500) y Combustibles, lubricantes y aditivos para vehículos terrestres, aéreos, marítimos, lacustres y fluviales destinados a servicios administrativos ($12,500).
Nota: La suma por partida puede no coincidir, debido al redondeo de las cifras.
Fuente: Secretaría de Hacienda y Crédito Público.</t>
    </r>
  </si>
  <si>
    <t>AHORROS OBTENIDOS POR LA APLICACIÓN DE LAS MEDIDAS DE AUSTERIDAD Y DISCIPLINA PRESUPUESTARIA
RECURSOS FISCALES
Enero-junio 2023
(Pesos)</t>
  </si>
  <si>
    <t>AHORROS OBTENIDOS POR LA APLICACIÓN DE LAS MEDIDAS DE AUSTERIDAD Y DISCIPLINA PRESUPUESTARIA
Enero-junio 2023
(Pesos)</t>
  </si>
  <si>
    <r>
      <t xml:space="preserve">RECURSOS EROGADOS MEDIANTE ACUERDOS DE MINISTRACIÓN PENDIENTES DE REGULARIZAR
Enero-junio 2023 </t>
    </r>
    <r>
      <rPr>
        <b/>
        <vertAlign val="superscript"/>
        <sz val="12"/>
        <rFont val="Montserrat"/>
      </rPr>
      <t>1_/</t>
    </r>
    <r>
      <rPr>
        <b/>
        <sz val="12"/>
        <rFont val="Montserrat"/>
      </rPr>
      <t xml:space="preserve">
(Millones de pesos )</t>
    </r>
  </si>
  <si>
    <t>EROGACIONES EN PARTIDAS PARA SEGURIDAD PÚBLICA Y NACIONAL
Enero-junio de 2023
(Millones de pesos )</t>
  </si>
  <si>
    <t>CONSEJO NACIONAL DE HUMANIDADES, CIENCIAS Y TECNOLOGÍAS</t>
  </si>
  <si>
    <t>IMPACTO DE LOS INCREMENTOS SALARIALES EN EL PRESUPUESTO REGULARIZABLE
Enero-junio de 2023
(Millones de Pesos)</t>
  </si>
  <si>
    <t>Impacto del Incremento Salarial Autorizado en el Presupuesto Regularizable PEF 2023</t>
  </si>
  <si>
    <t>INGRESOS EXCEDENTES AUTORIZADOS
Enero-junio de 2023
(Pesos)</t>
  </si>
  <si>
    <t>Servicio de Administración Tributaria</t>
  </si>
  <si>
    <t>Agencia Nacional de Aduanas de Mëxico</t>
  </si>
  <si>
    <t>Comisión Nacional para la Protección y Defensa de los Usuarios de Servicios Financieros</t>
  </si>
  <si>
    <t>Sector Central</t>
  </si>
  <si>
    <t>Instituto Mexicano del Transporte</t>
  </si>
  <si>
    <t>10 Economía</t>
  </si>
  <si>
    <t>Dirección General de Minas</t>
  </si>
  <si>
    <t>11 Educación Pública</t>
  </si>
  <si>
    <t>Instituto Politécnico Nacional</t>
  </si>
  <si>
    <t>XE-IPN Canal 11</t>
  </si>
  <si>
    <t>Secretaría de Marina</t>
  </si>
  <si>
    <t>Comisión Nacional del Agua</t>
  </si>
  <si>
    <t>18 Energía</t>
  </si>
  <si>
    <t>38 Consejo Nacional de Ciencia y Tecnología</t>
  </si>
  <si>
    <t>Consejo Nacional de Ciencia y Tecnología</t>
  </si>
  <si>
    <t>41 Comisión Federal de Competencia Económica</t>
  </si>
  <si>
    <t>43 Instituto Federal de Telecomunicaciones</t>
  </si>
  <si>
    <t>45 Comisión Reguladora de Energía</t>
  </si>
  <si>
    <t>46 Comisión Nacional de Hidrocarburos</t>
  </si>
  <si>
    <t>48 Cultura</t>
  </si>
  <si>
    <t>Instituto Nacional de Antropología e Historia</t>
  </si>
  <si>
    <t>METAS DE BALANCE DE OPERACIÓN, PRIMARIO Y FINANCIERO
En términos del artículo 22, Segundo párrafo, de la Ley Federal de Presupuesto y Responsabilidad Hacendaria
Enero-junio de 2023
(Millones de pesos)</t>
  </si>
  <si>
    <t>Enero-junio</t>
  </si>
  <si>
    <t>AHORROS OBTENIDOS POR LA APLICACIÓN DE LAS MEDIDAS DE AUSTERIDAD Y DISCIPLINA PRESUPUESTARIA
PODERES LEGISLATIVO Y JUDICIAL Y LOS ENTES AUTÓNOMOS
Enero-junio de 2023
(Pesos)</t>
  </si>
  <si>
    <t>INGRESOS EXCEDENTES INFORMADOS
Enero-junio de 2023
(Pesos)</t>
  </si>
  <si>
    <t>Monto otorgado
Enero-junio
(Pesos)</t>
  </si>
  <si>
    <t>Apoyo para la adquisición de mastógrafo.</t>
  </si>
  <si>
    <t>Instituto Nacional de las Mujeres</t>
  </si>
  <si>
    <t>Secretaría de Finanzas del estado de Aguascalientes</t>
  </si>
  <si>
    <t>Apoyar el pago de ministración de recursos públicos con carácter de donativo del Gobierno Federal para la ejecución de los proyectos beneficiados en el marco del Fondo para el Bienestar y el Avance de las Mujeres (FOBAM) 2023.</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</si>
  <si>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</si>
  <si>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</si>
  <si>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</si>
  <si>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</si>
  <si>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</si>
  <si>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</si>
  <si>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</si>
  <si>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 la Ciudad de México</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</si>
  <si>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</si>
  <si>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</si>
  <si>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</si>
  <si>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</si>
  <si>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</si>
  <si>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</si>
  <si>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</si>
  <si>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</si>
  <si>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</si>
  <si>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</si>
  <si>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Oaxaca</t>
  </si>
  <si>
    <t>Gobierno del estado de Puebla</t>
  </si>
  <si>
    <t>Poder Ejecutivo del estado de Querétaro</t>
  </si>
  <si>
    <t>Gobierno del estado Libre y Soberano del estado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</si>
  <si>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</si>
  <si>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</si>
  <si>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</si>
  <si>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</si>
  <si>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</si>
  <si>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</si>
  <si>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</si>
  <si>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</si>
  <si>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</si>
  <si>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Secretaría de Educación Pública</t>
  </si>
  <si>
    <t>Centro de Educación y Capacitación para los Trabajadores, A.C.</t>
  </si>
  <si>
    <t>Dirección General de Educación Superior Universitaria e Intercultural</t>
  </si>
  <si>
    <t>Asociación Nacional de Universidades e Instituciones de Educación Superior de la República Mexicana, A.C.</t>
  </si>
  <si>
    <t>Universidad Obrera de México Vicente Lombardo Toledan, A.C.</t>
  </si>
  <si>
    <t>Academia Mexicana de la Historia, A.C.</t>
  </si>
  <si>
    <t>Academia Mexicana de la Lengua, A.C.</t>
  </si>
  <si>
    <t>Comité Olímpico Mexicano, A.C.</t>
  </si>
  <si>
    <t>Comité Paralímpico Mexicano, A.C.</t>
  </si>
  <si>
    <t>Consejo Nacional del Deporte de la Educación, A.C.</t>
  </si>
  <si>
    <t>Federación Ecuestre Mexicana, A.C.</t>
  </si>
  <si>
    <t>Federación Mexicana de Bádminton, A.C.</t>
  </si>
  <si>
    <t>Federación Mexicana de Boxeo. A.C.</t>
  </si>
  <si>
    <t>Federación Mexicana de Deportes en Sillas de Ruedas y Amputados, A.C.</t>
  </si>
  <si>
    <t>Federación Mexicana de Handball, A.C.</t>
  </si>
  <si>
    <t>Federación Mexicana de Remo, A.C.</t>
  </si>
  <si>
    <t>Federación Mexicana de Rugby, A.C.</t>
  </si>
  <si>
    <t>Federación Mexicana de Tiro y Caza, A.C.</t>
  </si>
  <si>
    <t>Federación Nacional de Ajedrez de México, A.C.</t>
  </si>
  <si>
    <t>A la Deriva Teatro, S.C.</t>
  </si>
  <si>
    <t>Asociación Cultural Rodas, A.C.</t>
  </si>
  <si>
    <t>Catexia Arte y Cultura para la Comunidad, A.C.</t>
  </si>
  <si>
    <t>Consejo de Teatro Comunitario de la Región de Los Volcanes, A.C.</t>
  </si>
  <si>
    <t>Tapanco Centro Cultural, A.C.</t>
  </si>
  <si>
    <t>Piel Tecnológica Artes Ciencia y Tecnología, S.C.</t>
  </si>
  <si>
    <t>Tándem Cía. de Danza, A.C.</t>
  </si>
  <si>
    <t>TFYD Producciones, S.C.</t>
  </si>
  <si>
    <t>FRONDA, Fomento de Arte Contemporáneo, A.C.</t>
  </si>
  <si>
    <t>Voz En Punto, S.C</t>
  </si>
  <si>
    <t>Teatro Ojo Plataforma Cultural, A.C.</t>
  </si>
  <si>
    <t>Sótanos Arte y Cultura, A.C.</t>
  </si>
  <si>
    <t>Quinteto de Alientos de la Ciudad de México, S.C.</t>
  </si>
  <si>
    <t>Orquesta Sinfónica Infantil de Nezahualcóyotl, A.C.</t>
  </si>
  <si>
    <t>Compañía Los Endebles, A.C.</t>
  </si>
  <si>
    <t>La Rendija, A.C.</t>
  </si>
  <si>
    <t>Compañía de Teatro el Ghetto, A.C.</t>
  </si>
  <si>
    <t>Arte El Milagro, A.C.</t>
  </si>
  <si>
    <t>Cuarteto Orishas, A.C.</t>
  </si>
  <si>
    <t>Amoral Arte, A.C.</t>
  </si>
  <si>
    <t>Artes Nómadas, A.C.</t>
  </si>
  <si>
    <t>Ars Sonui, A.C.</t>
  </si>
  <si>
    <t>Colectivo Plural e Independiente de Maromeros en México, Correspondencias maromeras, A.C.</t>
  </si>
  <si>
    <t>Instituto Superior de Artes Escena 3, S.C.</t>
  </si>
  <si>
    <t>Escena México Contemporánea, A.C.</t>
  </si>
  <si>
    <t>Lux Boreal, A.C.</t>
  </si>
  <si>
    <t>Folkloristas Unidos, A.C.</t>
  </si>
  <si>
    <t>La Bomba Teatro, A.C.</t>
  </si>
  <si>
    <t>La Casa del Teatro, A.C.</t>
  </si>
  <si>
    <t>Antares Danza Contemporánea, A.C.</t>
  </si>
  <si>
    <t>Ballet Folklorico Cacaxtla, A.C.</t>
  </si>
  <si>
    <t>Cuarteto de Cuerdas José White, S.C.</t>
  </si>
  <si>
    <t>Ensamble Tambuco, S.C.</t>
  </si>
  <si>
    <t>Fundación Truperias, A.C.</t>
  </si>
  <si>
    <t>La Gaviota Creación y Producción Artística, A.C.</t>
  </si>
  <si>
    <t>Por Un Planeta Sensible, A.C.</t>
  </si>
  <si>
    <t>Realizando Ideas, A.C.</t>
  </si>
  <si>
    <t>Vss Compañía de Danza, A.C.</t>
  </si>
  <si>
    <t>La Cachimba Teatro, A.C.</t>
  </si>
  <si>
    <t>Artaller Internacional, A.C.</t>
  </si>
  <si>
    <t>Fundación Tierra Fértil Arte y Cultura, A.C.</t>
  </si>
  <si>
    <t>Fíjate Que Suave, S.C.</t>
  </si>
  <si>
    <t xml:space="preserve">Delirio Teatro, A.C. </t>
  </si>
  <si>
    <t>Danzariega, A.C.</t>
  </si>
  <si>
    <t>Compañía Teatro en Fuga, A.C.</t>
  </si>
  <si>
    <t>Colectivo Escénico El Arce, A.C.</t>
  </si>
  <si>
    <t>Telón de Arena, A.C.</t>
  </si>
  <si>
    <t>Musical Vocal Tuumben Paax, S.C.</t>
  </si>
  <si>
    <t>Centro de las Artes de Baja California, A.C.</t>
  </si>
  <si>
    <t>Barro Rojo Cultura y Deporte, S.C.</t>
  </si>
  <si>
    <t>Teatro Línea de Sombra, A.C.</t>
  </si>
  <si>
    <t>Tránsito Cinco Artes Escénicas, S.C.</t>
  </si>
  <si>
    <t>Teatro Taller de Investigación y Experimentación Mexicano, A.C.</t>
  </si>
  <si>
    <t>Ónix Nuevo Ensamble de México, A.C.</t>
  </si>
  <si>
    <t>Andamios Teatro Grupo Independiente de Sonora, A.C.</t>
  </si>
  <si>
    <t>I.C.E. Instituto de Comunicación Especializada, A.C.</t>
  </si>
  <si>
    <t>Academia Mexicana de Artes y Ciencias Cinematográficas, A.C.</t>
  </si>
  <si>
    <t>Altarte, A.C.</t>
  </si>
  <si>
    <t>Ingenieria Cultural Social y Ambiental, S.C.</t>
  </si>
  <si>
    <t>Mujeres en el Cine y la Televisión, A.C.</t>
  </si>
  <si>
    <t>Festivales Culturales de Los Cabos</t>
  </si>
  <si>
    <t>Espacios de Memoria y Buen Vivir, A.C.</t>
  </si>
  <si>
    <t>Agencia de Cooperación Global para el Intercambio Cultural, A.C.</t>
  </si>
  <si>
    <t>Festival Internacional del Cine en Morelia, A.C.</t>
  </si>
  <si>
    <t>Rodando Film Festival San Luis Potosí, A.C.</t>
  </si>
  <si>
    <t>La Matatena Asociación de Cine para Niñas y Niños, A.C.</t>
  </si>
  <si>
    <t>Lula Cine, A.C.</t>
  </si>
  <si>
    <t>Festival Internacional de Cine Documental de la Ciudad de México, A.C.</t>
  </si>
  <si>
    <t xml:space="preserve">Documental Ambulante, A.C. </t>
  </si>
  <si>
    <t>Voces contra el silencio. Video Independiente, A.C.</t>
  </si>
  <si>
    <t>INVERSIÓN PRESUPUESTARIA 1_/
Enero-junio de 2023
(Millones de pesos)</t>
  </si>
  <si>
    <t>Enero-junio p/</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</si>
  <si>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2023,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</si>
  <si>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t>GASTOS OBLIGATORIOS
Enero-junio 2023
(Pesos)</t>
  </si>
  <si>
    <t>Instituto Nacional de Migración</t>
  </si>
  <si>
    <t>Coordinación General de la Comisión Mexicana de Ayuda a Refugiados</t>
  </si>
  <si>
    <t>Q00</t>
  </si>
  <si>
    <t>Centro de Producción de Programas Informativos y Especiales</t>
  </si>
  <si>
    <t>E2D</t>
  </si>
  <si>
    <t>Talleres Gráficos de México</t>
  </si>
  <si>
    <t>7HZI</t>
  </si>
  <si>
    <t>Aeropuerto Internacional Felipe Ángeles, S.A. de C.V.</t>
  </si>
  <si>
    <t>H0M</t>
  </si>
  <si>
    <t>Tren Maya, S.A. de C.V.</t>
  </si>
  <si>
    <t>G00</t>
  </si>
  <si>
    <t>Servicio de Información Agroalimentaria y Pesquera</t>
  </si>
  <si>
    <t>JAG</t>
  </si>
  <si>
    <t>Instituto Nacional de Investigaciones Forestales, Agrícolas y Pecuarias</t>
  </si>
  <si>
    <t>KCZ</t>
  </si>
  <si>
    <t>Financiera para el Bienestar</t>
  </si>
  <si>
    <t>B01</t>
  </si>
  <si>
    <t>MDE</t>
  </si>
  <si>
    <t>Instituto Nacional de la Infraestructura Física Educativa</t>
  </si>
  <si>
    <t>L00</t>
  </si>
  <si>
    <t>Centro Nacional de Equidad de Género y Salud Reproductiva</t>
  </si>
  <si>
    <t>T00</t>
  </si>
  <si>
    <t>Centro Nacional de Excelencia Tecnológica en Salud</t>
  </si>
  <si>
    <t>V00</t>
  </si>
  <si>
    <t>Comisión Nacional de Bioética</t>
  </si>
  <si>
    <t>Corredor Interoceánico del Istmo de Tehuantepec  3_/</t>
  </si>
  <si>
    <t>Ferrocarril del Istmo de Tehuantepec, S.A. de C.V.  3_/</t>
  </si>
  <si>
    <t>Trabajo y Previsión Social</t>
  </si>
  <si>
    <t>VUY</t>
  </si>
  <si>
    <t>Instituto Mexicano de la Juventud</t>
  </si>
  <si>
    <t>QEZ</t>
  </si>
  <si>
    <t>Procuraduría Agraria</t>
  </si>
  <si>
    <t>RHQ</t>
  </si>
  <si>
    <t>Comisión Nacional Forestal</t>
  </si>
  <si>
    <t>Comisión Nacional de Seguridad Nuclear y Salvaguardias</t>
  </si>
  <si>
    <t>Bienestar</t>
  </si>
  <si>
    <t>Coordinación Nacional Antisecuestro y Delitos de Alto Impacto</t>
  </si>
  <si>
    <t>Secretariado Ejecutivo del Sistema Nacional de Seguridad Pública</t>
  </si>
  <si>
    <t>Guardia Nacional</t>
  </si>
  <si>
    <t>AYJ</t>
  </si>
  <si>
    <t>AYO</t>
  </si>
  <si>
    <t>Servicios de Salud del Instituto Mexicano del Seguro Social para el Bienestar (IMSS-BIENESTAR)</t>
  </si>
  <si>
    <t>L3N</t>
  </si>
  <si>
    <t>Centro de Capacitación Cinematográfica, A.C.</t>
  </si>
  <si>
    <t>Ramos Generales</t>
  </si>
  <si>
    <t>Aportaciones a Seguridad Social</t>
  </si>
  <si>
    <t>ADECUACIONES PRESUPUESTARIAS SUPERIORES A 5%
Enero-junio de 2023
(Millones de pesos)</t>
  </si>
  <si>
    <r>
      <t xml:space="preserve">Enero-jun </t>
    </r>
    <r>
      <rPr>
        <b/>
        <vertAlign val="superscript"/>
        <sz val="10"/>
        <color theme="0"/>
        <rFont val="Montserrat"/>
      </rPr>
      <t>1_/</t>
    </r>
  </si>
  <si>
    <r>
      <t xml:space="preserve">Nota 1: Los porcentajes pueden variar debido al redondeo de las cifras.
</t>
    </r>
    <r>
      <rPr>
        <vertAlign val="superscript"/>
        <sz val="8"/>
        <color theme="1"/>
        <rFont val="Montserrat"/>
      </rPr>
      <t xml:space="preserve">1_/ </t>
    </r>
    <r>
      <rPr>
        <sz val="8"/>
        <color theme="1"/>
        <rFont val="Montserrat"/>
      </rPr>
      <t xml:space="preserve">Corresponde al saldo registrado en cada periodo en el sistema establecido en el artículo 10, fracción IV, inciso b), del Reglamento de la LFPRH.
</t>
    </r>
    <r>
      <rPr>
        <vertAlign val="superscript"/>
        <sz val="8"/>
        <color theme="1"/>
        <rFont val="Montserrat"/>
      </rPr>
      <t xml:space="preserve">2_/ </t>
    </r>
    <r>
      <rPr>
        <sz val="8"/>
        <color theme="1"/>
        <rFont val="Montserrat"/>
      </rPr>
      <t xml:space="preserve">Se obtiene al sumar o restar al presupuesto aprobado el monto de las adecuaciones correspondiente al periodo que se reporta, y el resultado (presupuesto modificado), se compara en términos porcentuales con el presupuesto aprobado.
</t>
    </r>
    <r>
      <rPr>
        <vertAlign val="superscript"/>
        <sz val="8"/>
        <color theme="1"/>
        <rFont val="Montserrat"/>
      </rPr>
      <t>3_/</t>
    </r>
    <r>
      <rPr>
        <sz val="8"/>
        <color theme="1"/>
        <rFont val="Montserrat"/>
      </rPr>
      <t xml:space="preserve"> Se resectorizó, del Ramo 47 "Entidades no Sectorizadas" al Ramo 13 "Marina".
 -o-: mayor de 100 por ciento.
 n.a.: no aplicable.-
Fuente: Secretaría de Hacienda y Crédito Público.</t>
    </r>
  </si>
  <si>
    <r>
      <t xml:space="preserve">Corredor Interoceánico del Istmo de Tehuantepec  </t>
    </r>
    <r>
      <rPr>
        <vertAlign val="superscript"/>
        <sz val="9"/>
        <color rgb="FF000000"/>
        <rFont val="Montserrat"/>
      </rPr>
      <t>3_/</t>
    </r>
  </si>
  <si>
    <r>
      <t xml:space="preserve">Ferrocarril del Istmo de Tehuantepec, S.A. de C.V.  </t>
    </r>
    <r>
      <rPr>
        <vertAlign val="superscript"/>
        <sz val="9"/>
        <color rgb="FF000000"/>
        <rFont val="Montserrat"/>
      </rPr>
      <t>3_/</t>
    </r>
  </si>
  <si>
    <t>Destino</t>
  </si>
  <si>
    <t>Daños ocasionados al sector monumentos arqueológicos, artísticos e históricos de competencia federal, por la ocurrencia de diversos fenómenos naturales.</t>
  </si>
  <si>
    <t>Recursos que se encuentran pedientes de asignación.</t>
  </si>
  <si>
    <t>Nota: Al cierre del segundo trimestre no se han establecido convenios para mejorar la infraestructura de las entidades federativas.
Fuente: Secretaría de Hacienda y Crédito Público.</t>
  </si>
  <si>
    <t>RECURSOS PREVISTOS EN EL ARTÍCULO SÉPTIMO TRANSITORIO DE LA LIF
Enero-junio de 2023
(Millones de pesos)</t>
  </si>
  <si>
    <t>Monto Acumulado</t>
  </si>
  <si>
    <t>Informes Sobre la Situación Económica, las Finanzas Públicas y la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</si>
</sst>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0_ ;\-#,##0\ "/>
    <numFmt numFmtId="174" formatCode="#,##0.0_ ;\-#,##0.0\ "/>
    <numFmt numFmtId="175" formatCode="#,##0.0,,"/>
    <numFmt numFmtId="176" formatCode="#,##0.00000000"/>
    <numFmt numFmtId="177" formatCode="#,##0.00,,;[Red]\-#,##0.00,,;\ &quot;-&quot;??_-;_-@_-"/>
    <numFmt numFmtId="178" formatCode="#,##0.0%;[Red]\-#,##0.0%;\ &quot;&quot;\-&quot;&quot;??_-;_-@_-"/>
  </numFmts>
  <fonts count="81">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vertAlign val="superscript"/>
      <sz val="10"/>
      <color theme="1"/>
      <name val="Montserrat"/>
    </font>
    <font>
      <b/>
      <sz val="14"/>
      <color theme="1"/>
      <name val="Montserrat"/>
    </font>
    <font>
      <b/>
      <sz val="11"/>
      <name val="Montserrat"/>
    </font>
    <font>
      <b/>
      <sz val="12"/>
      <color theme="0"/>
      <name val="Montserrat"/>
    </font>
    <font>
      <b/>
      <sz val="18"/>
      <color theme="1"/>
      <name val="Calibri"/>
      <family val="2"/>
      <scheme val="minor"/>
    </font>
    <font>
      <b/>
      <sz val="16"/>
      <name val="Montserrat"/>
    </font>
    <font>
      <b/>
      <sz val="16"/>
      <color theme="1"/>
      <name val="Montserrat"/>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
      <b/>
      <vertAlign val="superscript"/>
      <sz val="12"/>
      <name val="Montserrat"/>
    </font>
    <font>
      <vertAlign val="superscript"/>
      <sz val="8"/>
      <color theme="1"/>
      <name val="Montserrat"/>
    </font>
    <font>
      <sz val="9"/>
      <color theme="1"/>
      <name val="Soberana Sans"/>
      <family val="3"/>
    </font>
    <font>
      <vertAlign val="superscript"/>
      <sz val="9"/>
      <color rgb="FF000000"/>
      <name val="Montserrat"/>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s>
  <borders count="21">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
      <left/>
      <right/>
      <top style="thick">
        <color rgb="FFF2F2F2"/>
      </top>
      <bottom/>
      <diagonal/>
    </border>
    <border>
      <left/>
      <right/>
      <top/>
      <bottom style="thick">
        <color rgb="FFF2F2F2"/>
      </bottom>
      <diagonal/>
    </border>
    <border>
      <left/>
      <right/>
      <top/>
      <bottom style="thick">
        <color theme="0" tint="-0.499984740745262"/>
      </bottom>
      <diagonal/>
    </border>
    <border>
      <left style="medium">
        <color rgb="FFFFFFFF"/>
      </left>
      <right/>
      <top/>
      <bottom/>
      <diagonal/>
    </border>
  </borders>
  <cellStyleXfs count="20">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xf numFmtId="0" fontId="2" fillId="0" borderId="0"/>
    <xf numFmtId="0" fontId="2" fillId="0" borderId="0"/>
  </cellStyleXfs>
  <cellXfs count="529">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13" fillId="7" borderId="3" xfId="11" applyFont="1" applyFill="1" applyBorder="1" applyAlignment="1">
      <alignment horizontal="center" vertical="center"/>
    </xf>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3" fillId="7" borderId="2" xfId="11" applyFont="1" applyFill="1" applyBorder="1" applyAlignment="1">
      <alignment horizontal="center" vertical="center"/>
    </xf>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20" fillId="0" borderId="0" xfId="8" applyFont="1"/>
    <xf numFmtId="0" fontId="17" fillId="0" borderId="0" xfId="8" applyFont="1"/>
    <xf numFmtId="0" fontId="4" fillId="0" borderId="0" xfId="4"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6" applyFont="1" applyAlignment="1">
      <alignment vertical="top"/>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5" fillId="6" borderId="0" xfId="2" applyFont="1" applyFill="1" applyBorder="1"/>
    <xf numFmtId="0" fontId="6" fillId="6" borderId="0" xfId="2" applyFont="1" applyFill="1" applyBorder="1"/>
    <xf numFmtId="0" fontId="6" fillId="6" borderId="0" xfId="2" applyFont="1" applyFill="1" applyBorder="1" applyAlignment="1">
      <alignment horizontal="left" indent="1"/>
    </xf>
    <xf numFmtId="164" fontId="6" fillId="6" borderId="0" xfId="2" applyNumberFormat="1" applyFont="1" applyFill="1" applyBorder="1"/>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5" fillId="0" borderId="0" xfId="16" applyFont="1" applyAlignment="1">
      <alignment horizontal="left" vertical="top" wrapText="1"/>
    </xf>
    <xf numFmtId="0" fontId="16" fillId="0" borderId="0" xfId="16" applyFont="1" applyAlignment="1">
      <alignment horizontal="left" vertical="top" wrapText="1"/>
    </xf>
    <xf numFmtId="164" fontId="15" fillId="0" borderId="0" xfId="16" applyNumberFormat="1" applyFont="1" applyAlignment="1">
      <alignment horizontal="right" vertical="top"/>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25" fillId="0" borderId="0" xfId="6" applyFont="1" applyFill="1" applyBorder="1" applyAlignment="1">
      <alignment vertical="center" wrapText="1"/>
    </xf>
    <xf numFmtId="0" fontId="31" fillId="0" borderId="4" xfId="17" quotePrefix="1" applyFont="1" applyFill="1" applyBorder="1" applyAlignment="1">
      <alignment horizontal="left" wrapText="1"/>
    </xf>
    <xf numFmtId="0" fontId="31" fillId="0" borderId="4" xfId="17" quotePrefix="1" applyFont="1" applyFill="1" applyBorder="1" applyAlignment="1">
      <alignment horizontal="left"/>
    </xf>
    <xf numFmtId="0" fontId="10" fillId="4" borderId="0" xfId="6" applyFont="1" applyFill="1" applyBorder="1" applyAlignment="1">
      <alignment horizontal="center"/>
    </xf>
    <xf numFmtId="0" fontId="10" fillId="4" borderId="0" xfId="6" quotePrefix="1" applyFont="1" applyFill="1" applyBorder="1" applyAlignment="1">
      <alignment horizontal="center" vertical="center" wrapText="1"/>
    </xf>
    <xf numFmtId="0" fontId="10" fillId="4" borderId="0" xfId="6" applyFont="1" applyFill="1" applyBorder="1" applyAlignment="1">
      <alignment horizontal="right" vertical="center"/>
    </xf>
    <xf numFmtId="0" fontId="16" fillId="0" borderId="2" xfId="6" applyFont="1" applyBorder="1" applyAlignment="1">
      <alignment horizontal="center" vertical="center"/>
    </xf>
    <xf numFmtId="0" fontId="16" fillId="0" borderId="2" xfId="6" applyFont="1" applyBorder="1" applyAlignment="1">
      <alignment horizontal="right" vertical="center"/>
    </xf>
    <xf numFmtId="0" fontId="16" fillId="0" borderId="2" xfId="6" quotePrefix="1" applyFont="1" applyBorder="1" applyAlignment="1">
      <alignment horizontal="center" vertical="center" wrapText="1"/>
    </xf>
    <xf numFmtId="0" fontId="16" fillId="0" borderId="3" xfId="6" applyFont="1" applyBorder="1" applyAlignment="1">
      <alignment horizontal="center" vertical="center"/>
    </xf>
    <xf numFmtId="0" fontId="16" fillId="0" borderId="3" xfId="6" applyFont="1" applyBorder="1" applyAlignment="1">
      <alignment horizontal="right" vertical="center"/>
    </xf>
    <xf numFmtId="0" fontId="16" fillId="0" borderId="3" xfId="6" quotePrefix="1" applyFont="1" applyBorder="1" applyAlignment="1">
      <alignment horizontal="center" vertical="center" wrapText="1"/>
    </xf>
    <xf numFmtId="0" fontId="5" fillId="6" borderId="0" xfId="6" applyFont="1" applyFill="1" applyAlignment="1">
      <alignment horizontal="left" vertical="top"/>
    </xf>
    <xf numFmtId="164" fontId="5" fillId="6" borderId="0" xfId="6" applyNumberFormat="1" applyFont="1" applyFill="1" applyAlignment="1">
      <alignment vertical="top"/>
    </xf>
    <xf numFmtId="0" fontId="16" fillId="6" borderId="0" xfId="6" quotePrefix="1" applyFont="1" applyFill="1" applyAlignment="1">
      <alignment horizontal="left" indent="1"/>
    </xf>
    <xf numFmtId="164" fontId="16" fillId="6" borderId="0" xfId="6" applyNumberFormat="1" applyFont="1" applyFill="1"/>
    <xf numFmtId="0" fontId="17" fillId="0" borderId="2" xfId="6" quotePrefix="1" applyFont="1" applyBorder="1" applyAlignment="1">
      <alignment horizontal="left" indent="2"/>
    </xf>
    <xf numFmtId="164" fontId="17" fillId="0" borderId="2" xfId="6" applyNumberFormat="1" applyFont="1" applyBorder="1"/>
    <xf numFmtId="0" fontId="17" fillId="0" borderId="0" xfId="6" applyFont="1"/>
    <xf numFmtId="0" fontId="49" fillId="0" borderId="0" xfId="6" quotePrefix="1" applyFont="1" applyAlignment="1">
      <alignment horizontal="left"/>
    </xf>
    <xf numFmtId="164" fontId="49" fillId="0" borderId="0" xfId="6" applyNumberFormat="1" applyFont="1"/>
    <xf numFmtId="164" fontId="49" fillId="0" borderId="0" xfId="6" applyNumberFormat="1" applyFont="1" applyBorder="1"/>
    <xf numFmtId="0" fontId="49" fillId="0" borderId="0" xfId="6" quotePrefix="1" applyFont="1" applyAlignment="1">
      <alignment horizontal="left" indent="1"/>
    </xf>
    <xf numFmtId="0" fontId="10" fillId="4" borderId="0" xfId="6" applyFont="1" applyFill="1" applyBorder="1" applyAlignment="1">
      <alignment horizontal="center" vertical="center" wrapText="1"/>
    </xf>
    <xf numFmtId="0" fontId="17" fillId="6" borderId="0" xfId="0" applyFont="1" applyFill="1" applyAlignment="1">
      <alignment vertical="top"/>
    </xf>
    <xf numFmtId="0" fontId="54"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4" fillId="6" borderId="0" xfId="0" applyNumberFormat="1" applyFont="1" applyFill="1" applyAlignment="1">
      <alignment vertical="top"/>
    </xf>
    <xf numFmtId="3" fontId="17" fillId="0" borderId="0" xfId="0" applyNumberFormat="1" applyFont="1"/>
    <xf numFmtId="0" fontId="55" fillId="0" borderId="0" xfId="0" applyFont="1"/>
    <xf numFmtId="0" fontId="54" fillId="6" borderId="0" xfId="0" applyFont="1" applyFill="1" applyAlignment="1">
      <alignment vertical="top"/>
    </xf>
    <xf numFmtId="0" fontId="17" fillId="0" borderId="0" xfId="0" applyFont="1"/>
    <xf numFmtId="0" fontId="56" fillId="6" borderId="0" xfId="0" applyFont="1" applyFill="1" applyAlignment="1">
      <alignment vertical="top" wrapText="1"/>
    </xf>
    <xf numFmtId="0" fontId="56"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5" fillId="0" borderId="0" xfId="0" applyNumberFormat="1" applyFont="1"/>
    <xf numFmtId="0" fontId="17" fillId="0" borderId="0" xfId="0" applyFont="1" applyFill="1"/>
    <xf numFmtId="0" fontId="17" fillId="0" borderId="0" xfId="0" applyFont="1" applyFill="1" applyAlignment="1">
      <alignment horizontal="left" vertical="top" wrapText="1"/>
    </xf>
    <xf numFmtId="0" fontId="57" fillId="0" borderId="0" xfId="0" applyFont="1"/>
    <xf numFmtId="0" fontId="57" fillId="0" borderId="0" xfId="0" applyFont="1" applyAlignment="1">
      <alignment horizontal="left" vertical="top" wrapText="1"/>
    </xf>
    <xf numFmtId="0" fontId="0" fillId="0" borderId="0" xfId="0" applyAlignment="1">
      <alignment horizontal="left" vertical="top" wrapText="1"/>
    </xf>
    <xf numFmtId="3" fontId="16" fillId="0" borderId="2" xfId="0" applyNumberFormat="1" applyFont="1" applyBorder="1" applyAlignment="1">
      <alignment horizontal="center" vertical="center" wrapText="1"/>
    </xf>
    <xf numFmtId="0" fontId="0" fillId="0" borderId="0" xfId="0" applyFill="1"/>
    <xf numFmtId="0" fontId="9" fillId="6" borderId="0" xfId="0" applyFont="1" applyFill="1" applyBorder="1" applyAlignment="1">
      <alignment horizontal="center" vertical="top" wrapText="1"/>
    </xf>
    <xf numFmtId="3" fontId="54" fillId="6" borderId="0" xfId="0" applyNumberFormat="1" applyFont="1" applyFill="1" applyBorder="1" applyAlignment="1">
      <alignment vertical="top" wrapText="1"/>
    </xf>
    <xf numFmtId="0" fontId="0" fillId="0" borderId="0" xfId="0" applyFill="1" applyBorder="1"/>
    <xf numFmtId="0" fontId="17" fillId="6" borderId="7" xfId="0" applyFont="1" applyFill="1" applyBorder="1"/>
    <xf numFmtId="0" fontId="54" fillId="6" borderId="7" xfId="0" applyFont="1" applyFill="1" applyBorder="1" applyAlignment="1">
      <alignment horizontal="left" vertical="top" wrapText="1" indent="2"/>
    </xf>
    <xf numFmtId="0" fontId="56" fillId="6" borderId="7" xfId="0" applyFont="1" applyFill="1" applyBorder="1" applyAlignment="1">
      <alignment vertical="center" wrapText="1"/>
    </xf>
    <xf numFmtId="3" fontId="17" fillId="6" borderId="7" xfId="0" applyNumberFormat="1" applyFont="1" applyFill="1" applyBorder="1" applyAlignment="1">
      <alignment vertical="top"/>
    </xf>
    <xf numFmtId="0" fontId="17" fillId="0" borderId="0" xfId="0" applyFont="1" applyAlignment="1">
      <alignment wrapText="1"/>
    </xf>
    <xf numFmtId="0" fontId="55" fillId="0" borderId="0" xfId="0" applyFont="1" applyAlignment="1">
      <alignment wrapText="1"/>
    </xf>
    <xf numFmtId="0" fontId="57" fillId="0" borderId="0" xfId="0" applyFont="1" applyAlignment="1">
      <alignment wrapText="1"/>
    </xf>
    <xf numFmtId="3" fontId="57" fillId="0" borderId="0" xfId="0" applyNumberFormat="1" applyFont="1"/>
    <xf numFmtId="0" fontId="0" fillId="0" borderId="0" xfId="0" applyFont="1" applyAlignment="1">
      <alignment wrapText="1"/>
    </xf>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72" fontId="49" fillId="0" borderId="0" xfId="6" applyNumberFormat="1" applyFont="1"/>
    <xf numFmtId="0" fontId="16" fillId="0" borderId="0" xfId="0" applyFont="1" applyAlignment="1">
      <alignment vertical="top" wrapText="1"/>
    </xf>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0" fontId="54"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17" fillId="6" borderId="0" xfId="0" applyFont="1" applyFill="1" applyBorder="1" applyAlignment="1">
      <alignment vertical="top"/>
    </xf>
    <xf numFmtId="0" fontId="61" fillId="6" borderId="0" xfId="0" applyFont="1" applyFill="1" applyBorder="1" applyAlignment="1">
      <alignment horizontal="left" vertical="top"/>
    </xf>
    <xf numFmtId="0" fontId="61" fillId="6" borderId="0" xfId="0" applyFont="1" applyFill="1" applyBorder="1" applyAlignment="1">
      <alignment horizontal="left" vertical="top" wrapText="1"/>
    </xf>
    <xf numFmtId="164" fontId="61" fillId="6" borderId="0" xfId="0" applyNumberFormat="1" applyFont="1" applyFill="1" applyBorder="1" applyAlignment="1">
      <alignment horizontal="right" vertical="top"/>
    </xf>
    <xf numFmtId="0" fontId="61" fillId="6" borderId="0" xfId="0" applyFont="1" applyFill="1" applyBorder="1" applyAlignment="1">
      <alignment horizontal="right" vertical="top"/>
    </xf>
    <xf numFmtId="0" fontId="56" fillId="6" borderId="0" xfId="0" applyFont="1" applyFill="1" applyBorder="1" applyAlignment="1">
      <alignment vertical="top"/>
    </xf>
    <xf numFmtId="171" fontId="56" fillId="6" borderId="0" xfId="0" applyNumberFormat="1" applyFont="1" applyFill="1" applyBorder="1" applyAlignment="1">
      <alignment horizontal="left" vertical="top"/>
    </xf>
    <xf numFmtId="0" fontId="56" fillId="6" borderId="0" xfId="0" applyFont="1" applyFill="1" applyBorder="1" applyAlignment="1">
      <alignment horizontal="left" vertical="top" wrapText="1"/>
    </xf>
    <xf numFmtId="164" fontId="56" fillId="6" borderId="0" xfId="0" applyNumberFormat="1" applyFont="1" applyFill="1" applyBorder="1" applyAlignment="1">
      <alignment vertical="top"/>
    </xf>
    <xf numFmtId="164" fontId="56" fillId="6" borderId="0" xfId="0" applyNumberFormat="1" applyFont="1" applyFill="1" applyBorder="1" applyAlignment="1">
      <alignment horizontal="right" vertical="top"/>
    </xf>
    <xf numFmtId="0" fontId="56" fillId="6" borderId="0" xfId="0" applyFont="1" applyFill="1" applyBorder="1" applyAlignment="1">
      <alignment horizontal="center" vertical="top"/>
    </xf>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17" fillId="0" borderId="7" xfId="0" applyFont="1" applyBorder="1" applyAlignment="1"/>
    <xf numFmtId="0" fontId="17" fillId="0" borderId="7" xfId="0" applyFont="1" applyBorder="1" applyAlignment="1">
      <alignment wrapText="1"/>
    </xf>
    <xf numFmtId="164" fontId="17" fillId="0" borderId="7" xfId="0" applyNumberFormat="1" applyFont="1" applyBorder="1" applyAlignment="1"/>
    <xf numFmtId="0" fontId="40" fillId="0" borderId="0" xfId="0" applyFont="1" applyAlignment="1">
      <alignment horizontal="left"/>
    </xf>
    <xf numFmtId="0" fontId="10" fillId="4" borderId="0" xfId="6" applyFont="1" applyFill="1" applyBorder="1" applyAlignment="1">
      <alignment horizontal="center" vertical="center"/>
    </xf>
    <xf numFmtId="164" fontId="54" fillId="0" borderId="0" xfId="16" applyNumberFormat="1" applyFont="1" applyAlignment="1">
      <alignment horizontal="right" vertical="top"/>
    </xf>
    <xf numFmtId="0" fontId="54"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2" fillId="3" borderId="0" xfId="2" applyFont="1" applyFill="1" applyAlignment="1">
      <alignment horizontal="center" vertical="center"/>
    </xf>
    <xf numFmtId="3" fontId="20" fillId="0" borderId="0" xfId="11" applyNumberFormat="1" applyFont="1"/>
    <xf numFmtId="0" fontId="54" fillId="6" borderId="0" xfId="0" applyFont="1" applyFill="1" applyAlignment="1">
      <alignment horizontal="left" vertical="top" indent="2"/>
    </xf>
    <xf numFmtId="0" fontId="54" fillId="0" borderId="0" xfId="16" applyFont="1" applyAlignment="1">
      <alignment vertical="top"/>
    </xf>
    <xf numFmtId="0" fontId="16" fillId="0" borderId="2" xfId="0" applyFont="1" applyBorder="1" applyAlignment="1">
      <alignment horizontal="center" vertical="center" wrapText="1"/>
    </xf>
    <xf numFmtId="0" fontId="53" fillId="4" borderId="0" xfId="0" applyFont="1" applyFill="1" applyBorder="1" applyAlignment="1">
      <alignment horizontal="center" vertical="center" wrapText="1"/>
    </xf>
    <xf numFmtId="0" fontId="17" fillId="0" borderId="0" xfId="16" applyFont="1" applyFill="1" applyAlignment="1">
      <alignment vertical="top"/>
    </xf>
    <xf numFmtId="164" fontId="17" fillId="0" borderId="0" xfId="16" applyNumberFormat="1" applyFont="1" applyFill="1" applyAlignment="1">
      <alignment vertical="top"/>
    </xf>
    <xf numFmtId="168" fontId="54" fillId="0" borderId="0" xfId="16" applyNumberFormat="1" applyFont="1" applyAlignment="1">
      <alignment horizontal="left" vertical="top"/>
    </xf>
    <xf numFmtId="0" fontId="54" fillId="0" borderId="0" xfId="16" applyFont="1" applyAlignment="1">
      <alignment horizontal="left" vertical="top"/>
    </xf>
    <xf numFmtId="164" fontId="54" fillId="0" borderId="0" xfId="16" applyNumberFormat="1" applyFont="1" applyAlignment="1">
      <alignment vertical="top"/>
    </xf>
    <xf numFmtId="0" fontId="64" fillId="0" borderId="0" xfId="16" applyFont="1" applyAlignment="1">
      <alignment vertical="top"/>
    </xf>
    <xf numFmtId="168" fontId="64" fillId="0" borderId="0" xfId="16" applyNumberFormat="1" applyFont="1" applyAlignment="1">
      <alignment vertical="top"/>
    </xf>
    <xf numFmtId="165" fontId="18" fillId="0" borderId="0" xfId="1" applyNumberFormat="1" applyFont="1"/>
    <xf numFmtId="0" fontId="61" fillId="6" borderId="0" xfId="0" applyFont="1" applyFill="1" applyBorder="1" applyAlignment="1">
      <alignment vertical="top"/>
    </xf>
    <xf numFmtId="171" fontId="61" fillId="6" borderId="0" xfId="0" applyNumberFormat="1" applyFont="1" applyFill="1" applyBorder="1" applyAlignment="1">
      <alignment horizontal="left" vertical="top"/>
    </xf>
    <xf numFmtId="164" fontId="61" fillId="6" borderId="0" xfId="0" applyNumberFormat="1" applyFont="1" applyFill="1" applyBorder="1" applyAlignment="1">
      <alignment vertical="top"/>
    </xf>
    <xf numFmtId="0" fontId="63" fillId="0" borderId="0" xfId="0" applyFont="1" applyAlignment="1">
      <alignment vertical="top"/>
    </xf>
    <xf numFmtId="168" fontId="61" fillId="6" borderId="0" xfId="0" applyNumberFormat="1" applyFont="1" applyFill="1" applyBorder="1" applyAlignment="1">
      <alignment horizontal="center" vertical="top"/>
    </xf>
    <xf numFmtId="0" fontId="10" fillId="4" borderId="0" xfId="16" applyFont="1" applyFill="1" applyBorder="1" applyAlignment="1">
      <alignment horizontal="center" vertical="center"/>
    </xf>
    <xf numFmtId="0" fontId="6" fillId="0" borderId="0" xfId="4" applyFont="1" applyFill="1" applyAlignment="1" applyProtection="1">
      <alignment vertical="top"/>
    </xf>
    <xf numFmtId="0" fontId="9" fillId="0" borderId="8" xfId="4" applyFont="1" applyFill="1" applyBorder="1" applyAlignment="1" applyProtection="1">
      <alignment horizontal="center" vertical="top"/>
    </xf>
    <xf numFmtId="0" fontId="10" fillId="4" borderId="0" xfId="4" applyFont="1" applyFill="1" applyBorder="1" applyAlignment="1" applyProtection="1">
      <alignment vertical="top" wrapText="1"/>
    </xf>
    <xf numFmtId="0" fontId="9" fillId="0" borderId="6" xfId="4" applyFont="1" applyFill="1" applyBorder="1" applyAlignment="1" applyProtection="1">
      <alignment horizontal="center" vertical="top"/>
    </xf>
    <xf numFmtId="0" fontId="9" fillId="0" borderId="9" xfId="4" applyFont="1" applyFill="1" applyBorder="1" applyAlignment="1" applyProtection="1">
      <alignment horizontal="center" vertical="top"/>
    </xf>
    <xf numFmtId="0" fontId="6" fillId="5" borderId="11" xfId="0" applyFont="1" applyFill="1" applyBorder="1" applyAlignment="1" applyProtection="1">
      <alignment horizontal="center" vertical="top"/>
    </xf>
    <xf numFmtId="0" fontId="17" fillId="0" borderId="0" xfId="16" applyFont="1" applyFill="1" applyAlignment="1">
      <alignment horizontal="left" vertical="top"/>
    </xf>
    <xf numFmtId="0" fontId="10" fillId="4" borderId="0" xfId="6" applyFont="1" applyFill="1" applyBorder="1" applyAlignment="1">
      <alignment horizontal="center" vertical="center"/>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0" fontId="15" fillId="6" borderId="0" xfId="6" applyFont="1" applyFill="1"/>
    <xf numFmtId="168" fontId="15" fillId="6" borderId="0" xfId="6" applyNumberFormat="1" applyFont="1" applyFill="1" applyAlignment="1">
      <alignment horizontal="left" vertical="top"/>
    </xf>
    <xf numFmtId="3" fontId="15" fillId="6" borderId="0" xfId="1" applyNumberFormat="1" applyFont="1" applyFill="1" applyAlignment="1">
      <alignment vertical="top"/>
    </xf>
    <xf numFmtId="3" fontId="15" fillId="0" borderId="0" xfId="1" applyNumberFormat="1" applyFont="1" applyAlignment="1">
      <alignment vertical="top"/>
    </xf>
    <xf numFmtId="3" fontId="16" fillId="6" borderId="0" xfId="1" applyNumberFormat="1" applyFont="1" applyFill="1" applyAlignment="1">
      <alignment vertical="top"/>
    </xf>
    <xf numFmtId="168" fontId="16" fillId="6" borderId="2" xfId="6" applyNumberFormat="1" applyFont="1" applyFill="1" applyBorder="1" applyAlignment="1">
      <alignment horizontal="center" vertical="top"/>
    </xf>
    <xf numFmtId="168" fontId="16" fillId="6" borderId="2" xfId="6" applyNumberFormat="1" applyFont="1" applyFill="1" applyBorder="1" applyAlignment="1">
      <alignment horizontal="left" vertical="top" wrapText="1"/>
    </xf>
    <xf numFmtId="3" fontId="16" fillId="6" borderId="2" xfId="1" applyNumberFormat="1" applyFont="1" applyFill="1" applyBorder="1" applyAlignment="1">
      <alignment vertical="top"/>
    </xf>
    <xf numFmtId="43" fontId="18" fillId="0" borderId="0" xfId="6" applyNumberFormat="1" applyFont="1"/>
    <xf numFmtId="0" fontId="54" fillId="6" borderId="2" xfId="0" applyFont="1" applyFill="1" applyBorder="1" applyAlignment="1">
      <alignment vertical="top"/>
    </xf>
    <xf numFmtId="0" fontId="56" fillId="6" borderId="2" xfId="0" applyFont="1" applyFill="1" applyBorder="1" applyAlignment="1">
      <alignment horizontal="justify" vertical="top" wrapText="1"/>
    </xf>
    <xf numFmtId="0" fontId="66" fillId="0" borderId="0" xfId="6" applyFont="1" applyAlignment="1">
      <alignment vertical="top"/>
    </xf>
    <xf numFmtId="0" fontId="19" fillId="0" borderId="0" xfId="7" applyFont="1" applyFill="1" applyBorder="1" applyAlignment="1">
      <alignment vertical="center" wrapText="1"/>
    </xf>
    <xf numFmtId="0" fontId="60" fillId="0" borderId="0" xfId="7" applyFont="1" applyAlignment="1">
      <alignment horizontal="left"/>
    </xf>
    <xf numFmtId="173" fontId="15" fillId="6" borderId="0" xfId="8" applyNumberFormat="1" applyFont="1" applyFill="1" applyBorder="1" applyAlignment="1">
      <alignment vertical="top" wrapText="1"/>
    </xf>
    <xf numFmtId="49" fontId="60" fillId="0" borderId="0" xfId="1" quotePrefix="1" applyNumberFormat="1" applyFont="1" applyAlignment="1">
      <alignment wrapText="1"/>
    </xf>
    <xf numFmtId="0" fontId="15" fillId="6" borderId="0" xfId="0" applyFont="1" applyFill="1" applyBorder="1" applyAlignment="1">
      <alignment horizontal="left" vertical="top"/>
    </xf>
    <xf numFmtId="0" fontId="54" fillId="6" borderId="0" xfId="0" applyFont="1" applyFill="1" applyBorder="1"/>
    <xf numFmtId="0" fontId="54" fillId="6" borderId="0" xfId="0" applyFont="1" applyFill="1" applyBorder="1" applyAlignment="1">
      <alignment horizontal="center" vertical="center" wrapText="1"/>
    </xf>
    <xf numFmtId="0" fontId="17" fillId="6" borderId="0" xfId="0" applyFont="1" applyFill="1" applyBorder="1"/>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3" fontId="54" fillId="6" borderId="0" xfId="0" applyNumberFormat="1" applyFont="1" applyFill="1" applyBorder="1"/>
    <xf numFmtId="3" fontId="16" fillId="6" borderId="0" xfId="0" applyNumberFormat="1" applyFont="1" applyFill="1" applyBorder="1"/>
    <xf numFmtId="3" fontId="17" fillId="6" borderId="0" xfId="0" applyNumberFormat="1" applyFont="1" applyFill="1" applyBorder="1"/>
    <xf numFmtId="0" fontId="54" fillId="5" borderId="0" xfId="0" applyFont="1" applyFill="1" applyAlignment="1">
      <alignment vertical="center" wrapText="1"/>
    </xf>
    <xf numFmtId="164" fontId="54"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4" fontId="17" fillId="5" borderId="0" xfId="1" applyNumberFormat="1" applyFont="1" applyFill="1" applyAlignment="1">
      <alignment horizontal="right" vertical="center" wrapText="1"/>
    </xf>
    <xf numFmtId="0" fontId="54" fillId="6" borderId="0" xfId="0" applyFont="1" applyFill="1" applyBorder="1" applyAlignment="1">
      <alignment vertical="top"/>
    </xf>
    <xf numFmtId="0" fontId="54" fillId="6" borderId="2" xfId="0" applyFont="1" applyFill="1" applyBorder="1" applyAlignment="1">
      <alignment horizontal="center" vertical="top"/>
    </xf>
    <xf numFmtId="0" fontId="56"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168" fontId="56" fillId="6" borderId="0" xfId="0" applyNumberFormat="1" applyFont="1" applyFill="1" applyBorder="1" applyAlignment="1">
      <alignment horizontal="center" vertical="top"/>
    </xf>
    <xf numFmtId="0" fontId="61" fillId="6" borderId="0" xfId="0" applyFont="1" applyFill="1" applyBorder="1" applyAlignment="1">
      <alignment horizontal="center" vertical="top"/>
    </xf>
    <xf numFmtId="164" fontId="18" fillId="0" borderId="0" xfId="6" applyNumberFormat="1" applyFont="1"/>
    <xf numFmtId="0" fontId="0" fillId="0" borderId="0" xfId="0" applyFont="1"/>
    <xf numFmtId="0" fontId="72" fillId="4" borderId="12" xfId="0" applyFont="1" applyFill="1" applyBorder="1" applyAlignment="1">
      <alignment horizontal="center" vertical="center" wrapText="1"/>
    </xf>
    <xf numFmtId="0" fontId="72" fillId="4" borderId="0" xfId="0" applyFont="1" applyFill="1" applyAlignment="1">
      <alignment horizontal="center" vertical="center" wrapText="1"/>
    </xf>
    <xf numFmtId="0" fontId="72" fillId="4" borderId="12" xfId="0" applyFont="1" applyFill="1" applyBorder="1" applyAlignment="1">
      <alignment horizontal="center" vertical="center"/>
    </xf>
    <xf numFmtId="164" fontId="15" fillId="0" borderId="0" xfId="0" applyNumberFormat="1" applyFont="1" applyAlignment="1">
      <alignment vertical="top"/>
    </xf>
    <xf numFmtId="4" fontId="18" fillId="0" borderId="0" xfId="0" applyNumberFormat="1" applyFont="1"/>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0" fontId="10" fillId="4" borderId="0" xfId="4" applyFont="1" applyFill="1" applyBorder="1" applyAlignment="1" applyProtection="1">
      <alignment horizontal="center" vertical="top"/>
    </xf>
    <xf numFmtId="0" fontId="10" fillId="4" borderId="0" xfId="4" quotePrefix="1" applyFont="1" applyFill="1" applyBorder="1" applyAlignment="1" applyProtection="1">
      <alignment horizontal="center"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4" fontId="6" fillId="5" borderId="11" xfId="0" applyNumberFormat="1" applyFont="1" applyFill="1" applyBorder="1" applyAlignment="1" applyProtection="1">
      <alignment vertical="top"/>
    </xf>
    <xf numFmtId="4" fontId="6" fillId="5" borderId="11" xfId="0" applyNumberFormat="1" applyFont="1" applyFill="1" applyBorder="1" applyAlignment="1" applyProtection="1">
      <alignment vertical="top"/>
      <protection hidden="1"/>
    </xf>
    <xf numFmtId="4" fontId="6" fillId="5" borderId="11" xfId="0" applyNumberFormat="1" applyFont="1" applyFill="1" applyBorder="1" applyAlignment="1" applyProtection="1">
      <alignment vertical="top"/>
      <protection locked="0"/>
    </xf>
    <xf numFmtId="4" fontId="6" fillId="5" borderId="11" xfId="0" applyNumberFormat="1" applyFont="1" applyFill="1" applyBorder="1" applyAlignment="1" applyProtection="1">
      <alignment horizontal="right" vertical="top" wrapText="1"/>
    </xf>
    <xf numFmtId="0" fontId="6" fillId="0" borderId="0" xfId="4" applyFont="1" applyFill="1" applyBorder="1" applyAlignment="1" applyProtection="1">
      <alignment vertical="top"/>
    </xf>
    <xf numFmtId="0" fontId="40" fillId="5" borderId="0" xfId="0" applyFont="1" applyFill="1" applyBorder="1" applyAlignment="1">
      <alignment horizontal="center" vertical="top" wrapText="1"/>
    </xf>
    <xf numFmtId="0" fontId="73" fillId="5" borderId="18" xfId="0" applyFont="1" applyFill="1" applyBorder="1" applyAlignment="1">
      <alignment vertical="top"/>
    </xf>
    <xf numFmtId="175" fontId="74" fillId="5" borderId="0" xfId="0" applyNumberFormat="1" applyFont="1" applyFill="1" applyBorder="1" applyAlignment="1">
      <alignment horizontal="right" vertical="top" wrapText="1"/>
    </xf>
    <xf numFmtId="0" fontId="40" fillId="5" borderId="0" xfId="0" applyFont="1" applyFill="1" applyAlignment="1">
      <alignment horizontal="justify" vertical="top"/>
    </xf>
    <xf numFmtId="0" fontId="75" fillId="5" borderId="0" xfId="0" applyFont="1" applyFill="1" applyAlignment="1">
      <alignment horizontal="center" vertical="top" wrapText="1"/>
    </xf>
    <xf numFmtId="0" fontId="40" fillId="5" borderId="17" xfId="0" applyFont="1" applyFill="1" applyBorder="1" applyAlignment="1">
      <alignment vertical="top"/>
    </xf>
    <xf numFmtId="175" fontId="76" fillId="5" borderId="0" xfId="0" applyNumberFormat="1" applyFont="1" applyFill="1" applyAlignment="1">
      <alignment horizontal="right" vertical="top"/>
    </xf>
    <xf numFmtId="0" fontId="40" fillId="5" borderId="17" xfId="0" applyFont="1" applyFill="1" applyBorder="1" applyAlignment="1">
      <alignment horizontal="justify" vertical="top"/>
    </xf>
    <xf numFmtId="164" fontId="16" fillId="0" borderId="0" xfId="0" applyNumberFormat="1" applyFont="1" applyAlignment="1">
      <alignment vertical="top"/>
    </xf>
    <xf numFmtId="0" fontId="16" fillId="6" borderId="0" xfId="6" applyFont="1" applyFill="1"/>
    <xf numFmtId="168" fontId="16" fillId="6" borderId="0" xfId="6" applyNumberFormat="1" applyFont="1" applyFill="1" applyAlignment="1">
      <alignment horizontal="left" vertical="top"/>
    </xf>
    <xf numFmtId="3" fontId="16" fillId="0" borderId="0" xfId="1" applyNumberFormat="1" applyFont="1" applyAlignment="1">
      <alignment vertical="top"/>
    </xf>
    <xf numFmtId="0" fontId="16" fillId="0" borderId="2" xfId="0" applyFont="1" applyBorder="1" applyAlignment="1">
      <alignment horizontal="center" vertical="center" wrapText="1"/>
    </xf>
    <xf numFmtId="165" fontId="5" fillId="6" borderId="0" xfId="1" applyNumberFormat="1" applyFont="1" applyFill="1" applyAlignment="1">
      <alignment vertical="top"/>
    </xf>
    <xf numFmtId="165" fontId="16" fillId="6" borderId="0" xfId="1" applyNumberFormat="1" applyFont="1" applyFill="1"/>
    <xf numFmtId="176" fontId="49" fillId="0" borderId="0" xfId="6" applyNumberFormat="1" applyFont="1"/>
    <xf numFmtId="164" fontId="54" fillId="5" borderId="0" xfId="0" applyNumberFormat="1" applyFont="1" applyFill="1" applyAlignment="1">
      <alignment horizontal="right" vertical="center" wrapText="1" indent="3"/>
    </xf>
    <xf numFmtId="164" fontId="17" fillId="5" borderId="0" xfId="1" applyNumberFormat="1" applyFont="1" applyFill="1" applyAlignment="1">
      <alignment horizontal="right" vertical="center" wrapText="1" indent="3"/>
    </xf>
    <xf numFmtId="4" fontId="8" fillId="0" borderId="0" xfId="4" applyNumberFormat="1" applyFont="1" applyFill="1" applyAlignment="1" applyProtection="1">
      <alignment vertical="top"/>
    </xf>
    <xf numFmtId="165" fontId="17" fillId="0" borderId="0" xfId="1" applyNumberFormat="1" applyFont="1"/>
    <xf numFmtId="0" fontId="5" fillId="5" borderId="0" xfId="19" applyFont="1" applyFill="1" applyAlignment="1" applyProtection="1">
      <alignment horizontal="left" vertical="center"/>
    </xf>
    <xf numFmtId="177" fontId="6" fillId="5" borderId="0" xfId="19" applyNumberFormat="1" applyFont="1" applyFill="1" applyAlignment="1" applyProtection="1">
      <alignment horizontal="right" vertical="center" wrapText="1"/>
    </xf>
    <xf numFmtId="177" fontId="6" fillId="5" borderId="19" xfId="19" applyNumberFormat="1" applyFont="1" applyFill="1" applyBorder="1" applyAlignment="1" applyProtection="1">
      <alignment horizontal="right" vertical="center" wrapText="1"/>
    </xf>
    <xf numFmtId="0" fontId="5" fillId="5" borderId="0" xfId="19" applyFont="1" applyFill="1" applyAlignment="1" applyProtection="1">
      <alignment horizontal="left" vertical="center" wrapText="1"/>
    </xf>
    <xf numFmtId="177" fontId="5" fillId="5" borderId="0" xfId="19" applyNumberFormat="1" applyFont="1" applyFill="1" applyAlignment="1" applyProtection="1">
      <alignment vertical="center" wrapText="1"/>
    </xf>
    <xf numFmtId="178" fontId="5" fillId="5" borderId="0" xfId="19" applyNumberFormat="1" applyFont="1" applyFill="1" applyAlignment="1" applyProtection="1">
      <alignment horizontal="center" vertical="center" wrapText="1"/>
    </xf>
    <xf numFmtId="0" fontId="5" fillId="5" borderId="0" xfId="19" quotePrefix="1" applyFont="1" applyFill="1" applyAlignment="1" applyProtection="1">
      <alignment horizontal="center" vertical="center" wrapText="1"/>
    </xf>
    <xf numFmtId="4" fontId="5" fillId="5" borderId="0" xfId="19" applyNumberFormat="1" applyFont="1" applyFill="1" applyAlignment="1" applyProtection="1">
      <alignment horizontal="left" vertical="center" wrapText="1"/>
    </xf>
    <xf numFmtId="177" fontId="5" fillId="5" borderId="0" xfId="19" applyNumberFormat="1" applyFont="1" applyFill="1" applyAlignment="1" applyProtection="1">
      <alignment horizontal="right" vertical="center" wrapText="1"/>
    </xf>
    <xf numFmtId="0" fontId="6" fillId="5" borderId="0" xfId="19" applyFont="1" applyFill="1" applyAlignment="1" applyProtection="1">
      <alignment horizontal="center" vertical="center" wrapText="1"/>
    </xf>
    <xf numFmtId="4" fontId="6" fillId="5" borderId="0" xfId="19" applyNumberFormat="1" applyFont="1" applyFill="1" applyAlignment="1" applyProtection="1">
      <alignment vertical="center" wrapText="1"/>
    </xf>
    <xf numFmtId="177" fontId="6" fillId="5" borderId="0" xfId="19" applyNumberFormat="1" applyFont="1" applyFill="1" applyAlignment="1" applyProtection="1">
      <alignment vertical="center" wrapText="1"/>
    </xf>
    <xf numFmtId="178" fontId="6" fillId="5" borderId="0" xfId="19" applyNumberFormat="1" applyFont="1" applyFill="1" applyAlignment="1" applyProtection="1">
      <alignment horizontal="center" vertical="center" wrapText="1"/>
    </xf>
    <xf numFmtId="0" fontId="6" fillId="5" borderId="0" xfId="19" quotePrefix="1" applyFont="1" applyFill="1" applyAlignment="1" applyProtection="1">
      <alignment horizontal="center" vertical="center" wrapText="1"/>
    </xf>
    <xf numFmtId="0" fontId="6" fillId="5" borderId="0" xfId="19" applyFont="1" applyFill="1" applyAlignment="1" applyProtection="1">
      <alignment vertical="center" wrapText="1"/>
    </xf>
    <xf numFmtId="0" fontId="6" fillId="5" borderId="6" xfId="19" applyFont="1" applyFill="1" applyBorder="1" applyAlignment="1" applyProtection="1">
      <alignment horizontal="center" vertical="center" wrapText="1"/>
    </xf>
    <xf numFmtId="4" fontId="6" fillId="5" borderId="6" xfId="19" applyNumberFormat="1" applyFont="1" applyFill="1" applyBorder="1" applyAlignment="1" applyProtection="1">
      <alignment vertical="center" wrapText="1"/>
    </xf>
    <xf numFmtId="177" fontId="6" fillId="5" borderId="6" xfId="19" applyNumberFormat="1" applyFont="1" applyFill="1" applyBorder="1" applyAlignment="1" applyProtection="1">
      <alignment vertical="center" wrapText="1"/>
    </xf>
    <xf numFmtId="177" fontId="6" fillId="5" borderId="19" xfId="19" applyNumberFormat="1" applyFont="1" applyFill="1" applyBorder="1" applyAlignment="1" applyProtection="1">
      <alignment vertical="center" wrapText="1"/>
    </xf>
    <xf numFmtId="178" fontId="6" fillId="5" borderId="19" xfId="19" applyNumberFormat="1" applyFont="1" applyFill="1" applyBorder="1" applyAlignment="1" applyProtection="1">
      <alignment horizontal="center" vertical="center" wrapText="1"/>
    </xf>
    <xf numFmtId="165" fontId="15" fillId="0" borderId="0" xfId="1" applyNumberFormat="1" applyFont="1" applyFill="1" applyBorder="1" applyAlignment="1">
      <alignment vertical="top"/>
    </xf>
    <xf numFmtId="0" fontId="15" fillId="0" borderId="0" xfId="0" applyFont="1" applyAlignment="1">
      <alignment vertical="top"/>
    </xf>
    <xf numFmtId="3" fontId="0" fillId="0" borderId="0" xfId="0" applyNumberFormat="1"/>
    <xf numFmtId="0" fontId="79" fillId="0" borderId="0" xfId="0" applyFont="1"/>
    <xf numFmtId="3" fontId="54" fillId="6" borderId="0" xfId="0" applyNumberFormat="1" applyFont="1" applyFill="1" applyAlignment="1">
      <alignment vertical="top" wrapText="1"/>
    </xf>
    <xf numFmtId="3" fontId="0" fillId="0" borderId="0" xfId="0" applyNumberFormat="1" applyFill="1" applyBorder="1"/>
    <xf numFmtId="0" fontId="9" fillId="6" borderId="0" xfId="0" applyFont="1" applyFill="1" applyBorder="1" applyAlignment="1">
      <alignment horizontal="left" vertical="top" wrapText="1"/>
    </xf>
    <xf numFmtId="0" fontId="0" fillId="6" borderId="0" xfId="0" applyFill="1" applyBorder="1"/>
    <xf numFmtId="0" fontId="56" fillId="6" borderId="0" xfId="0" applyFont="1" applyFill="1" applyAlignment="1">
      <alignment horizontal="justify" vertical="top"/>
    </xf>
    <xf numFmtId="0" fontId="56" fillId="5" borderId="0" xfId="0" applyFont="1" applyFill="1" applyAlignment="1">
      <alignment vertical="center"/>
    </xf>
    <xf numFmtId="0" fontId="56" fillId="5" borderId="0" xfId="0" applyFont="1" applyFill="1" applyAlignment="1">
      <alignment horizontal="justify" vertical="center"/>
    </xf>
    <xf numFmtId="0" fontId="19" fillId="0" borderId="0" xfId="4" applyFont="1" applyFill="1" applyAlignment="1" applyProtection="1"/>
    <xf numFmtId="0" fontId="66" fillId="0" borderId="0" xfId="8" applyFont="1" applyAlignment="1"/>
    <xf numFmtId="0" fontId="36" fillId="0" borderId="0" xfId="7" applyFont="1" applyFill="1" applyBorder="1" applyAlignment="1">
      <alignment vertical="center" wrapText="1"/>
    </xf>
    <xf numFmtId="0" fontId="19" fillId="0" borderId="0" xfId="4" applyFont="1" applyFill="1" applyAlignment="1" applyProtection="1">
      <alignment vertical="top"/>
    </xf>
    <xf numFmtId="0" fontId="69" fillId="0" borderId="0" xfId="0" applyFont="1" applyAlignment="1"/>
    <xf numFmtId="165" fontId="70" fillId="0" borderId="0" xfId="1" applyNumberFormat="1" applyFont="1" applyAlignment="1"/>
    <xf numFmtId="49" fontId="18" fillId="0" borderId="0" xfId="1" quotePrefix="1" applyNumberFormat="1" applyFont="1" applyAlignment="1">
      <alignment vertical="center" wrapText="1"/>
    </xf>
    <xf numFmtId="0" fontId="71" fillId="0" borderId="0" xfId="0" applyFont="1" applyAlignment="1"/>
    <xf numFmtId="0" fontId="17" fillId="5" borderId="17" xfId="0" applyFont="1" applyFill="1" applyBorder="1" applyAlignment="1">
      <alignment horizontal="justify" vertical="top"/>
    </xf>
    <xf numFmtId="0" fontId="17" fillId="5" borderId="0" xfId="0" applyFont="1" applyFill="1" applyAlignment="1">
      <alignment vertical="top"/>
    </xf>
    <xf numFmtId="165" fontId="17" fillId="5" borderId="0" xfId="1" applyNumberFormat="1" applyFont="1" applyFill="1" applyAlignment="1">
      <alignment vertical="top"/>
    </xf>
    <xf numFmtId="164" fontId="17" fillId="5" borderId="0" xfId="0" applyNumberFormat="1" applyFont="1" applyFill="1" applyAlignment="1">
      <alignment horizontal="right" vertical="top"/>
    </xf>
    <xf numFmtId="0" fontId="17" fillId="5" borderId="0" xfId="0" applyFont="1" applyFill="1" applyBorder="1" applyAlignment="1">
      <alignment horizontal="justify" vertical="top"/>
    </xf>
    <xf numFmtId="0" fontId="26" fillId="0" borderId="0" xfId="3" applyFont="1" applyBorder="1" applyAlignment="1">
      <alignment horizontal="center" vertical="center" wrapText="1"/>
    </xf>
    <xf numFmtId="0" fontId="40" fillId="0" borderId="10" xfId="0" applyFont="1" applyBorder="1" applyAlignment="1">
      <alignment horizontal="left" vertical="top" wrapText="1"/>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17" fillId="0" borderId="4" xfId="0" applyFont="1" applyBorder="1" applyAlignment="1">
      <alignment horizontal="justify" vertical="top" wrapText="1"/>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13" fillId="7" borderId="2" xfId="11" applyFont="1" applyFill="1" applyBorder="1" applyAlignment="1">
      <alignment horizontal="center" vertical="center"/>
    </xf>
    <xf numFmtId="0" fontId="13" fillId="7" borderId="3" xfId="11" applyFont="1" applyFill="1" applyBorder="1" applyAlignment="1">
      <alignment horizontal="center" vertical="center"/>
    </xf>
    <xf numFmtId="0" fontId="40" fillId="0" borderId="4" xfId="0" applyFont="1" applyBorder="1" applyAlignment="1">
      <alignment horizontal="left" vertical="center" wrapText="1"/>
    </xf>
    <xf numFmtId="0" fontId="72" fillId="4" borderId="20" xfId="0" applyFont="1" applyFill="1" applyBorder="1" applyAlignment="1">
      <alignment horizontal="center" vertical="center" wrapText="1"/>
    </xf>
    <xf numFmtId="0" fontId="68" fillId="4" borderId="0" xfId="6" applyFont="1" applyFill="1" applyBorder="1" applyAlignment="1">
      <alignment horizontal="center" vertical="top" wrapText="1"/>
    </xf>
    <xf numFmtId="0" fontId="15" fillId="0" borderId="0" xfId="0" applyFont="1" applyAlignment="1">
      <alignment horizontal="center" vertical="center" wrapText="1"/>
    </xf>
    <xf numFmtId="0" fontId="67" fillId="0" borderId="0" xfId="3" applyFont="1" applyFill="1" applyAlignment="1">
      <alignment horizontal="left" vertical="center" wrapText="1"/>
    </xf>
    <xf numFmtId="0" fontId="16" fillId="8" borderId="4" xfId="11" applyFont="1" applyFill="1" applyBorder="1" applyAlignment="1">
      <alignment horizontal="center"/>
    </xf>
    <xf numFmtId="0" fontId="72" fillId="4" borderId="13" xfId="0" applyFont="1" applyFill="1" applyBorder="1" applyAlignment="1">
      <alignment horizontal="center" vertical="center" wrapText="1"/>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26" fillId="0" borderId="0" xfId="3" applyFont="1" applyBorder="1" applyAlignment="1">
      <alignment horizontal="left" vertical="center" wrapText="1"/>
    </xf>
    <xf numFmtId="0" fontId="72" fillId="4" borderId="12" xfId="0" applyFont="1" applyFill="1" applyBorder="1" applyAlignment="1">
      <alignment horizontal="center" vertical="center" wrapText="1"/>
    </xf>
    <xf numFmtId="0" fontId="72" fillId="4" borderId="14" xfId="0" applyFont="1" applyFill="1" applyBorder="1" applyAlignment="1">
      <alignment horizontal="center" vertical="center" wrapText="1"/>
    </xf>
    <xf numFmtId="0" fontId="72" fillId="4" borderId="15" xfId="0" applyFont="1" applyFill="1" applyBorder="1" applyAlignment="1">
      <alignment horizontal="center" vertical="center" wrapText="1"/>
    </xf>
    <xf numFmtId="0" fontId="72" fillId="4" borderId="0" xfId="0" applyFont="1" applyFill="1" applyAlignment="1">
      <alignment horizontal="center" vertical="center" wrapText="1"/>
    </xf>
    <xf numFmtId="0" fontId="72" fillId="4" borderId="16" xfId="0" applyFont="1" applyFill="1" applyBorder="1" applyAlignment="1">
      <alignment horizontal="center" vertical="center"/>
    </xf>
    <xf numFmtId="0" fontId="22" fillId="4" borderId="0" xfId="3" applyFont="1" applyFill="1" applyBorder="1" applyAlignment="1">
      <alignment horizontal="left" vertical="top" wrapText="1"/>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19" fillId="0" borderId="0"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justify" vertical="center" wrapText="1"/>
    </xf>
    <xf numFmtId="0" fontId="17" fillId="0" borderId="0" xfId="8" applyFont="1" applyBorder="1" applyAlignment="1"/>
    <xf numFmtId="0" fontId="17" fillId="0" borderId="0" xfId="0"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9"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6" fillId="0" borderId="0" xfId="4" applyFont="1" applyFill="1" applyBorder="1" applyAlignment="1" applyProtection="1">
      <alignment vertical="top" wrapText="1"/>
    </xf>
    <xf numFmtId="0" fontId="22" fillId="4" borderId="0" xfId="4" applyFont="1" applyFill="1" applyAlignment="1" applyProtection="1">
      <alignment horizontal="left" vertical="top" wrapText="1"/>
    </xf>
    <xf numFmtId="0" fontId="33" fillId="0" borderId="0" xfId="4" applyFont="1" applyFill="1" applyAlignment="1" applyProtection="1">
      <alignment horizontal="left" vertical="top"/>
    </xf>
    <xf numFmtId="0" fontId="21" fillId="0" borderId="0" xfId="4" applyFont="1" applyFill="1" applyBorder="1" applyAlignment="1" applyProtection="1">
      <alignment horizontal="left" vertical="top"/>
    </xf>
    <xf numFmtId="0" fontId="21" fillId="0" borderId="0" xfId="4" applyFont="1" applyFill="1" applyAlignment="1" applyProtection="1">
      <alignment horizontal="left" vertical="top" wrapText="1"/>
    </xf>
    <xf numFmtId="0" fontId="10" fillId="4" borderId="0" xfId="4" applyFont="1" applyFill="1" applyBorder="1" applyAlignment="1" applyProtection="1">
      <alignment horizontal="center" vertical="center" wrapText="1"/>
    </xf>
    <xf numFmtId="0" fontId="10" fillId="4" borderId="0" xfId="4" applyFont="1" applyFill="1" applyBorder="1" applyAlignment="1" applyProtection="1">
      <alignment horizontal="center" vertical="top" wrapText="1"/>
    </xf>
    <xf numFmtId="0" fontId="6" fillId="0" borderId="0" xfId="4" applyFont="1" applyAlignment="1">
      <alignment horizontal="center" vertical="top" wrapText="1"/>
    </xf>
    <xf numFmtId="0" fontId="2" fillId="0" borderId="0" xfId="4" applyAlignment="1">
      <alignment horizontal="center" vertical="top" wrapText="1"/>
    </xf>
    <xf numFmtId="0" fontId="10" fillId="4" borderId="1" xfId="4" applyFont="1" applyFill="1" applyBorder="1" applyAlignment="1" applyProtection="1">
      <alignment horizontal="center" vertical="top" wrapText="1"/>
    </xf>
    <xf numFmtId="0" fontId="2" fillId="0" borderId="1" xfId="4" applyBorder="1" applyAlignment="1">
      <alignment horizontal="center" vertical="top" wrapText="1"/>
    </xf>
    <xf numFmtId="0" fontId="6" fillId="0" borderId="0" xfId="4" quotePrefix="1" applyFont="1" applyFill="1" applyBorder="1" applyAlignment="1" applyProtection="1">
      <alignment horizontal="left" vertical="top" wrapText="1"/>
    </xf>
    <xf numFmtId="0" fontId="17" fillId="0" borderId="0" xfId="0" applyFont="1" applyFill="1" applyBorder="1" applyAlignment="1">
      <alignment horizontal="left" vertical="center" wrapText="1"/>
    </xf>
    <xf numFmtId="0" fontId="51"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52" fillId="0" borderId="4"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2" fillId="0" borderId="2" xfId="0" applyFont="1" applyBorder="1" applyAlignment="1">
      <alignment horizontal="left" wrapText="1"/>
    </xf>
    <xf numFmtId="0" fontId="9" fillId="6" borderId="0" xfId="0" applyFont="1" applyFill="1" applyBorder="1" applyAlignment="1">
      <alignment horizontal="left" vertical="top" wrapText="1"/>
    </xf>
    <xf numFmtId="0" fontId="40" fillId="0" borderId="0" xfId="6" quotePrefix="1" applyFont="1" applyBorder="1" applyAlignment="1">
      <alignment horizontal="left" vertical="top" wrapText="1"/>
    </xf>
    <xf numFmtId="0" fontId="31" fillId="0" borderId="0" xfId="17" quotePrefix="1" applyFont="1" applyFill="1" applyBorder="1" applyAlignment="1">
      <alignment horizontal="left" wrapText="1"/>
    </xf>
    <xf numFmtId="0" fontId="31" fillId="0" borderId="0" xfId="17" quotePrefix="1" applyFont="1" applyFill="1" applyBorder="1" applyAlignment="1">
      <alignment horizontal="left"/>
    </xf>
    <xf numFmtId="0" fontId="10" fillId="4" borderId="0" xfId="6" applyFont="1" applyFill="1" applyBorder="1" applyAlignment="1">
      <alignment horizontal="center" vertical="center" wrapText="1"/>
    </xf>
    <xf numFmtId="0" fontId="10" fillId="4" borderId="0" xfId="6" applyFont="1" applyFill="1" applyBorder="1" applyAlignment="1">
      <alignment horizontal="center"/>
    </xf>
    <xf numFmtId="0" fontId="10" fillId="4" borderId="5" xfId="6" applyFont="1" applyFill="1" applyBorder="1" applyAlignment="1">
      <alignment horizontal="center"/>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xf numFmtId="0" fontId="72" fillId="4" borderId="0" xfId="0" applyFont="1" applyFill="1" applyBorder="1" applyAlignment="1">
      <alignment horizontal="center" vertical="center" wrapText="1"/>
    </xf>
  </cellXfs>
  <cellStyles count="20">
    <cellStyle name="Millares" xfId="1" builtinId="3"/>
    <cellStyle name="Millares 2" xfId="5"/>
    <cellStyle name="Millares 2 2" xfId="10"/>
    <cellStyle name="Millares 2 3" xfId="14"/>
    <cellStyle name="Millares 2 4" xfId="15"/>
    <cellStyle name="Millares 3" xfId="13"/>
    <cellStyle name="Normal" xfId="0" builtinId="0"/>
    <cellStyle name="Normal 10" xfId="19"/>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156"/>
  <sheetViews>
    <sheetView showGridLines="0" zoomScaleNormal="100" workbookViewId="0">
      <selection sqref="A1:G1"/>
    </sheetView>
  </sheetViews>
  <sheetFormatPr baseColWidth="10" defaultRowHeight="15"/>
  <cols>
    <col min="1" max="2" width="1.42578125" style="149" customWidth="1"/>
    <col min="3" max="6" width="5.140625" style="149" customWidth="1"/>
    <col min="7" max="7" width="52.140625" style="151" customWidth="1"/>
    <col min="8" max="8" width="14.140625" style="149" customWidth="1"/>
    <col min="9" max="9" width="17" style="149" customWidth="1"/>
    <col min="10" max="10" width="14.140625" style="149" customWidth="1"/>
    <col min="11" max="16384" width="11.42578125" style="149"/>
  </cols>
  <sheetData>
    <row r="1" spans="1:19" s="23" customFormat="1" ht="40.5" customHeight="1">
      <c r="A1" s="435" t="s">
        <v>757</v>
      </c>
      <c r="B1" s="435"/>
      <c r="C1" s="435"/>
      <c r="D1" s="435"/>
      <c r="E1" s="435"/>
      <c r="F1" s="435"/>
      <c r="G1" s="435"/>
      <c r="H1" s="436" t="s">
        <v>525</v>
      </c>
      <c r="I1" s="436"/>
      <c r="J1" s="436"/>
      <c r="N1" s="417"/>
      <c r="O1" s="417"/>
      <c r="P1" s="417"/>
      <c r="Q1" s="417"/>
      <c r="S1" s="24"/>
    </row>
    <row r="2" spans="1:19" s="7" customFormat="1">
      <c r="A2" s="6"/>
      <c r="B2" s="6"/>
      <c r="C2" s="6"/>
      <c r="D2" s="6"/>
      <c r="E2" s="6"/>
      <c r="F2" s="6"/>
      <c r="G2" s="6"/>
      <c r="S2" s="8"/>
    </row>
    <row r="3" spans="1:19" ht="56.25" customHeight="1" thickBot="1">
      <c r="A3" s="432" t="s">
        <v>746</v>
      </c>
      <c r="B3" s="433"/>
      <c r="C3" s="433"/>
      <c r="D3" s="433"/>
      <c r="E3" s="433"/>
      <c r="F3" s="433"/>
      <c r="G3" s="433"/>
      <c r="H3" s="433"/>
      <c r="I3" s="433"/>
      <c r="J3" s="433"/>
      <c r="K3" s="150"/>
    </row>
    <row r="4" spans="1:19" ht="5.0999999999999996" customHeight="1">
      <c r="A4" s="143"/>
      <c r="B4" s="143"/>
      <c r="C4" s="143"/>
      <c r="D4" s="143"/>
      <c r="E4" s="143"/>
      <c r="F4" s="143"/>
      <c r="G4" s="143"/>
      <c r="H4" s="143"/>
      <c r="I4" s="143"/>
      <c r="J4" s="143"/>
      <c r="K4" s="150"/>
    </row>
    <row r="5" spans="1:19" s="153" customFormat="1">
      <c r="A5" s="434" t="s">
        <v>147</v>
      </c>
      <c r="B5" s="434"/>
      <c r="C5" s="434"/>
      <c r="D5" s="434"/>
      <c r="E5" s="434"/>
      <c r="F5" s="434"/>
      <c r="G5" s="434"/>
      <c r="H5" s="152" t="s">
        <v>11</v>
      </c>
      <c r="I5" s="152" t="s">
        <v>1</v>
      </c>
      <c r="J5" s="152"/>
      <c r="K5" s="44"/>
    </row>
    <row r="6" spans="1:19" s="153" customFormat="1" ht="18" customHeight="1">
      <c r="A6" s="434"/>
      <c r="B6" s="434"/>
      <c r="C6" s="434"/>
      <c r="D6" s="434"/>
      <c r="E6" s="434"/>
      <c r="F6" s="434"/>
      <c r="G6" s="434"/>
      <c r="H6" s="152" t="s">
        <v>0</v>
      </c>
      <c r="I6" s="152" t="s">
        <v>148</v>
      </c>
      <c r="J6" s="152" t="s">
        <v>156</v>
      </c>
      <c r="K6" s="44"/>
    </row>
    <row r="7" spans="1:19" s="153" customFormat="1" ht="16.5">
      <c r="A7" s="434"/>
      <c r="B7" s="434"/>
      <c r="C7" s="434"/>
      <c r="D7" s="434"/>
      <c r="E7" s="434"/>
      <c r="F7" s="434"/>
      <c r="G7" s="434"/>
      <c r="H7" s="152"/>
      <c r="I7" s="152" t="s">
        <v>747</v>
      </c>
      <c r="J7" s="152"/>
      <c r="K7" s="44"/>
    </row>
    <row r="8" spans="1:19" s="153" customFormat="1">
      <c r="A8" s="152"/>
      <c r="B8" s="152"/>
      <c r="C8" s="152"/>
      <c r="D8" s="152"/>
      <c r="E8" s="152"/>
      <c r="F8" s="152"/>
      <c r="G8" s="152"/>
      <c r="H8" s="152" t="s">
        <v>19</v>
      </c>
      <c r="I8" s="152" t="s">
        <v>20</v>
      </c>
      <c r="J8" s="152" t="s">
        <v>149</v>
      </c>
      <c r="K8" s="44"/>
    </row>
    <row r="9" spans="1:19" s="130" customFormat="1" ht="7.5" customHeight="1" thickBot="1">
      <c r="A9" s="145"/>
      <c r="B9" s="145"/>
      <c r="C9" s="145"/>
      <c r="D9" s="145"/>
      <c r="E9" s="145"/>
      <c r="F9" s="145"/>
      <c r="G9" s="145"/>
      <c r="H9" s="145"/>
      <c r="I9" s="145"/>
      <c r="J9" s="145"/>
    </row>
    <row r="10" spans="1:19" s="130" customFormat="1" ht="9.75" customHeight="1" thickBot="1">
      <c r="A10" s="146"/>
      <c r="B10" s="146"/>
      <c r="C10" s="146"/>
      <c r="D10" s="146"/>
      <c r="E10" s="146"/>
      <c r="F10" s="146"/>
      <c r="G10" s="146"/>
      <c r="H10" s="146"/>
      <c r="I10" s="146"/>
      <c r="J10" s="146"/>
    </row>
    <row r="11" spans="1:19" s="276" customFormat="1" ht="21.95" customHeight="1">
      <c r="A11" s="322" t="s">
        <v>150</v>
      </c>
      <c r="B11" s="273"/>
      <c r="C11" s="344"/>
      <c r="D11" s="273"/>
      <c r="E11" s="273"/>
      <c r="F11" s="274"/>
      <c r="G11" s="235"/>
      <c r="H11" s="275"/>
      <c r="I11" s="275"/>
      <c r="J11" s="236"/>
      <c r="K11" s="350"/>
      <c r="L11" s="350"/>
      <c r="M11" s="350"/>
    </row>
    <row r="12" spans="1:19" s="276" customFormat="1">
      <c r="A12" s="338"/>
      <c r="B12" s="234" t="s">
        <v>185</v>
      </c>
      <c r="C12" s="234"/>
      <c r="D12" s="234"/>
      <c r="E12" s="234"/>
      <c r="F12" s="235"/>
      <c r="G12" s="236"/>
      <c r="H12" s="236"/>
      <c r="I12" s="237"/>
      <c r="J12" s="234"/>
      <c r="K12" s="350"/>
      <c r="L12" s="350"/>
      <c r="M12" s="350"/>
    </row>
    <row r="13" spans="1:19" s="276" customFormat="1">
      <c r="A13" s="338"/>
      <c r="B13" s="273"/>
      <c r="C13" s="277">
        <v>43</v>
      </c>
      <c r="D13" s="273" t="s">
        <v>97</v>
      </c>
      <c r="E13" s="273"/>
      <c r="F13" s="274"/>
      <c r="G13" s="235"/>
      <c r="H13" s="275"/>
      <c r="I13" s="275"/>
      <c r="J13" s="236"/>
      <c r="K13" s="350"/>
      <c r="L13" s="350"/>
      <c r="M13" s="350"/>
    </row>
    <row r="14" spans="1:19" s="153" customFormat="1">
      <c r="A14" s="233"/>
      <c r="B14" s="238"/>
      <c r="C14" s="243"/>
      <c r="D14" s="238"/>
      <c r="E14" s="238" t="s">
        <v>151</v>
      </c>
      <c r="F14" s="239"/>
      <c r="G14" s="240"/>
      <c r="H14" s="241"/>
      <c r="I14" s="241"/>
      <c r="J14" s="242"/>
      <c r="K14" s="374"/>
      <c r="L14" s="374"/>
      <c r="M14" s="374"/>
    </row>
    <row r="15" spans="1:19" s="153" customFormat="1">
      <c r="A15" s="233"/>
      <c r="B15" s="238"/>
      <c r="C15" s="243"/>
      <c r="D15" s="238"/>
      <c r="E15" s="238"/>
      <c r="F15" s="239">
        <v>0</v>
      </c>
      <c r="G15" s="240" t="s">
        <v>151</v>
      </c>
      <c r="H15" s="241">
        <v>1662.0236789999999</v>
      </c>
      <c r="I15" s="241">
        <v>2253.9966411400005</v>
      </c>
      <c r="J15" s="242">
        <v>35.617600977633288</v>
      </c>
      <c r="K15" s="374"/>
      <c r="L15" s="374"/>
      <c r="M15" s="374"/>
    </row>
    <row r="16" spans="1:19" s="276" customFormat="1">
      <c r="A16" s="338"/>
      <c r="B16" s="273" t="s">
        <v>145</v>
      </c>
      <c r="C16" s="344"/>
      <c r="D16" s="273"/>
      <c r="E16" s="273"/>
      <c r="F16" s="274"/>
      <c r="G16" s="235"/>
      <c r="H16" s="275"/>
      <c r="I16" s="275"/>
      <c r="J16" s="236"/>
      <c r="K16" s="350"/>
      <c r="L16" s="350"/>
      <c r="M16" s="350"/>
    </row>
    <row r="17" spans="1:13" s="276" customFormat="1">
      <c r="A17" s="338"/>
      <c r="B17" s="273"/>
      <c r="C17" s="344">
        <v>4</v>
      </c>
      <c r="D17" s="273" t="s">
        <v>104</v>
      </c>
      <c r="E17" s="273"/>
      <c r="F17" s="274"/>
      <c r="G17" s="235"/>
      <c r="H17" s="275"/>
      <c r="I17" s="275"/>
      <c r="J17" s="236"/>
      <c r="K17" s="350"/>
      <c r="L17" s="350"/>
      <c r="M17" s="350"/>
    </row>
    <row r="18" spans="1:13" s="153" customFormat="1">
      <c r="A18" s="233"/>
      <c r="B18" s="238"/>
      <c r="C18" s="343"/>
      <c r="D18" s="238"/>
      <c r="E18" s="238" t="s">
        <v>151</v>
      </c>
      <c r="F18" s="239"/>
      <c r="G18" s="240"/>
      <c r="H18" s="241"/>
      <c r="I18" s="241"/>
      <c r="J18" s="242"/>
      <c r="K18" s="374"/>
      <c r="L18" s="374"/>
      <c r="M18" s="374"/>
    </row>
    <row r="19" spans="1:13" s="276" customFormat="1">
      <c r="A19" s="233"/>
      <c r="B19" s="238"/>
      <c r="C19" s="243"/>
      <c r="D19" s="238"/>
      <c r="E19" s="238"/>
      <c r="F19" s="239">
        <v>0</v>
      </c>
      <c r="G19" s="240" t="s">
        <v>151</v>
      </c>
      <c r="H19" s="241">
        <v>3025.5165670000001</v>
      </c>
      <c r="I19" s="241">
        <v>3761.9945567200007</v>
      </c>
      <c r="J19" s="242">
        <v>24.34222300260835</v>
      </c>
      <c r="K19" s="350"/>
      <c r="L19" s="350"/>
      <c r="M19" s="350"/>
    </row>
    <row r="20" spans="1:13" s="153" customFormat="1">
      <c r="A20" s="233"/>
      <c r="B20" s="238"/>
      <c r="C20" s="243"/>
      <c r="D20" s="238"/>
      <c r="E20" s="238" t="s">
        <v>152</v>
      </c>
      <c r="F20" s="239"/>
      <c r="G20" s="240"/>
      <c r="H20" s="241"/>
      <c r="I20" s="241"/>
      <c r="J20" s="242"/>
      <c r="K20" s="374"/>
      <c r="L20" s="374"/>
      <c r="M20" s="374"/>
    </row>
    <row r="21" spans="1:13" s="276" customFormat="1">
      <c r="A21" s="233"/>
      <c r="B21" s="238"/>
      <c r="C21" s="243"/>
      <c r="D21" s="238"/>
      <c r="E21" s="238"/>
      <c r="F21" s="239" t="s">
        <v>181</v>
      </c>
      <c r="G21" s="240" t="s">
        <v>700</v>
      </c>
      <c r="H21" s="241">
        <v>1769.1590020000001</v>
      </c>
      <c r="I21" s="241">
        <v>2376.3306382000028</v>
      </c>
      <c r="J21" s="242">
        <v>34.319788979600304</v>
      </c>
      <c r="K21" s="350"/>
      <c r="L21" s="350"/>
      <c r="M21" s="350"/>
    </row>
    <row r="22" spans="1:13" s="276" customFormat="1" ht="27">
      <c r="A22" s="233"/>
      <c r="B22" s="238"/>
      <c r="C22" s="243"/>
      <c r="D22" s="238"/>
      <c r="E22" s="238"/>
      <c r="F22" s="239" t="s">
        <v>153</v>
      </c>
      <c r="G22" s="240" t="s">
        <v>701</v>
      </c>
      <c r="H22" s="241">
        <v>48.339056999999997</v>
      </c>
      <c r="I22" s="241">
        <v>97.899542999999994</v>
      </c>
      <c r="J22" s="242" t="s">
        <v>216</v>
      </c>
      <c r="K22" s="350"/>
      <c r="L22" s="350"/>
      <c r="M22" s="350"/>
    </row>
    <row r="23" spans="1:13" s="153" customFormat="1" ht="27">
      <c r="A23" s="233"/>
      <c r="B23" s="238"/>
      <c r="C23" s="343"/>
      <c r="D23" s="238"/>
      <c r="E23" s="238"/>
      <c r="F23" s="239" t="s">
        <v>702</v>
      </c>
      <c r="G23" s="240" t="s">
        <v>703</v>
      </c>
      <c r="H23" s="241">
        <v>33.058532</v>
      </c>
      <c r="I23" s="241">
        <v>80.693951120000008</v>
      </c>
      <c r="J23" s="242" t="s">
        <v>216</v>
      </c>
      <c r="K23" s="374"/>
      <c r="L23" s="374"/>
      <c r="M23" s="374"/>
    </row>
    <row r="24" spans="1:13" s="153" customFormat="1">
      <c r="A24" s="233"/>
      <c r="B24" s="238"/>
      <c r="C24" s="243"/>
      <c r="D24" s="238"/>
      <c r="E24" s="238" t="s">
        <v>252</v>
      </c>
      <c r="F24" s="239"/>
      <c r="G24" s="240"/>
      <c r="H24" s="241"/>
      <c r="I24" s="241"/>
      <c r="J24" s="242"/>
      <c r="K24" s="374"/>
      <c r="L24" s="374"/>
      <c r="M24" s="374"/>
    </row>
    <row r="25" spans="1:13" s="153" customFormat="1">
      <c r="A25" s="233"/>
      <c r="B25" s="238"/>
      <c r="C25" s="243"/>
      <c r="D25" s="238"/>
      <c r="E25" s="238"/>
      <c r="F25" s="239" t="s">
        <v>704</v>
      </c>
      <c r="G25" s="240" t="s">
        <v>705</v>
      </c>
      <c r="H25" s="241">
        <v>0</v>
      </c>
      <c r="I25" s="241">
        <v>51.92423525000001</v>
      </c>
      <c r="J25" s="242" t="s">
        <v>125</v>
      </c>
      <c r="K25" s="374"/>
      <c r="L25" s="374"/>
      <c r="M25" s="374"/>
    </row>
    <row r="26" spans="1:13" s="276" customFormat="1">
      <c r="A26" s="338"/>
      <c r="B26" s="273"/>
      <c r="C26" s="277">
        <v>5</v>
      </c>
      <c r="D26" s="273" t="s">
        <v>105</v>
      </c>
      <c r="E26" s="273"/>
      <c r="F26" s="274"/>
      <c r="G26" s="235"/>
      <c r="H26" s="275"/>
      <c r="I26" s="275"/>
      <c r="J26" s="236"/>
      <c r="K26" s="350"/>
      <c r="L26" s="350"/>
      <c r="M26" s="350"/>
    </row>
    <row r="27" spans="1:13" s="153" customFormat="1">
      <c r="A27" s="233"/>
      <c r="B27" s="238"/>
      <c r="C27" s="243"/>
      <c r="D27" s="238"/>
      <c r="E27" s="238" t="s">
        <v>151</v>
      </c>
      <c r="F27" s="239"/>
      <c r="G27" s="240"/>
      <c r="H27" s="241"/>
      <c r="I27" s="241"/>
      <c r="J27" s="242"/>
      <c r="K27" s="374"/>
      <c r="L27" s="374"/>
      <c r="M27" s="374"/>
    </row>
    <row r="28" spans="1:13" s="276" customFormat="1">
      <c r="A28" s="233"/>
      <c r="B28" s="238"/>
      <c r="C28" s="343"/>
      <c r="D28" s="238"/>
      <c r="E28" s="238"/>
      <c r="F28" s="239">
        <v>0</v>
      </c>
      <c r="G28" s="240" t="s">
        <v>151</v>
      </c>
      <c r="H28" s="241">
        <v>9103.0916849999994</v>
      </c>
      <c r="I28" s="241">
        <v>11470.822420199998</v>
      </c>
      <c r="J28" s="242">
        <v>26.010182223052041</v>
      </c>
      <c r="K28" s="350"/>
      <c r="L28" s="350"/>
      <c r="M28" s="350"/>
    </row>
    <row r="29" spans="1:13" s="153" customFormat="1">
      <c r="A29" s="233"/>
      <c r="B29" s="238"/>
      <c r="C29" s="243"/>
      <c r="D29" s="238"/>
      <c r="E29" s="238" t="s">
        <v>152</v>
      </c>
      <c r="F29" s="239"/>
      <c r="G29" s="240"/>
      <c r="H29" s="241"/>
      <c r="I29" s="241"/>
      <c r="J29" s="242"/>
      <c r="K29" s="374"/>
      <c r="L29" s="374"/>
      <c r="M29" s="374"/>
    </row>
    <row r="30" spans="1:13" s="153" customFormat="1" ht="27">
      <c r="A30" s="233"/>
      <c r="B30" s="238"/>
      <c r="C30" s="243"/>
      <c r="D30" s="238"/>
      <c r="E30" s="238"/>
      <c r="F30" s="239" t="s">
        <v>181</v>
      </c>
      <c r="G30" s="240" t="s">
        <v>518</v>
      </c>
      <c r="H30" s="241">
        <v>352.87903299999999</v>
      </c>
      <c r="I30" s="241">
        <v>618.20455040999991</v>
      </c>
      <c r="J30" s="242">
        <v>75.188801996632066</v>
      </c>
      <c r="K30" s="374"/>
      <c r="L30" s="374"/>
      <c r="M30" s="374"/>
    </row>
    <row r="31" spans="1:13" s="276" customFormat="1">
      <c r="A31" s="338"/>
      <c r="B31" s="273"/>
      <c r="C31" s="277">
        <v>6</v>
      </c>
      <c r="D31" s="273" t="s">
        <v>106</v>
      </c>
      <c r="E31" s="273"/>
      <c r="F31" s="274"/>
      <c r="G31" s="235"/>
      <c r="H31" s="275"/>
      <c r="I31" s="275"/>
      <c r="J31" s="236"/>
      <c r="K31" s="350"/>
      <c r="L31" s="350"/>
      <c r="M31" s="350"/>
    </row>
    <row r="32" spans="1:13" s="153" customFormat="1">
      <c r="A32" s="233"/>
      <c r="B32" s="238"/>
      <c r="C32" s="243"/>
      <c r="D32" s="238"/>
      <c r="E32" s="238" t="s">
        <v>151</v>
      </c>
      <c r="F32" s="239"/>
      <c r="G32" s="240"/>
      <c r="H32" s="241"/>
      <c r="I32" s="241"/>
      <c r="J32" s="242"/>
      <c r="K32" s="374"/>
      <c r="L32" s="374"/>
      <c r="M32" s="374"/>
    </row>
    <row r="33" spans="1:13" s="153" customFormat="1">
      <c r="A33" s="233"/>
      <c r="B33" s="238"/>
      <c r="C33" s="343"/>
      <c r="D33" s="238"/>
      <c r="E33" s="238"/>
      <c r="F33" s="239">
        <v>0</v>
      </c>
      <c r="G33" s="240" t="s">
        <v>151</v>
      </c>
      <c r="H33" s="241">
        <v>4311.7794919999997</v>
      </c>
      <c r="I33" s="241">
        <v>50735.095847160082</v>
      </c>
      <c r="J33" s="242" t="s">
        <v>216</v>
      </c>
      <c r="K33" s="374"/>
      <c r="L33" s="374"/>
      <c r="M33" s="374"/>
    </row>
    <row r="34" spans="1:13" s="153" customFormat="1">
      <c r="A34" s="233"/>
      <c r="B34" s="238"/>
      <c r="C34" s="243"/>
      <c r="D34" s="238"/>
      <c r="E34" s="238" t="s">
        <v>152</v>
      </c>
      <c r="F34" s="239"/>
      <c r="G34" s="240"/>
      <c r="H34" s="241"/>
      <c r="I34" s="241"/>
      <c r="J34" s="242"/>
      <c r="K34" s="374"/>
      <c r="L34" s="374"/>
      <c r="M34" s="374"/>
    </row>
    <row r="35" spans="1:13" s="276" customFormat="1" ht="27">
      <c r="A35" s="233"/>
      <c r="B35" s="238"/>
      <c r="C35" s="243"/>
      <c r="D35" s="238"/>
      <c r="E35" s="238"/>
      <c r="F35" s="239" t="s">
        <v>196</v>
      </c>
      <c r="G35" s="240" t="s">
        <v>38</v>
      </c>
      <c r="H35" s="241">
        <v>120.851826</v>
      </c>
      <c r="I35" s="241">
        <v>207.45093400000002</v>
      </c>
      <c r="J35" s="242">
        <v>71.65726068549435</v>
      </c>
      <c r="K35" s="350"/>
      <c r="L35" s="350"/>
      <c r="M35" s="350"/>
    </row>
    <row r="36" spans="1:13" s="153" customFormat="1">
      <c r="A36" s="233"/>
      <c r="B36" s="238"/>
      <c r="C36" s="343"/>
      <c r="D36" s="238"/>
      <c r="E36" s="238"/>
      <c r="F36" s="239" t="s">
        <v>154</v>
      </c>
      <c r="G36" s="240" t="s">
        <v>39</v>
      </c>
      <c r="H36" s="241">
        <v>1589.8000520000001</v>
      </c>
      <c r="I36" s="241">
        <v>2376.0313016</v>
      </c>
      <c r="J36" s="242">
        <v>49.454725366935634</v>
      </c>
      <c r="K36" s="374"/>
      <c r="L36" s="374"/>
      <c r="M36" s="374"/>
    </row>
    <row r="37" spans="1:13" s="153" customFormat="1">
      <c r="A37" s="233"/>
      <c r="B37" s="238"/>
      <c r="C37" s="243"/>
      <c r="D37" s="238"/>
      <c r="E37" s="238"/>
      <c r="F37" s="239" t="s">
        <v>195</v>
      </c>
      <c r="G37" s="240" t="s">
        <v>40</v>
      </c>
      <c r="H37" s="241">
        <v>234.05122299999999</v>
      </c>
      <c r="I37" s="241">
        <v>402.37843999999996</v>
      </c>
      <c r="J37" s="242">
        <v>71.918964935295378</v>
      </c>
      <c r="K37" s="374"/>
      <c r="L37" s="374"/>
      <c r="M37" s="374"/>
    </row>
    <row r="38" spans="1:13" s="276" customFormat="1">
      <c r="A38" s="233"/>
      <c r="B38" s="238"/>
      <c r="C38" s="243"/>
      <c r="D38" s="238"/>
      <c r="E38" s="238"/>
      <c r="F38" s="239" t="s">
        <v>244</v>
      </c>
      <c r="G38" s="240" t="s">
        <v>41</v>
      </c>
      <c r="H38" s="241">
        <v>211.07666699999999</v>
      </c>
      <c r="I38" s="241">
        <v>553.01590199999998</v>
      </c>
      <c r="J38" s="242" t="s">
        <v>216</v>
      </c>
      <c r="K38" s="350"/>
      <c r="L38" s="350"/>
      <c r="M38" s="350"/>
    </row>
    <row r="39" spans="1:13" s="153" customFormat="1">
      <c r="A39" s="233"/>
      <c r="B39" s="238"/>
      <c r="C39" s="343"/>
      <c r="D39" s="238"/>
      <c r="E39" s="238"/>
      <c r="F39" s="239" t="s">
        <v>222</v>
      </c>
      <c r="G39" s="240" t="s">
        <v>234</v>
      </c>
      <c r="H39" s="241">
        <v>2388.489153</v>
      </c>
      <c r="I39" s="241">
        <v>2892.1083619999999</v>
      </c>
      <c r="J39" s="242">
        <v>21.085262554675708</v>
      </c>
      <c r="K39" s="374"/>
      <c r="L39" s="374"/>
      <c r="M39" s="374"/>
    </row>
    <row r="40" spans="1:13" s="276" customFormat="1">
      <c r="A40" s="338"/>
      <c r="B40" s="273"/>
      <c r="C40" s="344">
        <v>7</v>
      </c>
      <c r="D40" s="273" t="s">
        <v>107</v>
      </c>
      <c r="E40" s="273"/>
      <c r="F40" s="274"/>
      <c r="G40" s="235"/>
      <c r="H40" s="275"/>
      <c r="I40" s="275"/>
      <c r="J40" s="236"/>
      <c r="K40" s="350"/>
      <c r="L40" s="350"/>
      <c r="M40" s="350"/>
    </row>
    <row r="41" spans="1:13" s="153" customFormat="1">
      <c r="A41" s="233"/>
      <c r="B41" s="238"/>
      <c r="C41" s="343"/>
      <c r="D41" s="238"/>
      <c r="E41" s="238" t="s">
        <v>252</v>
      </c>
      <c r="F41" s="239"/>
      <c r="G41" s="240"/>
      <c r="H41" s="241"/>
      <c r="I41" s="241"/>
      <c r="J41" s="242"/>
      <c r="K41" s="374"/>
      <c r="L41" s="374"/>
      <c r="M41" s="374"/>
    </row>
    <row r="42" spans="1:13" s="276" customFormat="1">
      <c r="A42" s="233"/>
      <c r="B42" s="238"/>
      <c r="C42" s="243"/>
      <c r="D42" s="238"/>
      <c r="E42" s="238"/>
      <c r="F42" s="239" t="s">
        <v>706</v>
      </c>
      <c r="G42" s="240" t="s">
        <v>707</v>
      </c>
      <c r="H42" s="241">
        <v>836.23035500000003</v>
      </c>
      <c r="I42" s="241">
        <v>1468.3891137300002</v>
      </c>
      <c r="J42" s="242">
        <v>75.596246291489877</v>
      </c>
      <c r="K42" s="350"/>
      <c r="L42" s="350"/>
      <c r="M42" s="350"/>
    </row>
    <row r="43" spans="1:13" s="153" customFormat="1">
      <c r="A43" s="233"/>
      <c r="B43" s="238"/>
      <c r="C43" s="243"/>
      <c r="D43" s="238"/>
      <c r="E43" s="238"/>
      <c r="F43" s="239" t="s">
        <v>708</v>
      </c>
      <c r="G43" s="240" t="s">
        <v>709</v>
      </c>
      <c r="H43" s="241">
        <v>0</v>
      </c>
      <c r="I43" s="241">
        <v>73.954873979999988</v>
      </c>
      <c r="J43" s="242" t="s">
        <v>125</v>
      </c>
      <c r="K43" s="374"/>
      <c r="L43" s="374"/>
      <c r="M43" s="374"/>
    </row>
    <row r="44" spans="1:13" s="276" customFormat="1">
      <c r="A44" s="338"/>
      <c r="B44" s="273"/>
      <c r="C44" s="277">
        <v>8</v>
      </c>
      <c r="D44" s="273" t="s">
        <v>175</v>
      </c>
      <c r="E44" s="273"/>
      <c r="F44" s="274"/>
      <c r="G44" s="235"/>
      <c r="H44" s="275"/>
      <c r="I44" s="275"/>
      <c r="J44" s="236"/>
      <c r="K44" s="350"/>
      <c r="L44" s="350"/>
      <c r="M44" s="350"/>
    </row>
    <row r="45" spans="1:13" s="153" customFormat="1">
      <c r="A45" s="233"/>
      <c r="B45" s="238"/>
      <c r="C45" s="243"/>
      <c r="D45" s="238"/>
      <c r="E45" s="238" t="s">
        <v>152</v>
      </c>
      <c r="F45" s="239"/>
      <c r="G45" s="240"/>
      <c r="H45" s="241"/>
      <c r="I45" s="241"/>
      <c r="J45" s="242"/>
      <c r="K45" s="374"/>
      <c r="L45" s="374"/>
      <c r="M45" s="374"/>
    </row>
    <row r="46" spans="1:13" s="276" customFormat="1" ht="27">
      <c r="A46" s="233"/>
      <c r="B46" s="238"/>
      <c r="C46" s="243"/>
      <c r="D46" s="238"/>
      <c r="E46" s="238"/>
      <c r="F46" s="239" t="s">
        <v>154</v>
      </c>
      <c r="G46" s="240" t="s">
        <v>45</v>
      </c>
      <c r="H46" s="241">
        <v>5042.0932339999999</v>
      </c>
      <c r="I46" s="241">
        <v>5421.8179298000005</v>
      </c>
      <c r="J46" s="242">
        <v>7.5310923098254108</v>
      </c>
      <c r="K46" s="350"/>
      <c r="L46" s="350"/>
      <c r="M46" s="350"/>
    </row>
    <row r="47" spans="1:13" s="153" customFormat="1">
      <c r="A47" s="233"/>
      <c r="B47" s="238"/>
      <c r="C47" s="243"/>
      <c r="D47" s="238"/>
      <c r="E47" s="238"/>
      <c r="F47" s="239" t="s">
        <v>195</v>
      </c>
      <c r="G47" s="240" t="s">
        <v>46</v>
      </c>
      <c r="H47" s="241">
        <v>56.434677999999998</v>
      </c>
      <c r="I47" s="241">
        <v>61.533501180000002</v>
      </c>
      <c r="J47" s="242">
        <v>9.0349114422164405</v>
      </c>
      <c r="K47" s="374"/>
      <c r="L47" s="374"/>
      <c r="M47" s="374"/>
    </row>
    <row r="48" spans="1:13" s="153" customFormat="1">
      <c r="A48" s="233"/>
      <c r="B48" s="238"/>
      <c r="C48" s="243"/>
      <c r="D48" s="238"/>
      <c r="E48" s="238"/>
      <c r="F48" s="239" t="s">
        <v>710</v>
      </c>
      <c r="G48" s="240" t="s">
        <v>711</v>
      </c>
      <c r="H48" s="241">
        <v>96.411398000000005</v>
      </c>
      <c r="I48" s="241">
        <v>126.99089744</v>
      </c>
      <c r="J48" s="242">
        <v>31.717722255204706</v>
      </c>
      <c r="K48" s="374"/>
      <c r="L48" s="374"/>
      <c r="M48" s="374"/>
    </row>
    <row r="49" spans="1:13" s="153" customFormat="1">
      <c r="A49" s="233"/>
      <c r="B49" s="238"/>
      <c r="C49" s="243"/>
      <c r="D49" s="238"/>
      <c r="E49" s="238" t="s">
        <v>252</v>
      </c>
      <c r="F49" s="239"/>
      <c r="G49" s="240"/>
      <c r="H49" s="241"/>
      <c r="I49" s="241"/>
      <c r="J49" s="242"/>
      <c r="K49" s="374"/>
      <c r="L49" s="374"/>
      <c r="M49" s="374"/>
    </row>
    <row r="50" spans="1:13" s="153" customFormat="1" ht="27">
      <c r="A50" s="233"/>
      <c r="B50" s="238"/>
      <c r="C50" s="243"/>
      <c r="D50" s="238"/>
      <c r="E50" s="238"/>
      <c r="F50" s="239" t="s">
        <v>712</v>
      </c>
      <c r="G50" s="240" t="s">
        <v>713</v>
      </c>
      <c r="H50" s="241">
        <v>1416.0271310000001</v>
      </c>
      <c r="I50" s="241">
        <v>1498.2751050999998</v>
      </c>
      <c r="J50" s="242">
        <v>5.8083614571647502</v>
      </c>
      <c r="K50" s="374"/>
      <c r="L50" s="374"/>
      <c r="M50" s="374"/>
    </row>
    <row r="51" spans="1:13" s="276" customFormat="1">
      <c r="A51" s="338"/>
      <c r="B51" s="273"/>
      <c r="C51" s="344">
        <v>9</v>
      </c>
      <c r="D51" s="273" t="s">
        <v>235</v>
      </c>
      <c r="E51" s="273"/>
      <c r="F51" s="274"/>
      <c r="G51" s="235"/>
      <c r="H51" s="275"/>
      <c r="I51" s="275"/>
      <c r="J51" s="236"/>
      <c r="K51" s="350"/>
      <c r="L51" s="350"/>
      <c r="M51" s="350"/>
    </row>
    <row r="52" spans="1:13" s="153" customFormat="1">
      <c r="A52" s="233"/>
      <c r="B52" s="238"/>
      <c r="C52" s="243"/>
      <c r="D52" s="238"/>
      <c r="E52" s="238" t="s">
        <v>152</v>
      </c>
      <c r="F52" s="239"/>
      <c r="G52" s="240"/>
      <c r="H52" s="241"/>
      <c r="I52" s="241"/>
      <c r="J52" s="242"/>
      <c r="K52" s="374"/>
      <c r="L52" s="374"/>
      <c r="M52" s="374"/>
    </row>
    <row r="53" spans="1:13" s="153" customFormat="1">
      <c r="A53" s="233"/>
      <c r="B53" s="238"/>
      <c r="C53" s="343"/>
      <c r="D53" s="238"/>
      <c r="E53" s="238"/>
      <c r="F53" s="239" t="s">
        <v>196</v>
      </c>
      <c r="G53" s="240" t="s">
        <v>550</v>
      </c>
      <c r="H53" s="241">
        <v>163.07631799999999</v>
      </c>
      <c r="I53" s="241">
        <v>177.30172299999995</v>
      </c>
      <c r="J53" s="242">
        <v>8.7231580737553713</v>
      </c>
      <c r="K53" s="374"/>
      <c r="L53" s="374"/>
      <c r="M53" s="374"/>
    </row>
    <row r="54" spans="1:13" s="153" customFormat="1">
      <c r="A54" s="233"/>
      <c r="B54" s="238"/>
      <c r="C54" s="243"/>
      <c r="D54" s="238"/>
      <c r="E54" s="238"/>
      <c r="F54" s="239" t="s">
        <v>195</v>
      </c>
      <c r="G54" s="240" t="s">
        <v>48</v>
      </c>
      <c r="H54" s="241">
        <v>3200.1208689999999</v>
      </c>
      <c r="I54" s="241">
        <v>3513.8677339999999</v>
      </c>
      <c r="J54" s="242">
        <v>9.8042192105713326</v>
      </c>
      <c r="K54" s="374"/>
      <c r="L54" s="374"/>
      <c r="M54" s="374"/>
    </row>
    <row r="55" spans="1:13" s="153" customFormat="1">
      <c r="A55" s="233"/>
      <c r="B55" s="238"/>
      <c r="C55" s="343"/>
      <c r="D55" s="238"/>
      <c r="E55" s="238" t="s">
        <v>252</v>
      </c>
      <c r="F55" s="239"/>
      <c r="G55" s="240"/>
      <c r="H55" s="241"/>
      <c r="I55" s="241"/>
      <c r="J55" s="242"/>
      <c r="K55" s="374"/>
      <c r="L55" s="374"/>
      <c r="M55" s="374"/>
    </row>
    <row r="56" spans="1:13" s="276" customFormat="1">
      <c r="A56" s="233"/>
      <c r="B56" s="238"/>
      <c r="C56" s="243"/>
      <c r="D56" s="238"/>
      <c r="E56" s="238"/>
      <c r="F56" s="239" t="s">
        <v>714</v>
      </c>
      <c r="G56" s="240" t="s">
        <v>715</v>
      </c>
      <c r="H56" s="241">
        <v>1173.344073</v>
      </c>
      <c r="I56" s="241">
        <v>1309.2902744200001</v>
      </c>
      <c r="J56" s="242">
        <v>11.586217934558078</v>
      </c>
      <c r="K56" s="350"/>
      <c r="L56" s="350"/>
      <c r="M56" s="350"/>
    </row>
    <row r="57" spans="1:13" s="276" customFormat="1">
      <c r="A57" s="338"/>
      <c r="B57" s="273"/>
      <c r="C57" s="344">
        <v>11</v>
      </c>
      <c r="D57" s="273" t="s">
        <v>108</v>
      </c>
      <c r="E57" s="273"/>
      <c r="F57" s="274"/>
      <c r="G57" s="235"/>
      <c r="H57" s="275"/>
      <c r="I57" s="275"/>
      <c r="J57" s="236"/>
      <c r="K57" s="350"/>
      <c r="L57" s="350"/>
      <c r="M57" s="350"/>
    </row>
    <row r="58" spans="1:13" s="153" customFormat="1">
      <c r="A58" s="233"/>
      <c r="B58" s="238"/>
      <c r="C58" s="243"/>
      <c r="D58" s="238"/>
      <c r="E58" s="238" t="s">
        <v>152</v>
      </c>
      <c r="F58" s="239"/>
      <c r="G58" s="240"/>
      <c r="H58" s="241"/>
      <c r="I58" s="241"/>
      <c r="J58" s="242"/>
      <c r="K58" s="374"/>
      <c r="L58" s="374"/>
      <c r="M58" s="374"/>
    </row>
    <row r="59" spans="1:13" s="153" customFormat="1">
      <c r="A59" s="233"/>
      <c r="B59" s="238"/>
      <c r="C59" s="243"/>
      <c r="D59" s="238"/>
      <c r="E59" s="238"/>
      <c r="F59" s="239" t="s">
        <v>716</v>
      </c>
      <c r="G59" s="240" t="s">
        <v>555</v>
      </c>
      <c r="H59" s="241">
        <v>602.02372600000001</v>
      </c>
      <c r="I59" s="241">
        <v>686.02326000000005</v>
      </c>
      <c r="J59" s="242">
        <v>13.952861053851564</v>
      </c>
      <c r="K59" s="374"/>
      <c r="L59" s="374"/>
      <c r="M59" s="374"/>
    </row>
    <row r="60" spans="1:13" s="276" customFormat="1">
      <c r="A60" s="233"/>
      <c r="B60" s="238"/>
      <c r="C60" s="343"/>
      <c r="D60" s="238"/>
      <c r="E60" s="238"/>
      <c r="F60" s="239" t="s">
        <v>181</v>
      </c>
      <c r="G60" s="240" t="s">
        <v>53</v>
      </c>
      <c r="H60" s="241">
        <v>315.793114</v>
      </c>
      <c r="I60" s="241">
        <v>409.09650413999998</v>
      </c>
      <c r="J60" s="242">
        <v>29.54573295097245</v>
      </c>
      <c r="K60" s="350"/>
      <c r="L60" s="350"/>
      <c r="M60" s="350"/>
    </row>
    <row r="61" spans="1:13" s="276" customFormat="1">
      <c r="A61" s="233"/>
      <c r="B61" s="238"/>
      <c r="C61" s="243"/>
      <c r="D61" s="238"/>
      <c r="E61" s="238"/>
      <c r="F61" s="239" t="s">
        <v>153</v>
      </c>
      <c r="G61" s="240" t="s">
        <v>54</v>
      </c>
      <c r="H61" s="241">
        <v>498.30955699999998</v>
      </c>
      <c r="I61" s="241">
        <v>1.80687E-2</v>
      </c>
      <c r="J61" s="242">
        <v>-99.996374000910436</v>
      </c>
      <c r="K61" s="350"/>
      <c r="L61" s="350"/>
      <c r="M61" s="350"/>
    </row>
    <row r="62" spans="1:13" s="153" customFormat="1">
      <c r="A62" s="233"/>
      <c r="B62" s="238"/>
      <c r="C62" s="243"/>
      <c r="D62" s="238"/>
      <c r="E62" s="238" t="s">
        <v>252</v>
      </c>
      <c r="F62" s="239"/>
      <c r="G62" s="240"/>
      <c r="H62" s="241"/>
      <c r="I62" s="241"/>
      <c r="J62" s="242"/>
      <c r="K62" s="374"/>
      <c r="L62" s="374"/>
      <c r="M62" s="374"/>
    </row>
    <row r="63" spans="1:13" s="276" customFormat="1">
      <c r="A63" s="233"/>
      <c r="B63" s="238"/>
      <c r="C63" s="243"/>
      <c r="D63" s="238"/>
      <c r="E63" s="238"/>
      <c r="F63" s="239" t="s">
        <v>183</v>
      </c>
      <c r="G63" s="240" t="s">
        <v>56</v>
      </c>
      <c r="H63" s="241">
        <v>1775.9360589999999</v>
      </c>
      <c r="I63" s="241">
        <v>2290.3377679999999</v>
      </c>
      <c r="J63" s="242">
        <v>28.965103016695934</v>
      </c>
      <c r="K63" s="350"/>
      <c r="L63" s="350"/>
      <c r="M63" s="350"/>
    </row>
    <row r="64" spans="1:13" s="276" customFormat="1">
      <c r="A64" s="233"/>
      <c r="B64" s="238"/>
      <c r="C64" s="343"/>
      <c r="D64" s="238"/>
      <c r="E64" s="238"/>
      <c r="F64" s="239" t="s">
        <v>717</v>
      </c>
      <c r="G64" s="240" t="s">
        <v>718</v>
      </c>
      <c r="H64" s="241">
        <v>199.81895800000001</v>
      </c>
      <c r="I64" s="241">
        <v>212.98687849000001</v>
      </c>
      <c r="J64" s="242">
        <v>6.589925511472245</v>
      </c>
      <c r="K64" s="350"/>
      <c r="L64" s="350"/>
      <c r="M64" s="350"/>
    </row>
    <row r="65" spans="1:13" s="153" customFormat="1" ht="27">
      <c r="A65" s="233"/>
      <c r="B65" s="238"/>
      <c r="C65" s="343"/>
      <c r="D65" s="238"/>
      <c r="E65" s="238"/>
      <c r="F65" s="239" t="s">
        <v>519</v>
      </c>
      <c r="G65" s="240" t="s">
        <v>520</v>
      </c>
      <c r="H65" s="241">
        <v>46.273162999999997</v>
      </c>
      <c r="I65" s="241">
        <v>494.10145623000005</v>
      </c>
      <c r="J65" s="242" t="s">
        <v>216</v>
      </c>
      <c r="K65" s="374"/>
      <c r="L65" s="374"/>
      <c r="M65" s="374"/>
    </row>
    <row r="66" spans="1:13" s="276" customFormat="1">
      <c r="A66" s="338"/>
      <c r="B66" s="273"/>
      <c r="C66" s="344">
        <v>12</v>
      </c>
      <c r="D66" s="273" t="s">
        <v>109</v>
      </c>
      <c r="E66" s="273"/>
      <c r="F66" s="274"/>
      <c r="G66" s="235"/>
      <c r="H66" s="275"/>
      <c r="I66" s="275"/>
      <c r="J66" s="236"/>
      <c r="K66" s="350"/>
      <c r="L66" s="350"/>
      <c r="M66" s="350"/>
    </row>
    <row r="67" spans="1:13" s="153" customFormat="1">
      <c r="A67" s="233"/>
      <c r="B67" s="238"/>
      <c r="C67" s="243"/>
      <c r="D67" s="238"/>
      <c r="E67" s="238" t="s">
        <v>151</v>
      </c>
      <c r="F67" s="239"/>
      <c r="G67" s="240"/>
      <c r="H67" s="241"/>
      <c r="I67" s="241"/>
      <c r="J67" s="242"/>
      <c r="K67" s="374"/>
      <c r="L67" s="374"/>
      <c r="M67" s="374"/>
    </row>
    <row r="68" spans="1:13" s="276" customFormat="1">
      <c r="A68" s="233"/>
      <c r="B68" s="238"/>
      <c r="C68" s="243"/>
      <c r="D68" s="238"/>
      <c r="E68" s="238"/>
      <c r="F68" s="239">
        <v>0</v>
      </c>
      <c r="G68" s="240" t="s">
        <v>151</v>
      </c>
      <c r="H68" s="241">
        <v>40657.424565000001</v>
      </c>
      <c r="I68" s="241">
        <v>12001.079156200003</v>
      </c>
      <c r="J68" s="242">
        <v>-70.482441313975528</v>
      </c>
      <c r="K68" s="350"/>
      <c r="L68" s="350"/>
      <c r="M68" s="350"/>
    </row>
    <row r="69" spans="1:13" s="153" customFormat="1">
      <c r="A69" s="233"/>
      <c r="B69" s="238"/>
      <c r="C69" s="243"/>
      <c r="D69" s="238"/>
      <c r="E69" s="238" t="s">
        <v>152</v>
      </c>
      <c r="F69" s="239"/>
      <c r="G69" s="240"/>
      <c r="H69" s="241"/>
      <c r="I69" s="241"/>
      <c r="J69" s="242"/>
      <c r="K69" s="374"/>
      <c r="L69" s="374"/>
      <c r="M69" s="374"/>
    </row>
    <row r="70" spans="1:13" s="276" customFormat="1" ht="27">
      <c r="A70" s="233"/>
      <c r="B70" s="238"/>
      <c r="C70" s="243"/>
      <c r="D70" s="238"/>
      <c r="E70" s="238"/>
      <c r="F70" s="239" t="s">
        <v>719</v>
      </c>
      <c r="G70" s="240" t="s">
        <v>720</v>
      </c>
      <c r="H70" s="241">
        <v>2022.997363</v>
      </c>
      <c r="I70" s="241">
        <v>1778.56099539</v>
      </c>
      <c r="J70" s="242">
        <v>-12.082881178229201</v>
      </c>
      <c r="K70" s="350"/>
      <c r="L70" s="350"/>
      <c r="M70" s="350"/>
    </row>
    <row r="71" spans="1:13" s="153" customFormat="1" ht="27">
      <c r="A71" s="233"/>
      <c r="B71" s="238"/>
      <c r="C71" s="243"/>
      <c r="D71" s="238"/>
      <c r="E71" s="238"/>
      <c r="F71" s="239" t="s">
        <v>210</v>
      </c>
      <c r="G71" s="240" t="s">
        <v>59</v>
      </c>
      <c r="H71" s="241">
        <v>790.87355000000002</v>
      </c>
      <c r="I71" s="241">
        <v>1093.8978375400004</v>
      </c>
      <c r="J71" s="242">
        <v>38.315137424939849</v>
      </c>
      <c r="K71" s="374"/>
      <c r="L71" s="374"/>
      <c r="M71" s="374"/>
    </row>
    <row r="72" spans="1:13" s="153" customFormat="1">
      <c r="A72" s="233"/>
      <c r="B72" s="238"/>
      <c r="C72" s="243"/>
      <c r="D72" s="238"/>
      <c r="E72" s="238"/>
      <c r="F72" s="239" t="s">
        <v>721</v>
      </c>
      <c r="G72" s="240" t="s">
        <v>722</v>
      </c>
      <c r="H72" s="241">
        <v>47.520682000000001</v>
      </c>
      <c r="I72" s="241">
        <v>45.086389690000004</v>
      </c>
      <c r="J72" s="242">
        <v>-5.1225954837937735</v>
      </c>
      <c r="K72" s="374"/>
      <c r="L72" s="374"/>
      <c r="M72" s="374"/>
    </row>
    <row r="73" spans="1:13" s="153" customFormat="1">
      <c r="A73" s="233"/>
      <c r="B73" s="238"/>
      <c r="C73" s="243"/>
      <c r="D73" s="238"/>
      <c r="E73" s="238"/>
      <c r="F73" s="239" t="s">
        <v>723</v>
      </c>
      <c r="G73" s="240" t="s">
        <v>724</v>
      </c>
      <c r="H73" s="241">
        <v>33.844248</v>
      </c>
      <c r="I73" s="241">
        <v>35.987935780000001</v>
      </c>
      <c r="J73" s="242">
        <v>6.3339796469993956</v>
      </c>
      <c r="K73" s="374"/>
      <c r="L73" s="374"/>
      <c r="M73" s="374"/>
    </row>
    <row r="74" spans="1:13" s="153" customFormat="1">
      <c r="A74" s="233"/>
      <c r="B74" s="238"/>
      <c r="C74" s="243"/>
      <c r="D74" s="238"/>
      <c r="E74" s="238" t="s">
        <v>252</v>
      </c>
      <c r="F74" s="239"/>
      <c r="G74" s="240"/>
      <c r="H74" s="241"/>
      <c r="I74" s="241"/>
      <c r="J74" s="242"/>
      <c r="K74" s="374"/>
      <c r="L74" s="374"/>
      <c r="M74" s="374"/>
    </row>
    <row r="75" spans="1:13" s="153" customFormat="1">
      <c r="A75" s="233"/>
      <c r="B75" s="238"/>
      <c r="C75" s="243"/>
      <c r="D75" s="238"/>
      <c r="E75" s="238"/>
      <c r="F75" s="239" t="s">
        <v>521</v>
      </c>
      <c r="G75" s="240" t="s">
        <v>522</v>
      </c>
      <c r="H75" s="241">
        <v>2318.4744289999999</v>
      </c>
      <c r="I75" s="241">
        <v>2457.8696220000002</v>
      </c>
      <c r="J75" s="242">
        <v>6.0123670658780668</v>
      </c>
      <c r="K75" s="374"/>
      <c r="L75" s="374"/>
      <c r="M75" s="374"/>
    </row>
    <row r="76" spans="1:13" s="153" customFormat="1">
      <c r="A76" s="233"/>
      <c r="B76" s="238"/>
      <c r="C76" s="243"/>
      <c r="D76" s="238"/>
      <c r="E76" s="238"/>
      <c r="F76" s="239" t="s">
        <v>253</v>
      </c>
      <c r="G76" s="240" t="s">
        <v>60</v>
      </c>
      <c r="H76" s="241">
        <v>4903.91399</v>
      </c>
      <c r="I76" s="241">
        <v>5254.3832830000001</v>
      </c>
      <c r="J76" s="242">
        <v>7.1467259359497888</v>
      </c>
      <c r="K76" s="374"/>
      <c r="L76" s="374"/>
      <c r="M76" s="374"/>
    </row>
    <row r="77" spans="1:13" s="153" customFormat="1">
      <c r="A77" s="233"/>
      <c r="B77" s="238"/>
      <c r="C77" s="243"/>
      <c r="D77" s="238"/>
      <c r="E77" s="238"/>
      <c r="F77" s="239" t="s">
        <v>254</v>
      </c>
      <c r="G77" s="240" t="s">
        <v>61</v>
      </c>
      <c r="H77" s="241">
        <v>1443.4548850000001</v>
      </c>
      <c r="I77" s="241">
        <v>1520.4971219999998</v>
      </c>
      <c r="J77" s="242">
        <v>5.3373498403449986</v>
      </c>
      <c r="K77" s="374"/>
      <c r="L77" s="374"/>
      <c r="M77" s="374"/>
    </row>
    <row r="78" spans="1:13" s="153" customFormat="1">
      <c r="A78" s="233"/>
      <c r="B78" s="238"/>
      <c r="C78" s="243"/>
      <c r="D78" s="238"/>
      <c r="E78" s="238"/>
      <c r="F78" s="239" t="s">
        <v>255</v>
      </c>
      <c r="G78" s="240" t="s">
        <v>62</v>
      </c>
      <c r="H78" s="241">
        <v>916.01784799999996</v>
      </c>
      <c r="I78" s="241">
        <v>982.78780600000005</v>
      </c>
      <c r="J78" s="242">
        <v>7.2891546977805319</v>
      </c>
      <c r="K78" s="374"/>
      <c r="L78" s="374"/>
      <c r="M78" s="374"/>
    </row>
    <row r="79" spans="1:13" s="153" customFormat="1" ht="27">
      <c r="A79" s="233"/>
      <c r="B79" s="238"/>
      <c r="C79" s="243"/>
      <c r="D79" s="238"/>
      <c r="E79" s="238"/>
      <c r="F79" s="239" t="s">
        <v>256</v>
      </c>
      <c r="G79" s="240" t="s">
        <v>63</v>
      </c>
      <c r="H79" s="241">
        <v>1225.0956679999999</v>
      </c>
      <c r="I79" s="241">
        <v>1319.8607106299999</v>
      </c>
      <c r="J79" s="242">
        <v>7.7353177474463166</v>
      </c>
      <c r="K79" s="374"/>
      <c r="L79" s="374"/>
      <c r="M79" s="374"/>
    </row>
    <row r="80" spans="1:13" s="153" customFormat="1">
      <c r="A80" s="233"/>
      <c r="B80" s="238"/>
      <c r="C80" s="243"/>
      <c r="D80" s="238"/>
      <c r="E80" s="238"/>
      <c r="F80" s="239" t="s">
        <v>257</v>
      </c>
      <c r="G80" s="240" t="s">
        <v>64</v>
      </c>
      <c r="H80" s="241">
        <v>1762.150251</v>
      </c>
      <c r="I80" s="241">
        <v>1949.7375950000001</v>
      </c>
      <c r="J80" s="242">
        <v>10.645366017656357</v>
      </c>
      <c r="K80" s="374"/>
      <c r="L80" s="374"/>
      <c r="M80" s="374"/>
    </row>
    <row r="81" spans="1:13" s="153" customFormat="1" ht="27">
      <c r="A81" s="233"/>
      <c r="B81" s="238"/>
      <c r="C81" s="243"/>
      <c r="D81" s="238"/>
      <c r="E81" s="238"/>
      <c r="F81" s="239" t="s">
        <v>202</v>
      </c>
      <c r="G81" s="240" t="s">
        <v>65</v>
      </c>
      <c r="H81" s="241">
        <v>1821.1939540000001</v>
      </c>
      <c r="I81" s="241">
        <v>2468.4445209999999</v>
      </c>
      <c r="J81" s="242">
        <v>35.539903126649619</v>
      </c>
      <c r="K81" s="374"/>
      <c r="L81" s="374"/>
      <c r="M81" s="374"/>
    </row>
    <row r="82" spans="1:13" s="153" customFormat="1" ht="27">
      <c r="A82" s="233"/>
      <c r="B82" s="238"/>
      <c r="C82" s="243"/>
      <c r="D82" s="238"/>
      <c r="E82" s="238"/>
      <c r="F82" s="239" t="s">
        <v>258</v>
      </c>
      <c r="G82" s="240" t="s">
        <v>66</v>
      </c>
      <c r="H82" s="241">
        <v>2506.4676279999999</v>
      </c>
      <c r="I82" s="241">
        <v>2725.6959624999995</v>
      </c>
      <c r="J82" s="242">
        <v>8.7465057218764031</v>
      </c>
      <c r="K82" s="374"/>
      <c r="L82" s="374"/>
      <c r="M82" s="374"/>
    </row>
    <row r="83" spans="1:13" s="276" customFormat="1">
      <c r="A83" s="338"/>
      <c r="B83" s="273"/>
      <c r="C83" s="344">
        <v>13</v>
      </c>
      <c r="D83" s="273" t="s">
        <v>110</v>
      </c>
      <c r="E83" s="273"/>
      <c r="F83" s="274"/>
      <c r="G83" s="235"/>
      <c r="H83" s="275"/>
      <c r="I83" s="275"/>
      <c r="J83" s="236"/>
      <c r="K83" s="350"/>
      <c r="L83" s="350"/>
      <c r="M83" s="350"/>
    </row>
    <row r="84" spans="1:13" s="153" customFormat="1">
      <c r="A84" s="233"/>
      <c r="B84" s="238"/>
      <c r="C84" s="243"/>
      <c r="D84" s="238"/>
      <c r="E84" s="238" t="s">
        <v>151</v>
      </c>
      <c r="F84" s="239"/>
      <c r="G84" s="240"/>
      <c r="H84" s="241"/>
      <c r="I84" s="241"/>
      <c r="J84" s="242"/>
      <c r="K84" s="374"/>
      <c r="L84" s="374"/>
      <c r="M84" s="374"/>
    </row>
    <row r="85" spans="1:13" s="153" customFormat="1">
      <c r="A85" s="233"/>
      <c r="B85" s="238"/>
      <c r="C85" s="243"/>
      <c r="D85" s="238"/>
      <c r="E85" s="238"/>
      <c r="F85" s="239">
        <v>0</v>
      </c>
      <c r="G85" s="240" t="s">
        <v>151</v>
      </c>
      <c r="H85" s="241">
        <v>41755.778438000001</v>
      </c>
      <c r="I85" s="241">
        <v>45595.148148309971</v>
      </c>
      <c r="J85" s="242">
        <v>9.1948224986650757</v>
      </c>
      <c r="K85" s="374"/>
      <c r="L85" s="374"/>
      <c r="M85" s="374"/>
    </row>
    <row r="86" spans="1:13" s="153" customFormat="1">
      <c r="A86" s="233"/>
      <c r="B86" s="238"/>
      <c r="C86" s="243"/>
      <c r="D86" s="238"/>
      <c r="E86" s="238" t="s">
        <v>252</v>
      </c>
      <c r="F86" s="239"/>
      <c r="G86" s="240"/>
      <c r="H86" s="241"/>
      <c r="I86" s="241"/>
      <c r="J86" s="242"/>
      <c r="K86" s="374"/>
      <c r="L86" s="374"/>
      <c r="M86" s="374"/>
    </row>
    <row r="87" spans="1:13" s="153" customFormat="1">
      <c r="A87" s="233"/>
      <c r="B87" s="238"/>
      <c r="C87" s="243"/>
      <c r="D87" s="238"/>
      <c r="E87" s="238"/>
      <c r="F87" s="239" t="s">
        <v>218</v>
      </c>
      <c r="G87" s="240" t="s">
        <v>749</v>
      </c>
      <c r="H87" s="241">
        <v>0</v>
      </c>
      <c r="I87" s="241">
        <v>433.40862280000005</v>
      </c>
      <c r="J87" s="242" t="s">
        <v>125</v>
      </c>
      <c r="K87" s="374"/>
      <c r="L87" s="374"/>
      <c r="M87" s="374"/>
    </row>
    <row r="88" spans="1:13" s="153" customFormat="1" ht="27">
      <c r="A88" s="233"/>
      <c r="B88" s="238"/>
      <c r="C88" s="243"/>
      <c r="D88" s="238"/>
      <c r="E88" s="238"/>
      <c r="F88" s="239" t="s">
        <v>259</v>
      </c>
      <c r="G88" s="240" t="s">
        <v>260</v>
      </c>
      <c r="H88" s="241">
        <v>0</v>
      </c>
      <c r="I88" s="241">
        <v>287.44</v>
      </c>
      <c r="J88" s="242" t="s">
        <v>125</v>
      </c>
      <c r="K88" s="374"/>
      <c r="L88" s="374"/>
      <c r="M88" s="374"/>
    </row>
    <row r="89" spans="1:13" s="153" customFormat="1" ht="27">
      <c r="A89" s="233"/>
      <c r="B89" s="238"/>
      <c r="C89" s="243"/>
      <c r="D89" s="238"/>
      <c r="E89" s="238"/>
      <c r="F89" s="239" t="s">
        <v>219</v>
      </c>
      <c r="G89" s="240" t="s">
        <v>261</v>
      </c>
      <c r="H89" s="241">
        <v>0</v>
      </c>
      <c r="I89" s="241">
        <v>3929.9071273699992</v>
      </c>
      <c r="J89" s="242" t="s">
        <v>125</v>
      </c>
      <c r="K89" s="374"/>
      <c r="L89" s="374"/>
      <c r="M89" s="374"/>
    </row>
    <row r="90" spans="1:13" s="153" customFormat="1">
      <c r="A90" s="233"/>
      <c r="B90" s="238"/>
      <c r="C90" s="243"/>
      <c r="D90" s="238"/>
      <c r="E90" s="238"/>
      <c r="F90" s="239" t="s">
        <v>220</v>
      </c>
      <c r="G90" s="240" t="s">
        <v>750</v>
      </c>
      <c r="H90" s="241">
        <v>0</v>
      </c>
      <c r="I90" s="241">
        <v>2735.5199080000002</v>
      </c>
      <c r="J90" s="242" t="s">
        <v>125</v>
      </c>
      <c r="K90" s="374"/>
      <c r="L90" s="374"/>
      <c r="M90" s="374"/>
    </row>
    <row r="91" spans="1:13" s="276" customFormat="1">
      <c r="A91" s="338"/>
      <c r="B91" s="273"/>
      <c r="C91" s="344">
        <v>14</v>
      </c>
      <c r="D91" s="273" t="s">
        <v>727</v>
      </c>
      <c r="E91" s="273"/>
      <c r="F91" s="274"/>
      <c r="G91" s="235"/>
      <c r="H91" s="275"/>
      <c r="I91" s="275"/>
      <c r="J91" s="236"/>
      <c r="K91" s="350"/>
      <c r="L91" s="350"/>
      <c r="M91" s="350"/>
    </row>
    <row r="92" spans="1:13" s="153" customFormat="1">
      <c r="A92" s="233"/>
      <c r="B92" s="238"/>
      <c r="C92" s="243"/>
      <c r="D92" s="238"/>
      <c r="E92" s="238" t="s">
        <v>252</v>
      </c>
      <c r="F92" s="239"/>
      <c r="G92" s="240"/>
      <c r="H92" s="241"/>
      <c r="I92" s="241"/>
      <c r="J92" s="242"/>
      <c r="K92" s="374"/>
      <c r="L92" s="374"/>
      <c r="M92" s="374"/>
    </row>
    <row r="93" spans="1:13" s="153" customFormat="1">
      <c r="A93" s="233"/>
      <c r="B93" s="238"/>
      <c r="C93" s="243"/>
      <c r="D93" s="238"/>
      <c r="E93" s="238"/>
      <c r="F93" s="239" t="s">
        <v>728</v>
      </c>
      <c r="G93" s="240" t="s">
        <v>729</v>
      </c>
      <c r="H93" s="241">
        <v>0</v>
      </c>
      <c r="I93" s="241">
        <v>83.784531400000006</v>
      </c>
      <c r="J93" s="242" t="s">
        <v>125</v>
      </c>
      <c r="K93" s="374"/>
      <c r="L93" s="374"/>
      <c r="M93" s="374"/>
    </row>
    <row r="94" spans="1:13" s="276" customFormat="1">
      <c r="A94" s="338"/>
      <c r="B94" s="273"/>
      <c r="C94" s="344">
        <v>15</v>
      </c>
      <c r="D94" s="273" t="s">
        <v>211</v>
      </c>
      <c r="E94" s="273"/>
      <c r="F94" s="274"/>
      <c r="G94" s="235"/>
      <c r="H94" s="275"/>
      <c r="I94" s="275"/>
      <c r="J94" s="236"/>
      <c r="K94" s="350"/>
      <c r="L94" s="350"/>
      <c r="M94" s="350"/>
    </row>
    <row r="95" spans="1:13" s="153" customFormat="1">
      <c r="A95" s="233"/>
      <c r="B95" s="238"/>
      <c r="C95" s="243"/>
      <c r="D95" s="238"/>
      <c r="E95" s="238" t="s">
        <v>151</v>
      </c>
      <c r="F95" s="239"/>
      <c r="G95" s="240"/>
      <c r="H95" s="241"/>
      <c r="I95" s="241"/>
      <c r="J95" s="242"/>
      <c r="K95" s="374"/>
      <c r="L95" s="374"/>
      <c r="M95" s="374"/>
    </row>
    <row r="96" spans="1:13" s="153" customFormat="1">
      <c r="A96" s="233"/>
      <c r="B96" s="238"/>
      <c r="C96" s="243"/>
      <c r="D96" s="238"/>
      <c r="E96" s="238"/>
      <c r="F96" s="239">
        <v>0</v>
      </c>
      <c r="G96" s="240" t="s">
        <v>151</v>
      </c>
      <c r="H96" s="241">
        <v>8002.7080690000003</v>
      </c>
      <c r="I96" s="241">
        <v>12064.016497780005</v>
      </c>
      <c r="J96" s="242">
        <v>50.749176325852119</v>
      </c>
      <c r="K96" s="374"/>
      <c r="L96" s="374"/>
      <c r="M96" s="374"/>
    </row>
    <row r="97" spans="1:13" s="153" customFormat="1">
      <c r="A97" s="233"/>
      <c r="B97" s="238"/>
      <c r="C97" s="243"/>
      <c r="D97" s="238"/>
      <c r="E97" s="238" t="s">
        <v>252</v>
      </c>
      <c r="F97" s="239"/>
      <c r="G97" s="240"/>
      <c r="H97" s="241"/>
      <c r="I97" s="241"/>
      <c r="J97" s="242"/>
      <c r="K97" s="374"/>
      <c r="L97" s="374"/>
      <c r="M97" s="374"/>
    </row>
    <row r="98" spans="1:13" s="153" customFormat="1">
      <c r="A98" s="233"/>
      <c r="B98" s="238"/>
      <c r="C98" s="243"/>
      <c r="D98" s="238"/>
      <c r="E98" s="238"/>
      <c r="F98" s="239" t="s">
        <v>730</v>
      </c>
      <c r="G98" s="240" t="s">
        <v>731</v>
      </c>
      <c r="H98" s="241">
        <v>950.52219700000001</v>
      </c>
      <c r="I98" s="241">
        <v>1007.5929890000001</v>
      </c>
      <c r="J98" s="242">
        <v>6.0041514212003193</v>
      </c>
      <c r="K98" s="374"/>
      <c r="L98" s="374"/>
      <c r="M98" s="374"/>
    </row>
    <row r="99" spans="1:13" s="276" customFormat="1">
      <c r="A99" s="338"/>
      <c r="B99" s="273"/>
      <c r="C99" s="344">
        <v>16</v>
      </c>
      <c r="D99" s="273" t="s">
        <v>245</v>
      </c>
      <c r="E99" s="273"/>
      <c r="F99" s="274"/>
      <c r="G99" s="235"/>
      <c r="H99" s="275"/>
      <c r="I99" s="275"/>
      <c r="J99" s="236"/>
      <c r="K99" s="350"/>
      <c r="L99" s="350"/>
      <c r="M99" s="350"/>
    </row>
    <row r="100" spans="1:13" s="153" customFormat="1">
      <c r="A100" s="233"/>
      <c r="B100" s="238"/>
      <c r="C100" s="243"/>
      <c r="D100" s="238"/>
      <c r="E100" s="238" t="s">
        <v>151</v>
      </c>
      <c r="F100" s="239"/>
      <c r="G100" s="240"/>
      <c r="H100" s="241"/>
      <c r="I100" s="241"/>
      <c r="J100" s="242"/>
      <c r="K100" s="374"/>
      <c r="L100" s="374"/>
      <c r="M100" s="374"/>
    </row>
    <row r="101" spans="1:13" s="153" customFormat="1">
      <c r="A101" s="233"/>
      <c r="B101" s="238"/>
      <c r="C101" s="243"/>
      <c r="D101" s="238"/>
      <c r="E101" s="238"/>
      <c r="F101" s="239">
        <v>0</v>
      </c>
      <c r="G101" s="240" t="s">
        <v>151</v>
      </c>
      <c r="H101" s="241">
        <v>2109.1832260000001</v>
      </c>
      <c r="I101" s="241">
        <v>2250.337555489999</v>
      </c>
      <c r="J101" s="242">
        <v>6.6923692427468069</v>
      </c>
      <c r="K101" s="374"/>
      <c r="L101" s="374"/>
      <c r="M101" s="374"/>
    </row>
    <row r="102" spans="1:13" s="153" customFormat="1">
      <c r="A102" s="233"/>
      <c r="B102" s="238"/>
      <c r="C102" s="243"/>
      <c r="D102" s="238"/>
      <c r="E102" s="238" t="s">
        <v>152</v>
      </c>
      <c r="F102" s="239"/>
      <c r="G102" s="240"/>
      <c r="H102" s="241"/>
      <c r="I102" s="241"/>
      <c r="J102" s="242"/>
      <c r="K102" s="374"/>
      <c r="L102" s="374"/>
      <c r="M102" s="374"/>
    </row>
    <row r="103" spans="1:13" s="153" customFormat="1">
      <c r="A103" s="233"/>
      <c r="B103" s="238"/>
      <c r="C103" s="243"/>
      <c r="D103" s="238"/>
      <c r="E103" s="238"/>
      <c r="F103" s="239" t="s">
        <v>246</v>
      </c>
      <c r="G103" s="240" t="s">
        <v>72</v>
      </c>
      <c r="H103" s="241">
        <v>930.37672399999997</v>
      </c>
      <c r="I103" s="241">
        <v>1063.9210773799996</v>
      </c>
      <c r="J103" s="242">
        <v>14.353793461840695</v>
      </c>
      <c r="K103" s="374"/>
      <c r="L103" s="374"/>
      <c r="M103" s="374"/>
    </row>
    <row r="104" spans="1:13" s="153" customFormat="1" ht="27">
      <c r="A104" s="233"/>
      <c r="B104" s="238"/>
      <c r="C104" s="243"/>
      <c r="D104" s="238"/>
      <c r="E104" s="238"/>
      <c r="F104" s="239" t="s">
        <v>710</v>
      </c>
      <c r="G104" s="240" t="s">
        <v>217</v>
      </c>
      <c r="H104" s="241">
        <v>332.05067700000001</v>
      </c>
      <c r="I104" s="241">
        <v>359.15231587999995</v>
      </c>
      <c r="J104" s="242">
        <v>8.1618983960089793</v>
      </c>
      <c r="K104" s="374"/>
      <c r="L104" s="374"/>
      <c r="M104" s="374"/>
    </row>
    <row r="105" spans="1:13" s="153" customFormat="1">
      <c r="A105" s="233"/>
      <c r="B105" s="238"/>
      <c r="C105" s="243"/>
      <c r="D105" s="238"/>
      <c r="E105" s="238" t="s">
        <v>252</v>
      </c>
      <c r="F105" s="239"/>
      <c r="G105" s="240"/>
      <c r="H105" s="241"/>
      <c r="I105" s="241"/>
      <c r="J105" s="242"/>
      <c r="K105" s="374"/>
      <c r="L105" s="374"/>
      <c r="M105" s="374"/>
    </row>
    <row r="106" spans="1:13" s="153" customFormat="1">
      <c r="A106" s="233"/>
      <c r="B106" s="238"/>
      <c r="C106" s="243"/>
      <c r="D106" s="238"/>
      <c r="E106" s="238"/>
      <c r="F106" s="239" t="s">
        <v>732</v>
      </c>
      <c r="G106" s="240" t="s">
        <v>733</v>
      </c>
      <c r="H106" s="241">
        <v>2533.2272109999999</v>
      </c>
      <c r="I106" s="241">
        <v>2949.4861570299968</v>
      </c>
      <c r="J106" s="242">
        <v>16.431962526791153</v>
      </c>
      <c r="K106" s="374"/>
      <c r="L106" s="374"/>
      <c r="M106" s="374"/>
    </row>
    <row r="107" spans="1:13" s="276" customFormat="1">
      <c r="A107" s="338"/>
      <c r="B107" s="273"/>
      <c r="C107" s="344">
        <v>18</v>
      </c>
      <c r="D107" s="273" t="s">
        <v>197</v>
      </c>
      <c r="E107" s="273"/>
      <c r="F107" s="274"/>
      <c r="G107" s="235"/>
      <c r="H107" s="275"/>
      <c r="I107" s="275"/>
      <c r="J107" s="236"/>
      <c r="K107" s="350"/>
      <c r="L107" s="350"/>
      <c r="M107" s="350"/>
    </row>
    <row r="108" spans="1:13" s="153" customFormat="1">
      <c r="A108" s="233"/>
      <c r="B108" s="238"/>
      <c r="C108" s="243"/>
      <c r="D108" s="238"/>
      <c r="E108" s="238" t="s">
        <v>151</v>
      </c>
      <c r="F108" s="239"/>
      <c r="G108" s="240"/>
      <c r="H108" s="241"/>
      <c r="I108" s="241"/>
      <c r="J108" s="242"/>
      <c r="K108" s="374"/>
      <c r="L108" s="374"/>
      <c r="M108" s="374"/>
    </row>
    <row r="109" spans="1:13" s="153" customFormat="1">
      <c r="A109" s="233"/>
      <c r="B109" s="238"/>
      <c r="C109" s="243"/>
      <c r="D109" s="238"/>
      <c r="E109" s="238"/>
      <c r="F109" s="239">
        <v>0</v>
      </c>
      <c r="G109" s="240" t="s">
        <v>151</v>
      </c>
      <c r="H109" s="241">
        <v>48269.623894999997</v>
      </c>
      <c r="I109" s="241">
        <v>57149.212661999947</v>
      </c>
      <c r="J109" s="242">
        <v>18.395810968644682</v>
      </c>
      <c r="K109" s="374"/>
      <c r="L109" s="374"/>
      <c r="M109" s="374"/>
    </row>
    <row r="110" spans="1:13" s="153" customFormat="1">
      <c r="A110" s="233"/>
      <c r="B110" s="238"/>
      <c r="C110" s="243"/>
      <c r="D110" s="238"/>
      <c r="E110" s="238" t="s">
        <v>152</v>
      </c>
      <c r="F110" s="239"/>
      <c r="G110" s="240"/>
      <c r="H110" s="241"/>
      <c r="I110" s="241"/>
      <c r="J110" s="242"/>
      <c r="K110" s="374"/>
      <c r="L110" s="374"/>
      <c r="M110" s="374"/>
    </row>
    <row r="111" spans="1:13" s="153" customFormat="1">
      <c r="A111" s="233"/>
      <c r="B111" s="238"/>
      <c r="C111" s="243"/>
      <c r="D111" s="238"/>
      <c r="E111" s="238"/>
      <c r="F111" s="239" t="s">
        <v>196</v>
      </c>
      <c r="G111" s="240" t="s">
        <v>734</v>
      </c>
      <c r="H111" s="241">
        <v>109.00640799999999</v>
      </c>
      <c r="I111" s="241">
        <v>125.893908</v>
      </c>
      <c r="J111" s="242">
        <v>15.492208494751992</v>
      </c>
      <c r="K111" s="374"/>
      <c r="L111" s="374"/>
      <c r="M111" s="374"/>
    </row>
    <row r="112" spans="1:13" s="153" customFormat="1">
      <c r="A112" s="233"/>
      <c r="B112" s="238"/>
      <c r="C112" s="243"/>
      <c r="D112" s="238"/>
      <c r="E112" s="238" t="s">
        <v>252</v>
      </c>
      <c r="F112" s="239"/>
      <c r="G112" s="240"/>
      <c r="H112" s="241"/>
      <c r="I112" s="241"/>
      <c r="J112" s="242"/>
      <c r="K112" s="374"/>
      <c r="L112" s="374"/>
      <c r="M112" s="374"/>
    </row>
    <row r="113" spans="1:13" s="153" customFormat="1">
      <c r="A113" s="233"/>
      <c r="B113" s="238"/>
      <c r="C113" s="243"/>
      <c r="D113" s="238"/>
      <c r="E113" s="238"/>
      <c r="F113" s="239" t="s">
        <v>212</v>
      </c>
      <c r="G113" s="240" t="s">
        <v>213</v>
      </c>
      <c r="H113" s="241">
        <v>0</v>
      </c>
      <c r="I113" s="241">
        <v>475.549035</v>
      </c>
      <c r="J113" s="242" t="s">
        <v>125</v>
      </c>
      <c r="K113" s="374"/>
      <c r="L113" s="374"/>
      <c r="M113" s="374"/>
    </row>
    <row r="114" spans="1:13" s="276" customFormat="1">
      <c r="A114" s="338"/>
      <c r="B114" s="273"/>
      <c r="C114" s="344">
        <v>20</v>
      </c>
      <c r="D114" s="273" t="s">
        <v>735</v>
      </c>
      <c r="E114" s="273"/>
      <c r="F114" s="274"/>
      <c r="G114" s="235"/>
      <c r="H114" s="275"/>
      <c r="I114" s="275"/>
      <c r="J114" s="236"/>
      <c r="K114" s="350"/>
      <c r="L114" s="350"/>
      <c r="M114" s="350"/>
    </row>
    <row r="115" spans="1:13" s="153" customFormat="1">
      <c r="A115" s="233"/>
      <c r="B115" s="238"/>
      <c r="C115" s="243"/>
      <c r="D115" s="238"/>
      <c r="E115" s="238" t="s">
        <v>252</v>
      </c>
      <c r="F115" s="239"/>
      <c r="G115" s="240"/>
      <c r="H115" s="241"/>
      <c r="I115" s="241"/>
      <c r="J115" s="242"/>
      <c r="K115" s="374"/>
      <c r="L115" s="374"/>
      <c r="M115" s="374"/>
    </row>
    <row r="116" spans="1:13" s="153" customFormat="1">
      <c r="A116" s="233"/>
      <c r="B116" s="238"/>
      <c r="C116" s="243"/>
      <c r="D116" s="238"/>
      <c r="E116" s="238"/>
      <c r="F116" s="239" t="s">
        <v>728</v>
      </c>
      <c r="G116" s="240" t="s">
        <v>729</v>
      </c>
      <c r="H116" s="241">
        <v>122.023</v>
      </c>
      <c r="I116" s="241">
        <v>38.238468600000012</v>
      </c>
      <c r="J116" s="242">
        <v>-68.662900764609944</v>
      </c>
      <c r="K116" s="374"/>
      <c r="L116" s="374"/>
      <c r="M116" s="374"/>
    </row>
    <row r="117" spans="1:13" s="276" customFormat="1">
      <c r="A117" s="338"/>
      <c r="B117" s="273"/>
      <c r="C117" s="344">
        <v>21</v>
      </c>
      <c r="D117" s="273" t="s">
        <v>214</v>
      </c>
      <c r="E117" s="273"/>
      <c r="F117" s="274"/>
      <c r="G117" s="235"/>
      <c r="H117" s="275"/>
      <c r="I117" s="275"/>
      <c r="J117" s="236"/>
      <c r="K117" s="350"/>
      <c r="L117" s="350"/>
      <c r="M117" s="350"/>
    </row>
    <row r="118" spans="1:13" s="153" customFormat="1">
      <c r="A118" s="233"/>
      <c r="B118" s="238"/>
      <c r="C118" s="243"/>
      <c r="D118" s="238"/>
      <c r="E118" s="238" t="s">
        <v>252</v>
      </c>
      <c r="F118" s="239"/>
      <c r="G118" s="240"/>
      <c r="H118" s="241"/>
      <c r="I118" s="241"/>
      <c r="J118" s="242"/>
      <c r="K118" s="374"/>
      <c r="L118" s="374"/>
      <c r="M118" s="374"/>
    </row>
    <row r="119" spans="1:13" s="153" customFormat="1">
      <c r="A119" s="233"/>
      <c r="B119" s="238"/>
      <c r="C119" s="243"/>
      <c r="D119" s="238"/>
      <c r="E119" s="238"/>
      <c r="F119" s="239" t="s">
        <v>247</v>
      </c>
      <c r="G119" s="240" t="s">
        <v>248</v>
      </c>
      <c r="H119" s="241">
        <v>0</v>
      </c>
      <c r="I119" s="241">
        <v>3927.8365724800001</v>
      </c>
      <c r="J119" s="242" t="s">
        <v>125</v>
      </c>
      <c r="K119" s="374"/>
      <c r="L119" s="374"/>
      <c r="M119" s="374"/>
    </row>
    <row r="120" spans="1:13" s="276" customFormat="1">
      <c r="A120" s="338"/>
      <c r="B120" s="273"/>
      <c r="C120" s="344">
        <v>27</v>
      </c>
      <c r="D120" s="273" t="s">
        <v>146</v>
      </c>
      <c r="E120" s="273"/>
      <c r="F120" s="274"/>
      <c r="G120" s="235"/>
      <c r="H120" s="275"/>
      <c r="I120" s="275"/>
      <c r="J120" s="236"/>
      <c r="K120" s="350"/>
      <c r="L120" s="350"/>
      <c r="M120" s="350"/>
    </row>
    <row r="121" spans="1:13" s="153" customFormat="1">
      <c r="A121" s="233"/>
      <c r="B121" s="238"/>
      <c r="C121" s="243"/>
      <c r="D121" s="238"/>
      <c r="E121" s="238" t="s">
        <v>151</v>
      </c>
      <c r="F121" s="239"/>
      <c r="G121" s="240"/>
      <c r="H121" s="241"/>
      <c r="I121" s="241"/>
      <c r="J121" s="242"/>
      <c r="K121" s="374"/>
      <c r="L121" s="374"/>
      <c r="M121" s="374"/>
    </row>
    <row r="122" spans="1:13" s="153" customFormat="1">
      <c r="A122" s="233"/>
      <c r="B122" s="238"/>
      <c r="C122" s="243"/>
      <c r="D122" s="238"/>
      <c r="E122" s="238"/>
      <c r="F122" s="239">
        <v>0</v>
      </c>
      <c r="G122" s="240" t="s">
        <v>151</v>
      </c>
      <c r="H122" s="241">
        <v>1533.457177</v>
      </c>
      <c r="I122" s="241">
        <v>1728.621272829999</v>
      </c>
      <c r="J122" s="242">
        <v>12.72706527167658</v>
      </c>
      <c r="K122" s="374"/>
      <c r="L122" s="374"/>
      <c r="M122" s="374"/>
    </row>
    <row r="123" spans="1:13" s="276" customFormat="1">
      <c r="A123" s="338"/>
      <c r="B123" s="273"/>
      <c r="C123" s="344">
        <v>36</v>
      </c>
      <c r="D123" s="273" t="s">
        <v>184</v>
      </c>
      <c r="E123" s="273"/>
      <c r="F123" s="274"/>
      <c r="G123" s="235"/>
      <c r="H123" s="275"/>
      <c r="I123" s="275"/>
      <c r="J123" s="236"/>
      <c r="K123" s="350"/>
      <c r="L123" s="350"/>
      <c r="M123" s="350"/>
    </row>
    <row r="124" spans="1:13" s="153" customFormat="1">
      <c r="A124" s="233"/>
      <c r="B124" s="238"/>
      <c r="C124" s="243"/>
      <c r="D124" s="238"/>
      <c r="E124" s="238" t="s">
        <v>151</v>
      </c>
      <c r="F124" s="239"/>
      <c r="G124" s="240"/>
      <c r="H124" s="241"/>
      <c r="I124" s="241"/>
      <c r="J124" s="242"/>
      <c r="K124" s="374"/>
      <c r="L124" s="374"/>
      <c r="M124" s="374"/>
    </row>
    <row r="125" spans="1:13" s="153" customFormat="1">
      <c r="A125" s="233"/>
      <c r="B125" s="238"/>
      <c r="C125" s="243"/>
      <c r="D125" s="238"/>
      <c r="E125" s="238"/>
      <c r="F125" s="239">
        <v>0</v>
      </c>
      <c r="G125" s="240" t="s">
        <v>151</v>
      </c>
      <c r="H125" s="241">
        <v>1749.5089909999999</v>
      </c>
      <c r="I125" s="241">
        <v>2293.9955867300005</v>
      </c>
      <c r="J125" s="242">
        <v>31.122251930741896</v>
      </c>
      <c r="K125" s="374"/>
      <c r="L125" s="374"/>
      <c r="M125" s="374"/>
    </row>
    <row r="126" spans="1:13" s="153" customFormat="1">
      <c r="A126" s="233"/>
      <c r="B126" s="238"/>
      <c r="C126" s="243"/>
      <c r="D126" s="238"/>
      <c r="E126" s="238" t="s">
        <v>152</v>
      </c>
      <c r="F126" s="239"/>
      <c r="G126" s="240"/>
      <c r="H126" s="241"/>
      <c r="I126" s="241"/>
      <c r="J126" s="242"/>
      <c r="K126" s="374"/>
      <c r="L126" s="374"/>
      <c r="M126" s="374"/>
    </row>
    <row r="127" spans="1:13" s="153" customFormat="1">
      <c r="A127" s="233"/>
      <c r="B127" s="238"/>
      <c r="C127" s="243"/>
      <c r="D127" s="238"/>
      <c r="E127" s="238"/>
      <c r="F127" s="239" t="s">
        <v>154</v>
      </c>
      <c r="G127" s="240" t="s">
        <v>186</v>
      </c>
      <c r="H127" s="241">
        <v>2073.219568</v>
      </c>
      <c r="I127" s="241">
        <v>3012.5839165899997</v>
      </c>
      <c r="J127" s="242">
        <v>45.309448313580646</v>
      </c>
      <c r="K127" s="374"/>
      <c r="L127" s="374"/>
      <c r="M127" s="374"/>
    </row>
    <row r="128" spans="1:13" s="153" customFormat="1" ht="27">
      <c r="A128" s="233"/>
      <c r="B128" s="238"/>
      <c r="C128" s="243"/>
      <c r="D128" s="238"/>
      <c r="E128" s="238"/>
      <c r="F128" s="239" t="s">
        <v>195</v>
      </c>
      <c r="G128" s="240" t="s">
        <v>736</v>
      </c>
      <c r="H128" s="241">
        <v>73.922811999999993</v>
      </c>
      <c r="I128" s="241">
        <v>108.56388194000002</v>
      </c>
      <c r="J128" s="242">
        <v>46.861136640743638</v>
      </c>
      <c r="K128" s="374"/>
      <c r="L128" s="374"/>
      <c r="M128" s="374"/>
    </row>
    <row r="129" spans="1:13" s="153" customFormat="1">
      <c r="A129" s="233"/>
      <c r="B129" s="238"/>
      <c r="C129" s="243"/>
      <c r="D129" s="238"/>
      <c r="E129" s="238"/>
      <c r="F129" s="239" t="s">
        <v>182</v>
      </c>
      <c r="G129" s="240" t="s">
        <v>31</v>
      </c>
      <c r="H129" s="241">
        <v>75.339894999999999</v>
      </c>
      <c r="I129" s="241">
        <v>111.45741663000001</v>
      </c>
      <c r="J129" s="242">
        <v>47.939437173359494</v>
      </c>
      <c r="K129" s="374"/>
      <c r="L129" s="374"/>
      <c r="M129" s="374"/>
    </row>
    <row r="130" spans="1:13" s="153" customFormat="1" ht="27">
      <c r="A130" s="233"/>
      <c r="B130" s="238"/>
      <c r="C130" s="243"/>
      <c r="D130" s="238"/>
      <c r="E130" s="238"/>
      <c r="F130" s="239" t="s">
        <v>710</v>
      </c>
      <c r="G130" s="240" t="s">
        <v>737</v>
      </c>
      <c r="H130" s="241">
        <v>1309.619694</v>
      </c>
      <c r="I130" s="241">
        <v>1375.9074303500001</v>
      </c>
      <c r="J130" s="242">
        <v>5.0616019790856939</v>
      </c>
      <c r="K130" s="374"/>
      <c r="L130" s="374"/>
      <c r="M130" s="374"/>
    </row>
    <row r="131" spans="1:13" s="153" customFormat="1">
      <c r="A131" s="233"/>
      <c r="B131" s="238"/>
      <c r="C131" s="243"/>
      <c r="D131" s="238"/>
      <c r="E131" s="238"/>
      <c r="F131" s="239" t="s">
        <v>222</v>
      </c>
      <c r="G131" s="240" t="s">
        <v>738</v>
      </c>
      <c r="H131" s="241">
        <v>67826.738582999998</v>
      </c>
      <c r="I131" s="241">
        <v>59843.517244510003</v>
      </c>
      <c r="J131" s="242">
        <v>-11.770020946416111</v>
      </c>
      <c r="K131" s="374"/>
      <c r="L131" s="374"/>
      <c r="M131" s="374"/>
    </row>
    <row r="132" spans="1:13" s="276" customFormat="1">
      <c r="A132" s="338"/>
      <c r="B132" s="273"/>
      <c r="C132" s="344">
        <v>45</v>
      </c>
      <c r="D132" s="273" t="s">
        <v>80</v>
      </c>
      <c r="E132" s="273"/>
      <c r="F132" s="274"/>
      <c r="G132" s="235"/>
      <c r="H132" s="275"/>
      <c r="I132" s="275"/>
      <c r="J132" s="236"/>
      <c r="K132" s="350"/>
      <c r="L132" s="350"/>
      <c r="M132" s="350"/>
    </row>
    <row r="133" spans="1:13" s="153" customFormat="1">
      <c r="A133" s="233"/>
      <c r="B133" s="238"/>
      <c r="C133" s="243"/>
      <c r="D133" s="238"/>
      <c r="E133" s="238" t="s">
        <v>151</v>
      </c>
      <c r="F133" s="239"/>
      <c r="G133" s="240"/>
      <c r="H133" s="241"/>
      <c r="I133" s="241"/>
      <c r="J133" s="242"/>
      <c r="K133" s="374"/>
      <c r="L133" s="374"/>
      <c r="M133" s="374"/>
    </row>
    <row r="134" spans="1:13" s="153" customFormat="1">
      <c r="A134" s="233"/>
      <c r="B134" s="238"/>
      <c r="C134" s="243"/>
      <c r="D134" s="238"/>
      <c r="E134" s="238"/>
      <c r="F134" s="239">
        <v>0</v>
      </c>
      <c r="G134" s="240" t="s">
        <v>151</v>
      </c>
      <c r="H134" s="241">
        <v>269.29164600000001</v>
      </c>
      <c r="I134" s="241">
        <v>424.42684440000016</v>
      </c>
      <c r="J134" s="242">
        <v>57.608619021178299</v>
      </c>
      <c r="K134" s="374"/>
      <c r="L134" s="374"/>
      <c r="M134" s="374"/>
    </row>
    <row r="135" spans="1:13" s="276" customFormat="1">
      <c r="A135" s="338"/>
      <c r="B135" s="273"/>
      <c r="C135" s="344">
        <v>46</v>
      </c>
      <c r="D135" s="273" t="s">
        <v>82</v>
      </c>
      <c r="E135" s="273"/>
      <c r="F135" s="274"/>
      <c r="G135" s="235"/>
      <c r="H135" s="275"/>
      <c r="I135" s="275"/>
      <c r="J135" s="236"/>
      <c r="K135" s="350"/>
      <c r="L135" s="350"/>
      <c r="M135" s="350"/>
    </row>
    <row r="136" spans="1:13" s="153" customFormat="1">
      <c r="A136" s="233"/>
      <c r="B136" s="238"/>
      <c r="C136" s="243"/>
      <c r="D136" s="238"/>
      <c r="E136" s="238" t="s">
        <v>151</v>
      </c>
      <c r="F136" s="239"/>
      <c r="G136" s="240"/>
      <c r="H136" s="241"/>
      <c r="I136" s="241"/>
      <c r="J136" s="242"/>
      <c r="K136" s="374"/>
      <c r="L136" s="374"/>
      <c r="M136" s="374"/>
    </row>
    <row r="137" spans="1:13" s="153" customFormat="1">
      <c r="A137" s="233"/>
      <c r="B137" s="238"/>
      <c r="C137" s="243"/>
      <c r="D137" s="238"/>
      <c r="E137" s="238"/>
      <c r="F137" s="239">
        <v>0</v>
      </c>
      <c r="G137" s="240" t="s">
        <v>151</v>
      </c>
      <c r="H137" s="241">
        <v>233.949815</v>
      </c>
      <c r="I137" s="241">
        <v>659.43565000000001</v>
      </c>
      <c r="J137" s="242" t="s">
        <v>216</v>
      </c>
      <c r="K137" s="374"/>
      <c r="L137" s="374"/>
      <c r="M137" s="374"/>
    </row>
    <row r="138" spans="1:13" s="276" customFormat="1">
      <c r="A138" s="338"/>
      <c r="B138" s="273"/>
      <c r="C138" s="344">
        <v>47</v>
      </c>
      <c r="D138" s="273" t="s">
        <v>187</v>
      </c>
      <c r="E138" s="273"/>
      <c r="F138" s="274"/>
      <c r="G138" s="235"/>
      <c r="H138" s="275"/>
      <c r="I138" s="275"/>
      <c r="J138" s="236"/>
      <c r="K138" s="350"/>
      <c r="L138" s="350"/>
      <c r="M138" s="350"/>
    </row>
    <row r="139" spans="1:13" s="153" customFormat="1">
      <c r="A139" s="233"/>
      <c r="B139" s="238"/>
      <c r="C139" s="243"/>
      <c r="D139" s="238"/>
      <c r="E139" s="238" t="s">
        <v>252</v>
      </c>
      <c r="F139" s="239"/>
      <c r="G139" s="240"/>
      <c r="H139" s="241"/>
      <c r="I139" s="241"/>
      <c r="J139" s="242"/>
      <c r="K139" s="374"/>
      <c r="L139" s="374"/>
      <c r="M139" s="374"/>
    </row>
    <row r="140" spans="1:13" s="153" customFormat="1">
      <c r="A140" s="233"/>
      <c r="B140" s="238"/>
      <c r="C140" s="243"/>
      <c r="D140" s="238"/>
      <c r="E140" s="238"/>
      <c r="F140" s="239" t="s">
        <v>218</v>
      </c>
      <c r="G140" s="240" t="s">
        <v>725</v>
      </c>
      <c r="H140" s="241">
        <v>7280.3268500000004</v>
      </c>
      <c r="I140" s="241">
        <v>156.75132099000001</v>
      </c>
      <c r="J140" s="242">
        <v>-97.846919180695849</v>
      </c>
      <c r="K140" s="374"/>
      <c r="L140" s="374"/>
      <c r="M140" s="374"/>
    </row>
    <row r="141" spans="1:13" s="153" customFormat="1">
      <c r="A141" s="233"/>
      <c r="B141" s="238"/>
      <c r="C141" s="243"/>
      <c r="D141" s="238"/>
      <c r="E141" s="238"/>
      <c r="F141" s="239" t="s">
        <v>739</v>
      </c>
      <c r="G141" s="240" t="s">
        <v>84</v>
      </c>
      <c r="H141" s="241">
        <v>1056.3426710000001</v>
      </c>
      <c r="I141" s="241">
        <v>1207.41532125</v>
      </c>
      <c r="J141" s="242">
        <v>14.301481365605071</v>
      </c>
      <c r="K141" s="374"/>
      <c r="L141" s="374"/>
      <c r="M141" s="374"/>
    </row>
    <row r="142" spans="1:13" s="276" customFormat="1" ht="27">
      <c r="A142" s="233"/>
      <c r="B142" s="238"/>
      <c r="C142" s="243"/>
      <c r="D142" s="238"/>
      <c r="E142" s="238"/>
      <c r="F142" s="239" t="s">
        <v>740</v>
      </c>
      <c r="G142" s="240" t="s">
        <v>741</v>
      </c>
      <c r="H142" s="241">
        <v>0</v>
      </c>
      <c r="I142" s="241">
        <v>81.815140970000002</v>
      </c>
      <c r="J142" s="242" t="s">
        <v>125</v>
      </c>
      <c r="K142" s="350"/>
      <c r="L142" s="350"/>
      <c r="M142" s="350"/>
    </row>
    <row r="143" spans="1:13" s="276" customFormat="1">
      <c r="A143" s="233"/>
      <c r="B143" s="238"/>
      <c r="C143" s="343"/>
      <c r="D143" s="238"/>
      <c r="E143" s="238"/>
      <c r="F143" s="239" t="s">
        <v>236</v>
      </c>
      <c r="G143" s="240" t="s">
        <v>32</v>
      </c>
      <c r="H143" s="241">
        <v>231.026535</v>
      </c>
      <c r="I143" s="241">
        <v>295.06168251999998</v>
      </c>
      <c r="J143" s="242">
        <v>27.717659151144687</v>
      </c>
      <c r="K143" s="350"/>
      <c r="L143" s="350"/>
      <c r="M143" s="350"/>
    </row>
    <row r="144" spans="1:13" s="153" customFormat="1">
      <c r="A144" s="233"/>
      <c r="B144" s="238"/>
      <c r="C144" s="243"/>
      <c r="D144" s="238"/>
      <c r="E144" s="238"/>
      <c r="F144" s="239" t="s">
        <v>220</v>
      </c>
      <c r="G144" s="240" t="s">
        <v>726</v>
      </c>
      <c r="H144" s="241">
        <v>401.88408800000002</v>
      </c>
      <c r="I144" s="241">
        <v>0</v>
      </c>
      <c r="J144" s="242" t="s">
        <v>125</v>
      </c>
      <c r="K144" s="374"/>
      <c r="L144" s="374"/>
      <c r="M144" s="374"/>
    </row>
    <row r="145" spans="1:13" s="276" customFormat="1">
      <c r="A145" s="338"/>
      <c r="B145" s="273"/>
      <c r="C145" s="344">
        <v>48</v>
      </c>
      <c r="D145" s="273" t="s">
        <v>176</v>
      </c>
      <c r="E145" s="273"/>
      <c r="F145" s="274"/>
      <c r="G145" s="235"/>
      <c r="H145" s="275"/>
      <c r="I145" s="275"/>
      <c r="J145" s="236"/>
      <c r="K145" s="350"/>
      <c r="L145" s="350"/>
      <c r="M145" s="350"/>
    </row>
    <row r="146" spans="1:13" s="153" customFormat="1">
      <c r="A146" s="233"/>
      <c r="B146" s="238"/>
      <c r="C146" s="343"/>
      <c r="D146" s="238"/>
      <c r="E146" s="238" t="s">
        <v>152</v>
      </c>
      <c r="F146" s="239"/>
      <c r="G146" s="240"/>
      <c r="H146" s="241"/>
      <c r="I146" s="241"/>
      <c r="J146" s="242"/>
      <c r="K146" s="374"/>
      <c r="L146" s="374"/>
      <c r="M146" s="374"/>
    </row>
    <row r="147" spans="1:13" s="153" customFormat="1">
      <c r="A147" s="233"/>
      <c r="B147" s="238"/>
      <c r="C147" s="243"/>
      <c r="D147" s="238"/>
      <c r="E147" s="238"/>
      <c r="F147" s="239" t="s">
        <v>244</v>
      </c>
      <c r="G147" s="240" t="s">
        <v>566</v>
      </c>
      <c r="H147" s="241">
        <v>4739.2286969999996</v>
      </c>
      <c r="I147" s="241">
        <v>7192.1933057899978</v>
      </c>
      <c r="J147" s="242">
        <v>51.758730494326215</v>
      </c>
      <c r="K147" s="374"/>
      <c r="L147" s="374"/>
      <c r="M147" s="374"/>
    </row>
    <row r="148" spans="1:13" s="153" customFormat="1">
      <c r="A148" s="233"/>
      <c r="B148" s="238"/>
      <c r="C148" s="343"/>
      <c r="D148" s="238"/>
      <c r="E148" s="238" t="s">
        <v>252</v>
      </c>
      <c r="F148" s="239"/>
      <c r="G148" s="240"/>
      <c r="H148" s="241"/>
      <c r="I148" s="241"/>
      <c r="J148" s="242"/>
      <c r="K148" s="374"/>
      <c r="L148" s="374"/>
      <c r="M148" s="374"/>
    </row>
    <row r="149" spans="1:13" s="153" customFormat="1">
      <c r="A149" s="233"/>
      <c r="B149" s="238"/>
      <c r="C149" s="243"/>
      <c r="D149" s="238"/>
      <c r="E149" s="238"/>
      <c r="F149" s="239" t="s">
        <v>742</v>
      </c>
      <c r="G149" s="240" t="s">
        <v>743</v>
      </c>
      <c r="H149" s="241">
        <v>28.649249999999999</v>
      </c>
      <c r="I149" s="241">
        <v>35.011924389999997</v>
      </c>
      <c r="J149" s="242">
        <v>22.208868958175174</v>
      </c>
      <c r="K149" s="374"/>
      <c r="L149" s="374"/>
      <c r="M149" s="374"/>
    </row>
    <row r="150" spans="1:13" s="153" customFormat="1">
      <c r="A150" s="233"/>
      <c r="B150" s="238"/>
      <c r="C150" s="243"/>
      <c r="D150" s="238"/>
      <c r="E150" s="238"/>
      <c r="F150" s="239" t="s">
        <v>523</v>
      </c>
      <c r="G150" s="240" t="s">
        <v>524</v>
      </c>
      <c r="H150" s="241">
        <v>46.796505000000003</v>
      </c>
      <c r="I150" s="241">
        <v>134.06520499999999</v>
      </c>
      <c r="J150" s="242" t="s">
        <v>216</v>
      </c>
      <c r="K150" s="374"/>
      <c r="L150" s="374"/>
      <c r="M150" s="374"/>
    </row>
    <row r="151" spans="1:13" s="276" customFormat="1">
      <c r="A151" s="338"/>
      <c r="B151" s="273" t="s">
        <v>744</v>
      </c>
      <c r="C151" s="344"/>
      <c r="D151" s="273"/>
      <c r="E151" s="273"/>
      <c r="F151" s="274"/>
      <c r="G151" s="235"/>
      <c r="H151" s="275"/>
      <c r="I151" s="275"/>
      <c r="J151" s="236"/>
      <c r="K151" s="350"/>
      <c r="L151" s="350"/>
      <c r="M151" s="350"/>
    </row>
    <row r="152" spans="1:13" s="276" customFormat="1">
      <c r="A152" s="338"/>
      <c r="B152" s="273"/>
      <c r="C152" s="344">
        <v>19</v>
      </c>
      <c r="D152" s="273" t="s">
        <v>745</v>
      </c>
      <c r="E152" s="273"/>
      <c r="F152" s="274"/>
      <c r="G152" s="235"/>
      <c r="H152" s="275"/>
      <c r="I152" s="275"/>
      <c r="J152" s="236"/>
      <c r="K152" s="350"/>
      <c r="L152" s="350"/>
      <c r="M152" s="350"/>
    </row>
    <row r="153" spans="1:13" s="153" customFormat="1">
      <c r="A153" s="233"/>
      <c r="B153" s="238"/>
      <c r="C153" s="243"/>
      <c r="D153" s="238"/>
      <c r="E153" s="238" t="s">
        <v>151</v>
      </c>
      <c r="F153" s="239"/>
      <c r="G153" s="240"/>
      <c r="H153" s="241"/>
      <c r="I153" s="241"/>
      <c r="J153" s="242"/>
      <c r="K153" s="374"/>
      <c r="L153" s="374"/>
      <c r="M153" s="374"/>
    </row>
    <row r="154" spans="1:13" s="153" customFormat="1">
      <c r="A154" s="233"/>
      <c r="B154" s="238"/>
      <c r="C154" s="243"/>
      <c r="D154" s="238"/>
      <c r="E154" s="238"/>
      <c r="F154" s="239">
        <v>0</v>
      </c>
      <c r="G154" s="240" t="s">
        <v>151</v>
      </c>
      <c r="H154" s="241">
        <v>191877.520078</v>
      </c>
      <c r="I154" s="241">
        <v>223575.68445622001</v>
      </c>
      <c r="J154" s="242">
        <v>16.519998989633805</v>
      </c>
      <c r="K154" s="374"/>
      <c r="L154" s="374"/>
      <c r="M154" s="374"/>
    </row>
    <row r="155" spans="1:13" ht="15.75" thickBot="1">
      <c r="A155" s="249"/>
      <c r="B155" s="249"/>
      <c r="C155" s="249"/>
      <c r="D155" s="249"/>
      <c r="E155" s="249"/>
      <c r="F155" s="249"/>
      <c r="G155" s="250"/>
      <c r="H155" s="251"/>
      <c r="I155" s="251"/>
      <c r="J155" s="251"/>
    </row>
    <row r="156" spans="1:13" ht="108.75" customHeight="1">
      <c r="A156" s="431" t="s">
        <v>748</v>
      </c>
      <c r="B156" s="431"/>
      <c r="C156" s="431"/>
      <c r="D156" s="431"/>
      <c r="E156" s="431"/>
      <c r="F156" s="431"/>
      <c r="G156" s="431"/>
      <c r="H156" s="431"/>
      <c r="I156" s="431"/>
      <c r="J156" s="431"/>
      <c r="K156" s="252"/>
    </row>
  </sheetData>
  <mergeCells count="5">
    <mergeCell ref="A156:J156"/>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76"/>
  <sheetViews>
    <sheetView showGridLines="0" zoomScaleNormal="100" workbookViewId="0">
      <selection sqref="A1:B1"/>
    </sheetView>
  </sheetViews>
  <sheetFormatPr baseColWidth="10" defaultRowHeight="18"/>
  <cols>
    <col min="1" max="1" width="3.5703125" style="40" customWidth="1"/>
    <col min="2" max="2" width="76.5703125" style="52" customWidth="1"/>
    <col min="3" max="3" width="34.42578125" style="40" bestFit="1" customWidth="1"/>
    <col min="4" max="4" width="18.7109375" style="39" bestFit="1" customWidth="1"/>
    <col min="5" max="16384" width="11.42578125" style="40"/>
  </cols>
  <sheetData>
    <row r="1" spans="1:6" s="38" customFormat="1" ht="43.5" customHeight="1">
      <c r="A1" s="438" t="s">
        <v>121</v>
      </c>
      <c r="B1" s="438"/>
      <c r="C1" s="227" t="s">
        <v>525</v>
      </c>
      <c r="F1" s="317"/>
    </row>
    <row r="2" spans="1:6" ht="55.5" customHeight="1" thickBot="1">
      <c r="A2" s="439" t="s">
        <v>545</v>
      </c>
      <c r="B2" s="440"/>
      <c r="C2" s="440"/>
    </row>
    <row r="3" spans="1:6" ht="6" customHeight="1">
      <c r="A3" s="41"/>
      <c r="B3" s="42"/>
      <c r="C3" s="41"/>
    </row>
    <row r="4" spans="1:6" s="44" customFormat="1" ht="15" customHeight="1">
      <c r="A4" s="441" t="s">
        <v>99</v>
      </c>
      <c r="B4" s="441"/>
      <c r="C4" s="442" t="s">
        <v>189</v>
      </c>
      <c r="D4" s="43"/>
    </row>
    <row r="5" spans="1:6" s="44" customFormat="1" ht="15">
      <c r="A5" s="441"/>
      <c r="B5" s="441"/>
      <c r="C5" s="442"/>
      <c r="D5" s="43"/>
    </row>
    <row r="6" spans="1:6" s="44" customFormat="1" ht="3" customHeight="1" thickBot="1">
      <c r="B6" s="225"/>
      <c r="D6" s="43"/>
    </row>
    <row r="7" spans="1:6" s="44" customFormat="1" ht="3" customHeight="1" thickBot="1">
      <c r="A7" s="45"/>
      <c r="B7" s="46"/>
      <c r="C7" s="47"/>
      <c r="D7" s="43"/>
    </row>
    <row r="8" spans="1:6" s="44" customFormat="1" ht="16.5" customHeight="1">
      <c r="A8" s="248" t="s">
        <v>24</v>
      </c>
      <c r="B8" s="48"/>
      <c r="C8" s="49">
        <v>59270458868.260002</v>
      </c>
      <c r="D8" s="226"/>
    </row>
    <row r="9" spans="1:6" s="44" customFormat="1" ht="15">
      <c r="A9" s="323" t="s">
        <v>282</v>
      </c>
      <c r="B9" s="323"/>
      <c r="C9" s="329">
        <v>819100307.1400001</v>
      </c>
      <c r="D9" s="226"/>
      <c r="E9" s="226"/>
    </row>
    <row r="10" spans="1:6" s="44" customFormat="1" ht="15">
      <c r="A10" s="324"/>
      <c r="B10" s="325" t="s">
        <v>30</v>
      </c>
      <c r="C10" s="330">
        <v>819100307.1400001</v>
      </c>
      <c r="D10" s="226"/>
      <c r="E10" s="226"/>
    </row>
    <row r="11" spans="1:6" s="44" customFormat="1" ht="15">
      <c r="A11" s="323" t="s">
        <v>100</v>
      </c>
      <c r="B11" s="323"/>
      <c r="C11" s="329">
        <v>2527500055.5</v>
      </c>
      <c r="D11" s="226"/>
      <c r="E11" s="226"/>
    </row>
    <row r="12" spans="1:6" s="44" customFormat="1" ht="15">
      <c r="A12" s="324"/>
      <c r="B12" s="325" t="s">
        <v>35</v>
      </c>
      <c r="C12" s="330">
        <v>2527500055.5</v>
      </c>
      <c r="D12" s="226"/>
      <c r="E12" s="226"/>
    </row>
    <row r="13" spans="1:6" s="44" customFormat="1" ht="15">
      <c r="A13" s="323" t="s">
        <v>101</v>
      </c>
      <c r="B13" s="323"/>
      <c r="C13" s="329">
        <v>2820131628</v>
      </c>
      <c r="D13" s="226"/>
      <c r="E13" s="226"/>
    </row>
    <row r="14" spans="1:6" s="44" customFormat="1" ht="15">
      <c r="A14" s="324"/>
      <c r="B14" s="325" t="s">
        <v>249</v>
      </c>
      <c r="C14" s="330">
        <v>68392716</v>
      </c>
      <c r="D14" s="226"/>
      <c r="E14" s="226"/>
    </row>
    <row r="15" spans="1:6" s="44" customFormat="1" ht="15" customHeight="1">
      <c r="A15" s="325"/>
      <c r="B15" s="325" t="s">
        <v>38</v>
      </c>
      <c r="C15" s="331">
        <v>86599108</v>
      </c>
      <c r="D15" s="226"/>
      <c r="E15" s="226"/>
    </row>
    <row r="16" spans="1:6" s="44" customFormat="1" ht="15" customHeight="1">
      <c r="A16" s="325"/>
      <c r="B16" s="325" t="s">
        <v>39</v>
      </c>
      <c r="C16" s="331">
        <v>1092667690</v>
      </c>
      <c r="D16" s="226"/>
      <c r="E16" s="226"/>
    </row>
    <row r="17" spans="1:5" s="44" customFormat="1" ht="15" customHeight="1">
      <c r="A17" s="325"/>
      <c r="B17" s="325" t="s">
        <v>40</v>
      </c>
      <c r="C17" s="331">
        <v>168327217</v>
      </c>
      <c r="D17" s="226"/>
      <c r="E17" s="226"/>
    </row>
    <row r="18" spans="1:5" s="44" customFormat="1" ht="15" customHeight="1">
      <c r="A18" s="325"/>
      <c r="B18" s="325" t="s">
        <v>41</v>
      </c>
      <c r="C18" s="331">
        <v>341939235</v>
      </c>
      <c r="D18" s="226"/>
      <c r="E18" s="226"/>
    </row>
    <row r="19" spans="1:5" s="44" customFormat="1" ht="15">
      <c r="A19" s="325"/>
      <c r="B19" s="325" t="s">
        <v>546</v>
      </c>
      <c r="C19" s="331">
        <v>552290654</v>
      </c>
      <c r="D19" s="226"/>
      <c r="E19" s="226"/>
    </row>
    <row r="20" spans="1:5" s="44" customFormat="1" ht="15" customHeight="1">
      <c r="A20" s="325"/>
      <c r="B20" s="325" t="s">
        <v>547</v>
      </c>
      <c r="C20" s="331">
        <v>503619209</v>
      </c>
      <c r="D20" s="226"/>
      <c r="E20" s="226"/>
    </row>
    <row r="21" spans="1:5" s="44" customFormat="1" ht="15">
      <c r="A21" s="325"/>
      <c r="B21" s="325" t="s">
        <v>548</v>
      </c>
      <c r="C21" s="331">
        <v>6295799</v>
      </c>
      <c r="D21" s="226"/>
      <c r="E21" s="226"/>
    </row>
    <row r="22" spans="1:5" s="407" customFormat="1" ht="15" customHeight="1">
      <c r="A22" s="323" t="s">
        <v>283</v>
      </c>
      <c r="B22" s="323"/>
      <c r="C22" s="329">
        <v>514677332</v>
      </c>
      <c r="D22" s="406"/>
      <c r="E22" s="406"/>
    </row>
    <row r="23" spans="1:5" s="44" customFormat="1" ht="15">
      <c r="A23" s="325"/>
      <c r="B23" s="325" t="s">
        <v>45</v>
      </c>
      <c r="C23" s="331">
        <v>514677332</v>
      </c>
      <c r="D23" s="226"/>
      <c r="E23" s="226"/>
    </row>
    <row r="24" spans="1:5" s="407" customFormat="1" ht="15" customHeight="1">
      <c r="A24" s="323" t="s">
        <v>250</v>
      </c>
      <c r="B24" s="323"/>
      <c r="C24" s="329">
        <v>328493006</v>
      </c>
      <c r="D24" s="406"/>
      <c r="E24" s="406"/>
    </row>
    <row r="25" spans="1:5" s="44" customFormat="1" ht="15">
      <c r="A25" s="325"/>
      <c r="B25" s="325" t="s">
        <v>549</v>
      </c>
      <c r="C25" s="331">
        <v>49109604</v>
      </c>
      <c r="D25" s="226"/>
      <c r="E25" s="226"/>
    </row>
    <row r="26" spans="1:5" s="44" customFormat="1" ht="15" customHeight="1">
      <c r="A26" s="325"/>
      <c r="B26" s="325" t="s">
        <v>550</v>
      </c>
      <c r="C26" s="331">
        <v>14225405</v>
      </c>
      <c r="D26" s="226"/>
      <c r="E26" s="226"/>
    </row>
    <row r="27" spans="1:5" s="44" customFormat="1" ht="15">
      <c r="A27" s="325"/>
      <c r="B27" s="325" t="s">
        <v>48</v>
      </c>
      <c r="C27" s="331">
        <v>265157997</v>
      </c>
      <c r="D27" s="226"/>
      <c r="E27" s="226"/>
    </row>
    <row r="28" spans="1:5" s="407" customFormat="1" ht="15" customHeight="1">
      <c r="A28" s="323" t="s">
        <v>551</v>
      </c>
      <c r="B28" s="323"/>
      <c r="C28" s="329">
        <v>19768760</v>
      </c>
      <c r="D28" s="406"/>
      <c r="E28" s="406"/>
    </row>
    <row r="29" spans="1:5" s="44" customFormat="1" ht="15" customHeight="1">
      <c r="A29" s="325"/>
      <c r="B29" s="325" t="s">
        <v>552</v>
      </c>
      <c r="C29" s="331">
        <v>19768760</v>
      </c>
      <c r="D29" s="226"/>
      <c r="E29" s="226"/>
    </row>
    <row r="30" spans="1:5" s="407" customFormat="1" ht="15" customHeight="1">
      <c r="A30" s="323" t="s">
        <v>553</v>
      </c>
      <c r="B30" s="323"/>
      <c r="C30" s="329">
        <v>174990747</v>
      </c>
      <c r="D30" s="406"/>
      <c r="E30" s="406"/>
    </row>
    <row r="31" spans="1:5" s="44" customFormat="1" ht="15" customHeight="1">
      <c r="A31" s="325"/>
      <c r="B31" s="325" t="s">
        <v>554</v>
      </c>
      <c r="C31" s="331">
        <v>162211213</v>
      </c>
      <c r="D31" s="226"/>
      <c r="E31" s="226"/>
    </row>
    <row r="32" spans="1:5" s="44" customFormat="1" ht="15" customHeight="1">
      <c r="A32" s="325"/>
      <c r="B32" s="325" t="s">
        <v>555</v>
      </c>
      <c r="C32" s="331">
        <v>12779534</v>
      </c>
      <c r="D32" s="226"/>
      <c r="E32" s="226"/>
    </row>
    <row r="33" spans="1:5" s="407" customFormat="1" ht="15" customHeight="1">
      <c r="A33" s="323" t="s">
        <v>239</v>
      </c>
      <c r="B33" s="323"/>
      <c r="C33" s="329">
        <v>282396094</v>
      </c>
      <c r="D33" s="406"/>
      <c r="E33" s="406"/>
    </row>
    <row r="34" spans="1:5" s="44" customFormat="1" ht="15" customHeight="1">
      <c r="A34" s="325"/>
      <c r="B34" s="325" t="s">
        <v>59</v>
      </c>
      <c r="C34" s="331">
        <v>282396094</v>
      </c>
      <c r="D34" s="226"/>
      <c r="E34" s="226"/>
    </row>
    <row r="35" spans="1:5" s="407" customFormat="1" ht="15" customHeight="1">
      <c r="A35" s="323" t="s">
        <v>240</v>
      </c>
      <c r="B35" s="323"/>
      <c r="C35" s="329">
        <v>3080073107.98</v>
      </c>
      <c r="D35" s="406"/>
      <c r="E35" s="406"/>
    </row>
    <row r="36" spans="1:5" s="44" customFormat="1" ht="15" customHeight="1">
      <c r="A36" s="325"/>
      <c r="B36" s="325" t="s">
        <v>556</v>
      </c>
      <c r="C36" s="331">
        <v>3080073107.98</v>
      </c>
      <c r="D36" s="226"/>
      <c r="E36" s="226"/>
    </row>
    <row r="37" spans="1:5" s="407" customFormat="1" ht="15" customHeight="1">
      <c r="A37" s="323" t="s">
        <v>209</v>
      </c>
      <c r="B37" s="323"/>
      <c r="C37" s="329">
        <v>646515003.39999998</v>
      </c>
      <c r="D37" s="406"/>
      <c r="E37" s="406"/>
    </row>
    <row r="38" spans="1:5" s="44" customFormat="1" ht="15" customHeight="1">
      <c r="A38" s="325"/>
      <c r="B38" s="325" t="s">
        <v>549</v>
      </c>
      <c r="C38" s="331">
        <v>73715552</v>
      </c>
      <c r="D38" s="226"/>
      <c r="E38" s="226"/>
    </row>
    <row r="39" spans="1:5" s="44" customFormat="1" ht="15" customHeight="1">
      <c r="A39" s="325"/>
      <c r="B39" s="325" t="s">
        <v>557</v>
      </c>
      <c r="C39" s="331">
        <v>300000000</v>
      </c>
      <c r="D39" s="226"/>
      <c r="E39" s="226"/>
    </row>
    <row r="40" spans="1:5" s="44" customFormat="1" ht="15" customHeight="1">
      <c r="A40" s="325"/>
      <c r="B40" s="325" t="s">
        <v>71</v>
      </c>
      <c r="C40" s="331">
        <v>82100868.399999991</v>
      </c>
      <c r="D40" s="226"/>
      <c r="E40" s="226"/>
    </row>
    <row r="41" spans="1:5" s="44" customFormat="1" ht="15" customHeight="1">
      <c r="A41" s="325"/>
      <c r="B41" s="325" t="s">
        <v>72</v>
      </c>
      <c r="C41" s="331">
        <v>121649525</v>
      </c>
      <c r="D41" s="226"/>
      <c r="E41" s="226"/>
    </row>
    <row r="42" spans="1:5" s="44" customFormat="1" ht="15" customHeight="1">
      <c r="A42" s="325"/>
      <c r="B42" s="325" t="s">
        <v>217</v>
      </c>
      <c r="C42" s="331">
        <v>69049058</v>
      </c>
      <c r="D42" s="226"/>
      <c r="E42" s="226"/>
    </row>
    <row r="43" spans="1:5" s="407" customFormat="1" ht="15" customHeight="1">
      <c r="A43" s="323" t="s">
        <v>558</v>
      </c>
      <c r="B43" s="323"/>
      <c r="C43" s="329">
        <v>209827152</v>
      </c>
      <c r="D43" s="406"/>
      <c r="E43" s="406"/>
    </row>
    <row r="44" spans="1:5" s="44" customFormat="1" ht="15" customHeight="1">
      <c r="A44" s="325"/>
      <c r="B44" s="325" t="s">
        <v>549</v>
      </c>
      <c r="C44" s="331">
        <v>209827152</v>
      </c>
      <c r="D44" s="226"/>
      <c r="E44" s="226"/>
    </row>
    <row r="45" spans="1:5" s="407" customFormat="1" ht="15" customHeight="1">
      <c r="A45" s="323" t="s">
        <v>177</v>
      </c>
      <c r="B45" s="323"/>
      <c r="C45" s="329">
        <v>43753118721</v>
      </c>
      <c r="D45" s="406"/>
      <c r="E45" s="406"/>
    </row>
    <row r="46" spans="1:5" s="44" customFormat="1" ht="15" customHeight="1">
      <c r="A46" s="325"/>
      <c r="B46" s="325" t="s">
        <v>284</v>
      </c>
      <c r="C46" s="331">
        <v>43753118721</v>
      </c>
      <c r="D46" s="226"/>
      <c r="E46" s="226"/>
    </row>
    <row r="47" spans="1:5" s="407" customFormat="1" ht="15" customHeight="1">
      <c r="A47" s="323" t="s">
        <v>241</v>
      </c>
      <c r="B47" s="323"/>
      <c r="C47" s="329">
        <v>269882768</v>
      </c>
      <c r="D47" s="406"/>
      <c r="E47" s="406"/>
    </row>
    <row r="48" spans="1:5" s="44" customFormat="1" ht="15" customHeight="1">
      <c r="A48" s="325"/>
      <c r="B48" s="325" t="s">
        <v>285</v>
      </c>
      <c r="C48" s="331">
        <v>269882768</v>
      </c>
      <c r="D48" s="226"/>
      <c r="E48" s="226"/>
    </row>
    <row r="49" spans="1:5" s="407" customFormat="1" ht="15" customHeight="1">
      <c r="A49" s="323" t="s">
        <v>242</v>
      </c>
      <c r="B49" s="323"/>
      <c r="C49" s="329">
        <v>870698792</v>
      </c>
      <c r="D49" s="406"/>
      <c r="E49" s="406"/>
    </row>
    <row r="50" spans="1:5" s="44" customFormat="1" ht="15" customHeight="1">
      <c r="A50" s="325"/>
      <c r="B50" s="325" t="s">
        <v>186</v>
      </c>
      <c r="C50" s="331">
        <v>870698792</v>
      </c>
      <c r="D50" s="226"/>
      <c r="E50" s="226"/>
    </row>
    <row r="51" spans="1:5" s="407" customFormat="1" ht="15" customHeight="1">
      <c r="A51" s="323" t="s">
        <v>559</v>
      </c>
      <c r="B51" s="323"/>
      <c r="C51" s="329">
        <v>162445601</v>
      </c>
      <c r="D51" s="406"/>
      <c r="E51" s="406"/>
    </row>
    <row r="52" spans="1:5" s="44" customFormat="1" ht="15" customHeight="1">
      <c r="A52" s="325"/>
      <c r="B52" s="325" t="s">
        <v>560</v>
      </c>
      <c r="C52" s="331">
        <v>162445601</v>
      </c>
      <c r="D52" s="226"/>
      <c r="E52" s="226"/>
    </row>
    <row r="53" spans="1:5" s="407" customFormat="1" ht="15" customHeight="1">
      <c r="A53" s="323" t="s">
        <v>561</v>
      </c>
      <c r="B53" s="323"/>
      <c r="C53" s="329">
        <v>15308328</v>
      </c>
      <c r="D53" s="406"/>
      <c r="E53" s="406"/>
    </row>
    <row r="54" spans="1:5" s="44" customFormat="1" ht="15" customHeight="1">
      <c r="A54" s="325"/>
      <c r="B54" s="325" t="s">
        <v>96</v>
      </c>
      <c r="C54" s="331">
        <v>15308328</v>
      </c>
      <c r="D54" s="226"/>
      <c r="E54" s="226"/>
    </row>
    <row r="55" spans="1:5" s="407" customFormat="1" ht="15" customHeight="1">
      <c r="A55" s="323" t="s">
        <v>562</v>
      </c>
      <c r="B55" s="323"/>
      <c r="C55" s="329">
        <v>591972962.13999999</v>
      </c>
      <c r="D55" s="406"/>
      <c r="E55" s="406"/>
    </row>
    <row r="56" spans="1:5" s="44" customFormat="1" ht="15" customHeight="1">
      <c r="A56" s="325"/>
      <c r="B56" s="325" t="s">
        <v>97</v>
      </c>
      <c r="C56" s="331">
        <v>591972962.13999999</v>
      </c>
      <c r="D56" s="226"/>
      <c r="E56" s="226"/>
    </row>
    <row r="57" spans="1:5" s="407" customFormat="1" ht="15" customHeight="1">
      <c r="A57" s="323" t="s">
        <v>563</v>
      </c>
      <c r="B57" s="323"/>
      <c r="C57" s="329">
        <v>1496735326</v>
      </c>
      <c r="D57" s="406"/>
      <c r="E57" s="406"/>
    </row>
    <row r="58" spans="1:5" s="44" customFormat="1" ht="15" customHeight="1">
      <c r="A58" s="325"/>
      <c r="B58" s="325" t="s">
        <v>80</v>
      </c>
      <c r="C58" s="331">
        <v>1496735326</v>
      </c>
      <c r="D58" s="226"/>
      <c r="E58" s="226"/>
    </row>
    <row r="59" spans="1:5" s="407" customFormat="1" ht="15" customHeight="1">
      <c r="A59" s="323" t="s">
        <v>564</v>
      </c>
      <c r="B59" s="323"/>
      <c r="C59" s="329">
        <v>425485835</v>
      </c>
      <c r="D59" s="406"/>
      <c r="E59" s="406"/>
    </row>
    <row r="60" spans="1:5" s="44" customFormat="1" ht="15" customHeight="1">
      <c r="A60" s="325"/>
      <c r="B60" s="325" t="s">
        <v>82</v>
      </c>
      <c r="C60" s="331">
        <v>425485835</v>
      </c>
      <c r="D60" s="226"/>
      <c r="E60" s="226"/>
    </row>
    <row r="61" spans="1:5" s="44" customFormat="1" ht="15">
      <c r="A61" s="323" t="s">
        <v>251</v>
      </c>
      <c r="B61" s="323"/>
      <c r="C61" s="329">
        <v>1872650.25</v>
      </c>
      <c r="D61" s="226"/>
      <c r="E61" s="226"/>
    </row>
    <row r="62" spans="1:5" s="44" customFormat="1" ht="15" customHeight="1">
      <c r="A62" s="325"/>
      <c r="B62" s="325" t="s">
        <v>84</v>
      </c>
      <c r="C62" s="331">
        <v>1872650.25</v>
      </c>
      <c r="D62" s="226"/>
      <c r="E62" s="226"/>
    </row>
    <row r="63" spans="1:5" s="44" customFormat="1" ht="15">
      <c r="A63" s="323" t="s">
        <v>565</v>
      </c>
      <c r="B63" s="323"/>
      <c r="C63" s="329">
        <v>259464691.85000002</v>
      </c>
      <c r="D63" s="226"/>
      <c r="E63" s="226"/>
    </row>
    <row r="64" spans="1:5" s="44" customFormat="1" ht="15" customHeight="1">
      <c r="A64" s="325"/>
      <c r="B64" s="325" t="s">
        <v>566</v>
      </c>
      <c r="C64" s="331">
        <v>259464691.85000002</v>
      </c>
      <c r="D64" s="226"/>
      <c r="E64" s="226"/>
    </row>
    <row r="65" spans="1:4" s="44" customFormat="1" ht="5.25" customHeight="1" thickBot="1">
      <c r="A65" s="29"/>
      <c r="B65" s="50"/>
      <c r="C65" s="31"/>
    </row>
    <row r="66" spans="1:4" ht="12" customHeight="1">
      <c r="A66" s="437" t="s">
        <v>12</v>
      </c>
      <c r="B66" s="437"/>
      <c r="C66" s="437"/>
      <c r="D66" s="40"/>
    </row>
    <row r="67" spans="1:4" s="51" customFormat="1">
      <c r="A67" s="40"/>
      <c r="B67" s="52"/>
      <c r="C67" s="40"/>
    </row>
    <row r="68" spans="1:4">
      <c r="D68" s="40"/>
    </row>
    <row r="69" spans="1:4">
      <c r="D69" s="40"/>
    </row>
    <row r="70" spans="1:4">
      <c r="D70" s="40"/>
    </row>
    <row r="71" spans="1:4">
      <c r="D71" s="40"/>
    </row>
    <row r="72" spans="1:4">
      <c r="D72" s="40"/>
    </row>
    <row r="73" spans="1:4">
      <c r="D73" s="40"/>
    </row>
    <row r="74" spans="1:4">
      <c r="D74" s="40"/>
    </row>
    <row r="75" spans="1:4">
      <c r="D75" s="40"/>
    </row>
    <row r="76" spans="1:4">
      <c r="D76" s="40"/>
    </row>
  </sheetData>
  <mergeCells count="5">
    <mergeCell ref="A66:C66"/>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Normal="100" workbookViewId="0">
      <selection sqref="A1:B1"/>
    </sheetView>
  </sheetViews>
  <sheetFormatPr baseColWidth="10" defaultRowHeight="8.25"/>
  <cols>
    <col min="1" max="1" width="5" style="55" customWidth="1"/>
    <col min="2" max="2" width="54.85546875" style="55" customWidth="1"/>
    <col min="3" max="3" width="34.85546875" style="55" customWidth="1"/>
    <col min="4" max="4" width="30" style="328" customWidth="1"/>
    <col min="5" max="16384" width="11.42578125" style="55"/>
  </cols>
  <sheetData>
    <row r="1" spans="1:10" s="32" customFormat="1" ht="43.5" customHeight="1">
      <c r="A1" s="444" t="s">
        <v>120</v>
      </c>
      <c r="B1" s="444"/>
      <c r="C1" s="69" t="s">
        <v>525</v>
      </c>
      <c r="D1" s="326"/>
      <c r="E1" s="33"/>
      <c r="F1" s="33"/>
      <c r="H1" s="34"/>
    </row>
    <row r="2" spans="1:10" s="32" customFormat="1">
      <c r="A2" s="53"/>
      <c r="B2" s="53"/>
      <c r="C2" s="53"/>
      <c r="D2" s="327"/>
      <c r="E2" s="54"/>
      <c r="F2" s="54"/>
      <c r="G2" s="54"/>
      <c r="H2" s="54"/>
    </row>
    <row r="3" spans="1:10" ht="55.5" customHeight="1" thickBot="1">
      <c r="A3" s="445" t="s">
        <v>570</v>
      </c>
      <c r="B3" s="446"/>
      <c r="C3" s="446"/>
      <c r="F3" s="418"/>
      <c r="G3" s="418"/>
      <c r="H3" s="418"/>
      <c r="I3" s="418"/>
      <c r="J3" s="418"/>
    </row>
    <row r="4" spans="1:10" ht="6" customHeight="1">
      <c r="A4" s="56"/>
      <c r="B4" s="57"/>
      <c r="C4" s="57"/>
    </row>
    <row r="5" spans="1:10" ht="10.5" customHeight="1">
      <c r="A5" s="447" t="s">
        <v>86</v>
      </c>
      <c r="B5" s="447"/>
      <c r="C5" s="448" t="s">
        <v>189</v>
      </c>
    </row>
    <row r="6" spans="1:10" ht="14.25" customHeight="1">
      <c r="A6" s="447"/>
      <c r="B6" s="447"/>
      <c r="C6" s="449"/>
    </row>
    <row r="7" spans="1:10" ht="3" customHeight="1" thickBot="1">
      <c r="A7" s="58"/>
      <c r="B7" s="58"/>
      <c r="C7" s="59"/>
    </row>
    <row r="8" spans="1:10" ht="3" customHeight="1" thickBot="1">
      <c r="A8" s="58"/>
      <c r="B8" s="58"/>
      <c r="C8" s="59"/>
    </row>
    <row r="9" spans="1:10" ht="15">
      <c r="A9" s="450" t="s">
        <v>24</v>
      </c>
      <c r="B9" s="450"/>
      <c r="C9" s="244">
        <f>+C10+C14+C18+C19+C20+C21+C22+C23+C24+C25+C26</f>
        <v>2283847538.8099999</v>
      </c>
      <c r="D9" s="385"/>
    </row>
    <row r="10" spans="1:10" ht="15">
      <c r="A10" s="60">
        <v>1</v>
      </c>
      <c r="B10" s="61" t="s">
        <v>87</v>
      </c>
      <c r="C10" s="62">
        <f>SUM(C11:C13)</f>
        <v>666013040.75999999</v>
      </c>
      <c r="D10" s="385"/>
    </row>
    <row r="11" spans="1:10" ht="15">
      <c r="A11" s="63"/>
      <c r="B11" s="64" t="s">
        <v>88</v>
      </c>
      <c r="C11" s="65">
        <v>99611235.760000005</v>
      </c>
      <c r="D11" s="385"/>
    </row>
    <row r="12" spans="1:10" ht="15">
      <c r="A12" s="63"/>
      <c r="B12" s="64" t="s">
        <v>89</v>
      </c>
      <c r="C12" s="65">
        <v>538663972</v>
      </c>
      <c r="D12" s="385"/>
    </row>
    <row r="13" spans="1:10" ht="15">
      <c r="A13" s="63"/>
      <c r="B13" s="64" t="s">
        <v>90</v>
      </c>
      <c r="C13" s="65">
        <v>27737833</v>
      </c>
      <c r="D13" s="385"/>
    </row>
    <row r="14" spans="1:10" ht="15">
      <c r="A14" s="60">
        <v>3</v>
      </c>
      <c r="B14" s="61" t="s">
        <v>91</v>
      </c>
      <c r="C14" s="62">
        <f>SUM(C15:C17)</f>
        <v>342257767</v>
      </c>
      <c r="D14" s="385"/>
    </row>
    <row r="15" spans="1:10" ht="15">
      <c r="A15" s="63"/>
      <c r="B15" s="64" t="s">
        <v>92</v>
      </c>
      <c r="C15" s="65">
        <v>2916936</v>
      </c>
      <c r="D15" s="385"/>
    </row>
    <row r="16" spans="1:10" ht="15" customHeight="1">
      <c r="A16" s="63"/>
      <c r="B16" s="64" t="s">
        <v>115</v>
      </c>
      <c r="C16" s="65">
        <v>339340831</v>
      </c>
      <c r="D16" s="385"/>
    </row>
    <row r="17" spans="1:4" ht="15" customHeight="1">
      <c r="A17" s="63"/>
      <c r="B17" s="64" t="s">
        <v>93</v>
      </c>
      <c r="C17" s="65"/>
      <c r="D17" s="385"/>
    </row>
    <row r="18" spans="1:4" ht="15">
      <c r="A18" s="60">
        <v>22</v>
      </c>
      <c r="B18" s="61" t="s">
        <v>94</v>
      </c>
      <c r="C18" s="62">
        <v>264653879.84999996</v>
      </c>
      <c r="D18" s="385"/>
    </row>
    <row r="19" spans="1:4" ht="15">
      <c r="A19" s="60">
        <v>32</v>
      </c>
      <c r="B19" s="61" t="s">
        <v>200</v>
      </c>
      <c r="C19" s="62">
        <v>16872504.120000005</v>
      </c>
      <c r="D19" s="385"/>
    </row>
    <row r="20" spans="1:4" ht="15">
      <c r="A20" s="60">
        <v>35</v>
      </c>
      <c r="B20" s="61" t="s">
        <v>116</v>
      </c>
      <c r="C20" s="62">
        <v>12700244.859999999</v>
      </c>
      <c r="D20" s="385"/>
    </row>
    <row r="21" spans="1:4" ht="15">
      <c r="A21" s="60">
        <v>40</v>
      </c>
      <c r="B21" s="61" t="s">
        <v>95</v>
      </c>
      <c r="C21" s="62">
        <v>165019437.38999999</v>
      </c>
      <c r="D21" s="385"/>
    </row>
    <row r="22" spans="1:4" ht="15" customHeight="1">
      <c r="A22" s="60">
        <v>41</v>
      </c>
      <c r="B22" s="61" t="s">
        <v>178</v>
      </c>
      <c r="C22" s="62">
        <v>17591338</v>
      </c>
      <c r="D22" s="385"/>
    </row>
    <row r="23" spans="1:4" ht="15">
      <c r="A23" s="60">
        <v>43</v>
      </c>
      <c r="B23" s="61" t="s">
        <v>97</v>
      </c>
      <c r="C23" s="62">
        <v>599077454.37</v>
      </c>
      <c r="D23" s="385"/>
    </row>
    <row r="24" spans="1:4" ht="30">
      <c r="A24" s="60">
        <v>44</v>
      </c>
      <c r="B24" s="61" t="s">
        <v>117</v>
      </c>
      <c r="C24" s="62">
        <v>0</v>
      </c>
      <c r="D24" s="385"/>
    </row>
    <row r="25" spans="1:4" ht="15">
      <c r="A25" s="60">
        <v>49</v>
      </c>
      <c r="B25" s="61" t="s">
        <v>191</v>
      </c>
      <c r="C25" s="62">
        <v>199661872.46000001</v>
      </c>
      <c r="D25" s="385"/>
    </row>
    <row r="26" spans="1:4" ht="15">
      <c r="A26" s="63">
        <v>50</v>
      </c>
      <c r="B26" s="61" t="s">
        <v>98</v>
      </c>
      <c r="C26" s="320">
        <v>0</v>
      </c>
      <c r="D26" s="385"/>
    </row>
    <row r="27" spans="1:4" ht="4.5" customHeight="1" thickBot="1">
      <c r="A27" s="66"/>
      <c r="B27" s="67"/>
      <c r="C27" s="68"/>
      <c r="D27" s="385"/>
    </row>
    <row r="28" spans="1:4" ht="42" customHeight="1">
      <c r="A28" s="443" t="s">
        <v>243</v>
      </c>
      <c r="B28" s="443"/>
      <c r="C28" s="443"/>
    </row>
  </sheetData>
  <mergeCells count="6">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3"/>
  <sheetViews>
    <sheetView showGridLines="0" tabSelected="1" workbookViewId="0">
      <selection activeCell="E13" sqref="E13"/>
    </sheetView>
  </sheetViews>
  <sheetFormatPr baseColWidth="10" defaultRowHeight="15"/>
  <cols>
    <col min="1" max="1" width="15.5703125" customWidth="1"/>
    <col min="2" max="2" width="19.85546875" customWidth="1"/>
    <col min="3" max="3" width="51.85546875" customWidth="1"/>
    <col min="6" max="6" width="13.140625" bestFit="1" customWidth="1"/>
  </cols>
  <sheetData>
    <row r="1" spans="1:11" s="38" customFormat="1" ht="73.5" customHeight="1">
      <c r="A1" s="455" t="s">
        <v>757</v>
      </c>
      <c r="B1" s="455"/>
      <c r="C1" s="430" t="s">
        <v>525</v>
      </c>
      <c r="F1" s="317"/>
      <c r="G1" s="317"/>
      <c r="H1" s="317"/>
      <c r="I1" s="317"/>
      <c r="J1" s="317"/>
      <c r="K1" s="317"/>
    </row>
    <row r="2" spans="1:11">
      <c r="A2" s="456"/>
      <c r="B2" s="456"/>
      <c r="C2" s="456"/>
    </row>
    <row r="3" spans="1:11" ht="60" customHeight="1" thickBot="1">
      <c r="A3" s="457" t="s">
        <v>755</v>
      </c>
      <c r="B3" s="457"/>
      <c r="C3" s="457"/>
    </row>
    <row r="4" spans="1:11" ht="6" customHeight="1">
      <c r="A4" s="458"/>
      <c r="B4" s="458"/>
      <c r="C4" s="458"/>
    </row>
    <row r="5" spans="1:11" ht="15" customHeight="1">
      <c r="A5" s="459" t="s">
        <v>756</v>
      </c>
      <c r="B5" s="454" t="s">
        <v>751</v>
      </c>
      <c r="C5" s="528"/>
    </row>
    <row r="6" spans="1:11" ht="15" customHeight="1">
      <c r="A6" s="459"/>
      <c r="B6" s="454"/>
      <c r="C6" s="528"/>
    </row>
    <row r="7" spans="1:11" ht="15" customHeight="1">
      <c r="A7" s="459"/>
      <c r="B7" s="454"/>
      <c r="C7" s="528"/>
    </row>
    <row r="8" spans="1:11" ht="6" customHeight="1" thickBot="1">
      <c r="A8" s="451"/>
      <c r="B8" s="451"/>
      <c r="C8" s="451"/>
    </row>
    <row r="9" spans="1:11" ht="6" customHeight="1" thickBot="1">
      <c r="A9" s="452"/>
      <c r="B9" s="452"/>
      <c r="C9" s="452"/>
    </row>
    <row r="10" spans="1:11" s="346" customFormat="1" ht="52.5" customHeight="1" thickBot="1">
      <c r="A10" s="427">
        <v>2972.2</v>
      </c>
      <c r="B10" s="428">
        <v>2109.8000000000002</v>
      </c>
      <c r="C10" s="429" t="s">
        <v>752</v>
      </c>
      <c r="E10"/>
    </row>
    <row r="11" spans="1:11" s="346" customFormat="1" ht="20.25" customHeight="1" thickTop="1">
      <c r="A11" s="426"/>
      <c r="B11" s="428">
        <v>862.4</v>
      </c>
      <c r="C11" s="425" t="s">
        <v>753</v>
      </c>
      <c r="E11"/>
    </row>
    <row r="12" spans="1:11" ht="6.75" customHeight="1" thickBot="1">
      <c r="A12" s="332"/>
      <c r="B12" s="336"/>
      <c r="C12" s="337"/>
    </row>
    <row r="13" spans="1:11" ht="45" customHeight="1">
      <c r="A13" s="453" t="s">
        <v>754</v>
      </c>
      <c r="B13" s="453"/>
      <c r="C13" s="453"/>
    </row>
  </sheetData>
  <mergeCells count="9">
    <mergeCell ref="A8:C8"/>
    <mergeCell ref="A9:C9"/>
    <mergeCell ref="A13:C13"/>
    <mergeCell ref="A1:B1"/>
    <mergeCell ref="A2:C2"/>
    <mergeCell ref="A3:C3"/>
    <mergeCell ref="A4:C4"/>
    <mergeCell ref="A5:A7"/>
    <mergeCell ref="B5:C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1"/>
  <sheetViews>
    <sheetView showGridLines="0" zoomScaleNormal="100" workbookViewId="0">
      <selection sqref="A1:B1"/>
    </sheetView>
  </sheetViews>
  <sheetFormatPr baseColWidth="10" defaultRowHeight="18"/>
  <cols>
    <col min="1" max="1" width="8.85546875" style="36" customWidth="1"/>
    <col min="2" max="2" width="51.5703125" style="36" customWidth="1"/>
    <col min="3" max="3" width="33.7109375" style="36" customWidth="1"/>
    <col min="4" max="4" width="4.28515625" style="36" customWidth="1"/>
    <col min="5" max="5" width="11.42578125" style="35"/>
    <col min="6" max="16384" width="11.42578125" style="36"/>
  </cols>
  <sheetData>
    <row r="1" spans="1:11" s="32" customFormat="1" ht="43.5" customHeight="1">
      <c r="A1" s="444" t="s">
        <v>120</v>
      </c>
      <c r="B1" s="444"/>
      <c r="C1" s="70" t="s">
        <v>525</v>
      </c>
      <c r="G1" s="317"/>
      <c r="H1" s="38"/>
      <c r="I1" s="38"/>
      <c r="J1" s="38"/>
      <c r="K1" s="34"/>
    </row>
    <row r="2" spans="1:11" ht="7.5" customHeight="1"/>
    <row r="3" spans="1:11" ht="60" customHeight="1" thickBot="1">
      <c r="A3" s="460" t="s">
        <v>526</v>
      </c>
      <c r="B3" s="461"/>
      <c r="C3" s="461"/>
    </row>
    <row r="4" spans="1:11" ht="6" customHeight="1">
      <c r="A4" s="25"/>
      <c r="B4" s="25"/>
      <c r="C4" s="25"/>
    </row>
    <row r="5" spans="1:11" s="14" customFormat="1" ht="15" customHeight="1">
      <c r="A5" s="442" t="s">
        <v>102</v>
      </c>
      <c r="B5" s="442" t="s">
        <v>103</v>
      </c>
      <c r="C5" s="463" t="s">
        <v>189</v>
      </c>
      <c r="E5" s="37"/>
    </row>
    <row r="6" spans="1:11" s="14" customFormat="1" ht="15" customHeight="1">
      <c r="A6" s="442"/>
      <c r="B6" s="442"/>
      <c r="C6" s="463"/>
      <c r="E6" s="37"/>
    </row>
    <row r="7" spans="1:11" s="14" customFormat="1" ht="3" customHeight="1" thickBot="1">
      <c r="A7" s="15"/>
      <c r="B7" s="15"/>
      <c r="C7" s="16"/>
      <c r="D7" s="17"/>
      <c r="E7" s="37"/>
    </row>
    <row r="8" spans="1:11" s="14" customFormat="1" ht="3" customHeight="1" thickBot="1">
      <c r="A8" s="9"/>
      <c r="B8" s="9"/>
      <c r="C8" s="10"/>
      <c r="E8" s="37"/>
    </row>
    <row r="9" spans="1:11" s="14" customFormat="1" ht="15.75" customHeight="1">
      <c r="A9" s="26" t="s">
        <v>24</v>
      </c>
      <c r="B9" s="26"/>
      <c r="C9" s="30">
        <f>SUM(C10:C18)</f>
        <v>4735483907</v>
      </c>
      <c r="E9" s="37"/>
    </row>
    <row r="10" spans="1:11" s="14" customFormat="1" ht="15" customHeight="1">
      <c r="A10" s="27">
        <v>4</v>
      </c>
      <c r="B10" s="28" t="s">
        <v>104</v>
      </c>
      <c r="C10" s="31">
        <v>52727343</v>
      </c>
      <c r="E10" s="37"/>
    </row>
    <row r="11" spans="1:11" s="14" customFormat="1" ht="15" customHeight="1">
      <c r="A11" s="27">
        <v>6</v>
      </c>
      <c r="B11" s="28" t="s">
        <v>106</v>
      </c>
      <c r="C11" s="31">
        <v>72819108</v>
      </c>
      <c r="E11" s="37"/>
    </row>
    <row r="12" spans="1:11" s="14" customFormat="1" ht="15" customHeight="1">
      <c r="A12" s="27">
        <v>9</v>
      </c>
      <c r="B12" s="28" t="s">
        <v>235</v>
      </c>
      <c r="C12" s="31">
        <v>17905951</v>
      </c>
      <c r="E12" s="37"/>
    </row>
    <row r="13" spans="1:11" s="14" customFormat="1" ht="15" customHeight="1">
      <c r="A13" s="27">
        <v>11</v>
      </c>
      <c r="B13" s="28" t="s">
        <v>108</v>
      </c>
      <c r="C13" s="31">
        <v>1726486</v>
      </c>
      <c r="E13" s="37"/>
    </row>
    <row r="14" spans="1:11" s="14" customFormat="1" ht="15" customHeight="1">
      <c r="A14" s="27">
        <v>13</v>
      </c>
      <c r="B14" s="28" t="s">
        <v>110</v>
      </c>
      <c r="C14" s="31">
        <v>399244006</v>
      </c>
      <c r="E14" s="37"/>
    </row>
    <row r="15" spans="1:11" s="14" customFormat="1" ht="15" customHeight="1">
      <c r="A15" s="27">
        <v>18</v>
      </c>
      <c r="B15" s="28" t="s">
        <v>197</v>
      </c>
      <c r="C15" s="31">
        <v>209827152</v>
      </c>
      <c r="E15" s="37"/>
    </row>
    <row r="16" spans="1:11" s="14" customFormat="1" ht="15" customHeight="1">
      <c r="A16" s="27">
        <v>23</v>
      </c>
      <c r="B16" s="28" t="s">
        <v>527</v>
      </c>
      <c r="C16" s="31">
        <v>2777832500</v>
      </c>
      <c r="E16" s="37"/>
    </row>
    <row r="17" spans="1:5" s="14" customFormat="1" ht="15" customHeight="1">
      <c r="A17" s="27">
        <v>36</v>
      </c>
      <c r="B17" s="28" t="s">
        <v>184</v>
      </c>
      <c r="C17" s="31">
        <v>777915526</v>
      </c>
      <c r="E17" s="37"/>
    </row>
    <row r="18" spans="1:5" s="14" customFormat="1" ht="15" customHeight="1">
      <c r="A18" s="27">
        <v>46</v>
      </c>
      <c r="B18" s="28" t="s">
        <v>82</v>
      </c>
      <c r="C18" s="31">
        <v>425485835</v>
      </c>
      <c r="E18" s="37"/>
    </row>
    <row r="19" spans="1:5" ht="4.5" customHeight="1" thickBot="1">
      <c r="A19" s="11"/>
      <c r="B19" s="12"/>
      <c r="C19" s="13"/>
    </row>
    <row r="20" spans="1:5" s="19" customFormat="1">
      <c r="A20" s="22" t="s">
        <v>12</v>
      </c>
    </row>
    <row r="21" spans="1:5">
      <c r="A21" s="462"/>
      <c r="B21" s="462"/>
      <c r="C21" s="462"/>
    </row>
  </sheetData>
  <mergeCells count="6">
    <mergeCell ref="A1:B1"/>
    <mergeCell ref="A3:C3"/>
    <mergeCell ref="A5:A6"/>
    <mergeCell ref="B5:B6"/>
    <mergeCell ref="A21:C21"/>
    <mergeCell ref="C5:C6"/>
  </mergeCells>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18"/>
  <sheetViews>
    <sheetView showGridLines="0" workbookViewId="0">
      <selection sqref="A1:B1"/>
    </sheetView>
  </sheetViews>
  <sheetFormatPr baseColWidth="10" defaultRowHeight="15"/>
  <cols>
    <col min="1" max="1" width="10.85546875" customWidth="1"/>
    <col min="2" max="2" width="43.28515625" customWidth="1"/>
    <col min="3" max="4" width="15.7109375" customWidth="1"/>
    <col min="7" max="7" width="13.140625" bestFit="1" customWidth="1"/>
  </cols>
  <sheetData>
    <row r="1" spans="1:12" s="38" customFormat="1" ht="43.5" customHeight="1">
      <c r="A1" s="455" t="s">
        <v>757</v>
      </c>
      <c r="B1" s="455"/>
      <c r="C1" s="464" t="s">
        <v>525</v>
      </c>
      <c r="D1" s="464"/>
      <c r="G1" s="317"/>
      <c r="H1" s="317"/>
      <c r="I1" s="317"/>
      <c r="J1" s="317"/>
      <c r="K1" s="317"/>
      <c r="L1" s="317"/>
    </row>
    <row r="2" spans="1:12">
      <c r="A2" s="456"/>
      <c r="B2" s="456"/>
      <c r="C2" s="456"/>
      <c r="D2" s="456"/>
    </row>
    <row r="3" spans="1:12" ht="66.75" customHeight="1" thickBot="1">
      <c r="A3" s="457" t="s">
        <v>528</v>
      </c>
      <c r="B3" s="457"/>
      <c r="C3" s="457"/>
      <c r="D3" s="457"/>
    </row>
    <row r="4" spans="1:12" ht="6" customHeight="1">
      <c r="A4" s="458"/>
      <c r="B4" s="458"/>
      <c r="C4" s="458"/>
      <c r="D4" s="458"/>
    </row>
    <row r="5" spans="1:12" ht="15" customHeight="1" thickBot="1">
      <c r="A5" s="465" t="s">
        <v>224</v>
      </c>
      <c r="B5" s="459" t="s">
        <v>225</v>
      </c>
      <c r="C5" s="466" t="s">
        <v>226</v>
      </c>
      <c r="D5" s="467"/>
    </row>
    <row r="6" spans="1:12" ht="15" customHeight="1">
      <c r="A6" s="465"/>
      <c r="B6" s="459"/>
      <c r="C6" s="347" t="s">
        <v>227</v>
      </c>
      <c r="D6" s="348" t="s">
        <v>228</v>
      </c>
    </row>
    <row r="7" spans="1:12" ht="15" customHeight="1">
      <c r="A7" s="465"/>
      <c r="B7" s="459"/>
      <c r="C7" s="347" t="s">
        <v>229</v>
      </c>
      <c r="D7" s="348" t="s">
        <v>230</v>
      </c>
    </row>
    <row r="8" spans="1:12" ht="6" customHeight="1" thickBot="1">
      <c r="A8" s="451"/>
      <c r="B8" s="451"/>
      <c r="C8" s="451"/>
      <c r="D8" s="451"/>
    </row>
    <row r="9" spans="1:12" ht="6" customHeight="1" thickBot="1">
      <c r="A9" s="452"/>
      <c r="B9" s="452"/>
      <c r="C9" s="452"/>
      <c r="D9" s="452"/>
    </row>
    <row r="10" spans="1:12">
      <c r="A10" s="332"/>
      <c r="B10" s="332" t="s">
        <v>215</v>
      </c>
      <c r="C10" s="333">
        <f>SUM(C11:C16)</f>
        <v>5398.0120117333954</v>
      </c>
      <c r="D10" s="382">
        <f>C10/$C$10*100</f>
        <v>100</v>
      </c>
    </row>
    <row r="11" spans="1:12" s="346" customFormat="1">
      <c r="A11" s="334">
        <v>6</v>
      </c>
      <c r="B11" s="334" t="s">
        <v>106</v>
      </c>
      <c r="C11" s="335">
        <v>1173.92</v>
      </c>
      <c r="D11" s="383">
        <v>21.8</v>
      </c>
      <c r="E11"/>
      <c r="G11"/>
    </row>
    <row r="12" spans="1:12" s="346" customFormat="1">
      <c r="A12" s="334">
        <v>9</v>
      </c>
      <c r="B12" s="334" t="s">
        <v>235</v>
      </c>
      <c r="C12" s="335">
        <v>1736.730354</v>
      </c>
      <c r="D12" s="383">
        <v>32.200000000000003</v>
      </c>
      <c r="E12"/>
      <c r="G12"/>
    </row>
    <row r="13" spans="1:12" s="346" customFormat="1">
      <c r="A13" s="334">
        <v>13</v>
      </c>
      <c r="B13" s="334" t="s">
        <v>110</v>
      </c>
      <c r="C13" s="335">
        <v>255.8524712</v>
      </c>
      <c r="D13" s="383">
        <v>4.7</v>
      </c>
      <c r="E13"/>
      <c r="G13"/>
    </row>
    <row r="14" spans="1:12" s="346" customFormat="1">
      <c r="A14" s="334">
        <v>15</v>
      </c>
      <c r="B14" s="334" t="s">
        <v>211</v>
      </c>
      <c r="C14" s="335">
        <v>0.85696000000000006</v>
      </c>
      <c r="D14" s="383">
        <v>0</v>
      </c>
      <c r="E14"/>
      <c r="G14"/>
    </row>
    <row r="15" spans="1:12" s="346" customFormat="1">
      <c r="A15" s="334">
        <v>16</v>
      </c>
      <c r="B15" s="334" t="s">
        <v>245</v>
      </c>
      <c r="C15" s="335">
        <v>274.79531207999997</v>
      </c>
      <c r="D15" s="383">
        <v>5.0999999999999996</v>
      </c>
      <c r="E15"/>
      <c r="G15"/>
    </row>
    <row r="16" spans="1:12" s="346" customFormat="1">
      <c r="A16" s="334">
        <v>48</v>
      </c>
      <c r="B16" s="334" t="s">
        <v>176</v>
      </c>
      <c r="C16" s="335">
        <v>1955.8569144533956</v>
      </c>
      <c r="D16" s="383">
        <v>36.200000000000003</v>
      </c>
      <c r="E16"/>
      <c r="G16"/>
    </row>
    <row r="17" spans="1:4" ht="6.75" customHeight="1" thickBot="1">
      <c r="A17" s="332"/>
      <c r="B17" s="332"/>
      <c r="C17" s="336"/>
      <c r="D17" s="337"/>
    </row>
    <row r="18" spans="1:4" ht="26.25" customHeight="1">
      <c r="A18" s="453" t="s">
        <v>231</v>
      </c>
      <c r="B18" s="453"/>
      <c r="C18" s="453"/>
      <c r="D18" s="453"/>
    </row>
  </sheetData>
  <mergeCells count="11">
    <mergeCell ref="A18:D18"/>
    <mergeCell ref="C1:D1"/>
    <mergeCell ref="A2:D2"/>
    <mergeCell ref="A3:D3"/>
    <mergeCell ref="A4:D4"/>
    <mergeCell ref="A5:A7"/>
    <mergeCell ref="C5:D5"/>
    <mergeCell ref="B5:B7"/>
    <mergeCell ref="A1:B1"/>
    <mergeCell ref="A8:D8"/>
    <mergeCell ref="A9:D9"/>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17"/>
  <sheetViews>
    <sheetView showGridLines="0" workbookViewId="0">
      <selection sqref="A1:C1"/>
    </sheetView>
  </sheetViews>
  <sheetFormatPr baseColWidth="10" defaultRowHeight="15"/>
  <cols>
    <col min="1" max="1" width="12.28515625" customWidth="1"/>
    <col min="2" max="2" width="31.140625" customWidth="1"/>
    <col min="3" max="3" width="14.140625" customWidth="1"/>
    <col min="4" max="4" width="60.28515625" customWidth="1"/>
  </cols>
  <sheetData>
    <row r="1" spans="1:13" s="38" customFormat="1" ht="57.75" customHeight="1">
      <c r="A1" s="455" t="s">
        <v>757</v>
      </c>
      <c r="B1" s="455"/>
      <c r="C1" s="455"/>
      <c r="D1" s="140" t="s">
        <v>525</v>
      </c>
      <c r="G1" s="317"/>
      <c r="I1" s="317"/>
      <c r="J1" s="317"/>
      <c r="K1" s="317"/>
      <c r="L1" s="317"/>
      <c r="M1" s="317"/>
    </row>
    <row r="2" spans="1:13">
      <c r="A2" s="456"/>
      <c r="B2" s="456"/>
      <c r="C2" s="456"/>
      <c r="D2" s="456"/>
    </row>
    <row r="3" spans="1:13" ht="57" customHeight="1" thickBot="1">
      <c r="A3" s="457" t="s">
        <v>535</v>
      </c>
      <c r="B3" s="457"/>
      <c r="C3" s="457"/>
      <c r="D3" s="457"/>
    </row>
    <row r="4" spans="1:13" ht="6" customHeight="1">
      <c r="A4" s="458"/>
      <c r="B4" s="458"/>
      <c r="C4" s="458"/>
      <c r="D4" s="458"/>
    </row>
    <row r="5" spans="1:13" ht="15" customHeight="1">
      <c r="A5" s="468" t="s">
        <v>224</v>
      </c>
      <c r="B5" s="459" t="s">
        <v>225</v>
      </c>
      <c r="C5" s="349" t="s">
        <v>227</v>
      </c>
      <c r="D5" s="469" t="s">
        <v>232</v>
      </c>
    </row>
    <row r="6" spans="1:13">
      <c r="A6" s="468"/>
      <c r="B6" s="459"/>
      <c r="C6" s="349" t="s">
        <v>229</v>
      </c>
      <c r="D6" s="469"/>
    </row>
    <row r="7" spans="1:13" ht="6" customHeight="1" thickBot="1">
      <c r="A7" s="15"/>
      <c r="B7" s="15"/>
      <c r="C7" s="15"/>
      <c r="D7" s="15"/>
    </row>
    <row r="8" spans="1:13" ht="6" customHeight="1" thickBot="1">
      <c r="A8" s="15"/>
      <c r="B8" s="15"/>
      <c r="C8" s="15"/>
      <c r="D8" s="15"/>
    </row>
    <row r="9" spans="1:13" ht="15.75" thickBot="1">
      <c r="A9" s="366"/>
      <c r="B9" s="367" t="s">
        <v>24</v>
      </c>
      <c r="C9" s="368">
        <f>SUM(C10:C15)</f>
        <v>5398012011.7333956</v>
      </c>
      <c r="D9" s="369"/>
    </row>
    <row r="10" spans="1:13" ht="27" thickTop="1" thickBot="1">
      <c r="A10" s="370">
        <v>6</v>
      </c>
      <c r="B10" s="371" t="s">
        <v>106</v>
      </c>
      <c r="C10" s="372">
        <v>1173920000</v>
      </c>
      <c r="D10" s="373" t="s">
        <v>529</v>
      </c>
    </row>
    <row r="11" spans="1:13" ht="52.5" thickTop="1" thickBot="1">
      <c r="A11" s="370">
        <v>9</v>
      </c>
      <c r="B11" s="371" t="s">
        <v>235</v>
      </c>
      <c r="C11" s="372">
        <v>1736730354</v>
      </c>
      <c r="D11" s="373" t="s">
        <v>530</v>
      </c>
    </row>
    <row r="12" spans="1:13" ht="27" thickTop="1" thickBot="1">
      <c r="A12" s="370">
        <v>13</v>
      </c>
      <c r="B12" s="371" t="s">
        <v>110</v>
      </c>
      <c r="C12" s="372">
        <v>255852471.19999999</v>
      </c>
      <c r="D12" s="373" t="s">
        <v>531</v>
      </c>
    </row>
    <row r="13" spans="1:13" ht="27" thickTop="1" thickBot="1">
      <c r="A13" s="370">
        <v>15</v>
      </c>
      <c r="B13" s="371" t="s">
        <v>211</v>
      </c>
      <c r="C13" s="372">
        <v>856960</v>
      </c>
      <c r="D13" s="373" t="s">
        <v>532</v>
      </c>
    </row>
    <row r="14" spans="1:13" ht="39.75" thickTop="1" thickBot="1">
      <c r="A14" s="370">
        <v>16</v>
      </c>
      <c r="B14" s="371" t="s">
        <v>245</v>
      </c>
      <c r="C14" s="372">
        <v>274795312.07999998</v>
      </c>
      <c r="D14" s="373" t="s">
        <v>533</v>
      </c>
    </row>
    <row r="15" spans="1:13" ht="39" thickTop="1">
      <c r="A15" s="370">
        <v>48</v>
      </c>
      <c r="B15" s="371" t="s">
        <v>176</v>
      </c>
      <c r="C15" s="372">
        <v>1955856914.4533956</v>
      </c>
      <c r="D15" s="373" t="s">
        <v>534</v>
      </c>
    </row>
    <row r="16" spans="1:13" ht="7.5" customHeight="1" thickBot="1">
      <c r="A16" s="332"/>
      <c r="B16" s="332"/>
      <c r="C16" s="336"/>
      <c r="D16" s="337"/>
    </row>
    <row r="17" spans="1:4" ht="34.5" customHeight="1">
      <c r="A17" s="453" t="s">
        <v>231</v>
      </c>
      <c r="B17" s="453"/>
      <c r="C17" s="453"/>
      <c r="D17" s="453"/>
    </row>
  </sheetData>
  <mergeCells count="8">
    <mergeCell ref="A1:C1"/>
    <mergeCell ref="A17:D17"/>
    <mergeCell ref="A2:D2"/>
    <mergeCell ref="A3:D3"/>
    <mergeCell ref="A4:D4"/>
    <mergeCell ref="A5:A6"/>
    <mergeCell ref="B5:B6"/>
    <mergeCell ref="D5:D6"/>
  </mergeCells>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2"/>
  <sheetViews>
    <sheetView showGridLines="0" zoomScaleNormal="100" workbookViewId="0">
      <selection sqref="A1:C1"/>
    </sheetView>
  </sheetViews>
  <sheetFormatPr baseColWidth="10" defaultColWidth="12.28515625" defaultRowHeight="8.25"/>
  <cols>
    <col min="1" max="1" width="2.28515625" style="129" customWidth="1"/>
    <col min="2" max="2" width="4.42578125" style="129" customWidth="1"/>
    <col min="3" max="3" width="50.42578125" style="129" customWidth="1"/>
    <col min="4" max="4" width="32.140625" style="129" customWidth="1"/>
    <col min="5" max="16384" width="12.28515625" style="129"/>
  </cols>
  <sheetData>
    <row r="1" spans="1:19" s="14" customFormat="1" ht="42.75" customHeight="1">
      <c r="A1" s="470" t="s">
        <v>119</v>
      </c>
      <c r="B1" s="470"/>
      <c r="C1" s="470"/>
      <c r="D1" s="140" t="s">
        <v>525</v>
      </c>
      <c r="E1" s="18"/>
      <c r="F1" s="71"/>
      <c r="G1" s="318"/>
      <c r="H1" s="318"/>
      <c r="I1" s="318"/>
      <c r="J1" s="318"/>
      <c r="K1" s="72"/>
      <c r="L1" s="73"/>
      <c r="M1" s="37"/>
      <c r="N1" s="37"/>
      <c r="O1" s="37"/>
      <c r="P1" s="37"/>
      <c r="Q1" s="37"/>
      <c r="R1" s="37"/>
      <c r="S1" s="37"/>
    </row>
    <row r="2" spans="1:19" s="123" customFormat="1" ht="16.5" customHeight="1">
      <c r="A2" s="126"/>
      <c r="B2" s="126"/>
      <c r="C2" s="126"/>
      <c r="D2" s="126"/>
      <c r="E2" s="127"/>
      <c r="F2" s="127"/>
      <c r="G2" s="127"/>
      <c r="H2" s="124"/>
      <c r="I2" s="125"/>
      <c r="J2" s="125"/>
      <c r="K2" s="125"/>
      <c r="L2" s="125"/>
    </row>
    <row r="3" spans="1:19" ht="75" customHeight="1" thickBot="1">
      <c r="A3" s="471" t="s">
        <v>540</v>
      </c>
      <c r="B3" s="472"/>
      <c r="C3" s="472"/>
      <c r="D3" s="472"/>
      <c r="E3" s="128"/>
      <c r="F3" s="128"/>
      <c r="G3" s="128"/>
    </row>
    <row r="4" spans="1:19" s="130" customFormat="1" ht="6" customHeight="1">
      <c r="A4" s="143"/>
      <c r="B4" s="143"/>
      <c r="C4" s="143"/>
      <c r="D4" s="144"/>
      <c r="F4" s="131"/>
      <c r="G4" s="131"/>
      <c r="H4" s="131"/>
      <c r="I4" s="131"/>
      <c r="J4" s="131"/>
      <c r="K4" s="131"/>
    </row>
    <row r="5" spans="1:19" s="130" customFormat="1" ht="26.25" customHeight="1">
      <c r="A5" s="132"/>
      <c r="B5" s="278" t="s">
        <v>204</v>
      </c>
      <c r="C5" s="278"/>
      <c r="D5" s="142" t="s">
        <v>189</v>
      </c>
      <c r="F5" s="131"/>
      <c r="G5" s="131"/>
      <c r="H5" s="133"/>
      <c r="I5" s="133"/>
      <c r="J5" s="133"/>
      <c r="K5" s="131"/>
    </row>
    <row r="6" spans="1:19" s="130" customFormat="1" ht="3" customHeight="1" thickBot="1">
      <c r="A6" s="145"/>
      <c r="B6" s="145"/>
      <c r="C6" s="145"/>
      <c r="D6" s="145"/>
      <c r="F6" s="131"/>
      <c r="G6" s="131"/>
      <c r="H6" s="131"/>
      <c r="I6" s="131"/>
      <c r="J6" s="131"/>
      <c r="K6" s="131"/>
    </row>
    <row r="7" spans="1:19" s="130" customFormat="1" ht="3" customHeight="1" thickBot="1">
      <c r="A7" s="146"/>
      <c r="B7" s="146"/>
      <c r="C7" s="146"/>
      <c r="D7" s="146"/>
      <c r="F7" s="131"/>
      <c r="G7" s="131"/>
      <c r="H7" s="131"/>
      <c r="I7" s="131"/>
      <c r="J7" s="131"/>
      <c r="K7" s="131"/>
    </row>
    <row r="8" spans="1:19" ht="5.0999999999999996" customHeight="1">
      <c r="A8" s="134"/>
      <c r="B8" s="135"/>
      <c r="C8" s="135"/>
      <c r="D8" s="136"/>
    </row>
    <row r="9" spans="1:19" ht="18.75" customHeight="1">
      <c r="A9" s="262" t="s">
        <v>24</v>
      </c>
      <c r="B9" s="137"/>
      <c r="C9" s="137"/>
      <c r="D9" s="254">
        <f>+D10</f>
        <v>2549.47549196</v>
      </c>
    </row>
    <row r="10" spans="1:19" ht="18.75" customHeight="1">
      <c r="A10" s="137"/>
      <c r="B10" s="256" t="s">
        <v>145</v>
      </c>
      <c r="C10" s="257"/>
      <c r="D10" s="258">
        <f>SUM(D11:D18)</f>
        <v>2549.47549196</v>
      </c>
      <c r="G10" s="138"/>
    </row>
    <row r="11" spans="1:19" ht="18.75" customHeight="1">
      <c r="A11" s="137"/>
      <c r="B11" s="256"/>
      <c r="C11" s="257" t="s">
        <v>104</v>
      </c>
      <c r="D11" s="258">
        <v>1000</v>
      </c>
      <c r="G11" s="138"/>
    </row>
    <row r="12" spans="1:19" ht="18.75" customHeight="1">
      <c r="A12" s="137"/>
      <c r="B12" s="256"/>
      <c r="C12" s="257" t="s">
        <v>105</v>
      </c>
      <c r="D12" s="258">
        <v>262.75374462999997</v>
      </c>
      <c r="G12" s="138"/>
    </row>
    <row r="13" spans="1:19" ht="18.75" customHeight="1">
      <c r="A13" s="137"/>
      <c r="B13" s="256"/>
      <c r="C13" s="257" t="s">
        <v>106</v>
      </c>
      <c r="D13" s="258">
        <v>135.17647002000004</v>
      </c>
      <c r="G13" s="138"/>
    </row>
    <row r="14" spans="1:19" ht="18.75" customHeight="1">
      <c r="A14" s="137"/>
      <c r="B14" s="256"/>
      <c r="C14" s="257" t="s">
        <v>109</v>
      </c>
      <c r="D14" s="258">
        <v>539.42741907000016</v>
      </c>
      <c r="G14" s="138"/>
    </row>
    <row r="15" spans="1:19" ht="18.75" customHeight="1">
      <c r="A15" s="137"/>
      <c r="B15" s="256"/>
      <c r="C15" s="257" t="s">
        <v>146</v>
      </c>
      <c r="D15" s="258">
        <v>299.99999999999989</v>
      </c>
      <c r="G15" s="138"/>
    </row>
    <row r="16" spans="1:19" ht="18.75" customHeight="1">
      <c r="A16" s="137"/>
      <c r="B16" s="256"/>
      <c r="C16" s="257" t="s">
        <v>184</v>
      </c>
      <c r="D16" s="258">
        <v>300.00000000000023</v>
      </c>
      <c r="G16" s="138"/>
    </row>
    <row r="17" spans="1:7" ht="18.75" customHeight="1">
      <c r="A17" s="137"/>
      <c r="B17" s="256"/>
      <c r="C17" s="257" t="s">
        <v>80</v>
      </c>
      <c r="D17" s="258">
        <v>2.1178582399999999</v>
      </c>
      <c r="G17" s="138"/>
    </row>
    <row r="18" spans="1:7" ht="18.75" customHeight="1">
      <c r="A18" s="137"/>
      <c r="B18" s="256"/>
      <c r="C18" s="257" t="s">
        <v>82</v>
      </c>
      <c r="D18" s="258">
        <v>9.9999999999999982</v>
      </c>
      <c r="G18" s="138"/>
    </row>
    <row r="19" spans="1:7" ht="4.5" customHeight="1" thickBot="1">
      <c r="A19" s="147"/>
      <c r="B19" s="147"/>
      <c r="C19" s="147"/>
      <c r="D19" s="148"/>
    </row>
    <row r="20" spans="1:7" ht="41.25" customHeight="1">
      <c r="A20" s="473" t="s">
        <v>517</v>
      </c>
      <c r="B20" s="473"/>
      <c r="C20" s="473"/>
      <c r="D20" s="473"/>
    </row>
    <row r="21" spans="1:7" ht="13.5">
      <c r="A21" s="137"/>
      <c r="B21" s="137"/>
      <c r="C21" s="137"/>
      <c r="D21" s="139"/>
    </row>
    <row r="22" spans="1:7" ht="13.5">
      <c r="A22" s="137"/>
      <c r="B22" s="137"/>
      <c r="C22" s="137"/>
      <c r="D22" s="139"/>
    </row>
  </sheetData>
  <mergeCells count="3">
    <mergeCell ref="A1:C1"/>
    <mergeCell ref="A3:D3"/>
    <mergeCell ref="A20:D20"/>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19" customWidth="1"/>
    <col min="2" max="5" width="20.7109375" style="19" customWidth="1"/>
    <col min="6" max="6" width="20.140625" style="19" customWidth="1"/>
    <col min="7" max="7" width="20.140625" style="19" bestFit="1" customWidth="1"/>
    <col min="8" max="16384" width="11.42578125" style="19"/>
  </cols>
  <sheetData>
    <row r="1" spans="1:20" s="14" customFormat="1" ht="42.75" customHeight="1">
      <c r="A1" s="470" t="s">
        <v>119</v>
      </c>
      <c r="B1" s="470"/>
      <c r="C1" s="470"/>
      <c r="D1" s="464" t="s">
        <v>525</v>
      </c>
      <c r="E1" s="464"/>
      <c r="F1" s="18"/>
      <c r="G1" s="71"/>
      <c r="H1" s="474"/>
      <c r="I1" s="474"/>
      <c r="J1" s="474"/>
      <c r="K1" s="474"/>
      <c r="L1" s="72"/>
      <c r="M1" s="73"/>
      <c r="N1" s="37"/>
      <c r="O1" s="37"/>
      <c r="P1" s="37"/>
      <c r="Q1" s="37"/>
      <c r="R1" s="37"/>
      <c r="S1" s="37"/>
      <c r="T1" s="37"/>
    </row>
    <row r="2" spans="1:20" s="74" customFormat="1" ht="9" customHeight="1">
      <c r="A2" s="475"/>
      <c r="B2" s="475"/>
      <c r="C2" s="475"/>
      <c r="D2" s="475"/>
      <c r="E2" s="475"/>
      <c r="F2" s="287"/>
      <c r="G2" s="287"/>
      <c r="H2" s="288"/>
      <c r="I2" s="288"/>
      <c r="J2" s="289"/>
      <c r="K2" s="289"/>
      <c r="L2" s="289"/>
      <c r="M2" s="288"/>
      <c r="N2" s="37"/>
      <c r="O2" s="37"/>
      <c r="P2" s="37"/>
      <c r="Q2" s="37"/>
      <c r="R2" s="37"/>
      <c r="S2" s="37"/>
      <c r="T2" s="37"/>
    </row>
    <row r="3" spans="1:20" ht="84" customHeight="1" thickBot="1">
      <c r="A3" s="476" t="s">
        <v>539</v>
      </c>
      <c r="B3" s="476"/>
      <c r="C3" s="476"/>
      <c r="D3" s="476"/>
      <c r="E3" s="476"/>
    </row>
    <row r="4" spans="1:20" s="75" customFormat="1" ht="6" customHeight="1">
      <c r="A4" s="76"/>
      <c r="B4" s="76"/>
      <c r="C4" s="76"/>
      <c r="D4" s="76"/>
      <c r="E4" s="76"/>
    </row>
    <row r="5" spans="1:20" s="292" customFormat="1" ht="30" customHeight="1">
      <c r="A5" s="290"/>
      <c r="B5" s="291" t="s">
        <v>112</v>
      </c>
      <c r="C5" s="291" t="s">
        <v>113</v>
      </c>
      <c r="D5" s="291" t="s">
        <v>114</v>
      </c>
      <c r="E5" s="291" t="s">
        <v>24</v>
      </c>
    </row>
    <row r="6" spans="1:20" s="75" customFormat="1" ht="3" customHeight="1" thickBot="1">
      <c r="A6" s="293"/>
      <c r="B6" s="293"/>
      <c r="C6" s="293"/>
      <c r="D6" s="293"/>
      <c r="E6" s="293"/>
    </row>
    <row r="7" spans="1:20" s="75" customFormat="1" ht="3" customHeight="1" thickBot="1">
      <c r="A7" s="294"/>
      <c r="B7" s="294"/>
      <c r="C7" s="294"/>
      <c r="D7" s="294"/>
      <c r="E7" s="294"/>
    </row>
    <row r="8" spans="1:20" s="77" customFormat="1" ht="15">
      <c r="A8" s="295" t="s">
        <v>24</v>
      </c>
      <c r="B8" s="296">
        <f>+B9+B12</f>
        <v>367221181.59999996</v>
      </c>
      <c r="C8" s="296">
        <f t="shared" ref="C8:D8" si="0">+C9+C12</f>
        <v>168816960.87400001</v>
      </c>
      <c r="D8" s="296">
        <f t="shared" si="0"/>
        <v>4768161.21</v>
      </c>
      <c r="E8" s="296">
        <f t="shared" ref="E8:E9" si="1">+B8+C8+D8</f>
        <v>540806303.68400002</v>
      </c>
      <c r="F8" s="299"/>
      <c r="G8" s="299"/>
      <c r="H8" s="299"/>
      <c r="I8" s="299"/>
      <c r="J8" s="299"/>
    </row>
    <row r="9" spans="1:20" s="77" customFormat="1" ht="15">
      <c r="A9" s="295" t="s">
        <v>205</v>
      </c>
      <c r="B9" s="296">
        <f>+B10+B11</f>
        <v>44614418.789999969</v>
      </c>
      <c r="C9" s="296">
        <f t="shared" ref="C9:D9" si="2">+C10+C11</f>
        <v>375000</v>
      </c>
      <c r="D9" s="296">
        <f t="shared" si="2"/>
        <v>0</v>
      </c>
      <c r="E9" s="296">
        <f t="shared" si="1"/>
        <v>44989418.789999969</v>
      </c>
      <c r="F9" s="299"/>
      <c r="G9" s="299"/>
      <c r="H9" s="299"/>
      <c r="I9" s="299"/>
      <c r="J9" s="299"/>
    </row>
    <row r="10" spans="1:20" s="77" customFormat="1" ht="15">
      <c r="A10" s="297" t="s">
        <v>206</v>
      </c>
      <c r="B10" s="298">
        <f>Fiscales!C8</f>
        <v>44614418.789999969</v>
      </c>
      <c r="C10" s="298">
        <f>Fiscales!D8</f>
        <v>375000</v>
      </c>
      <c r="D10" s="298">
        <f>Fiscales!E8</f>
        <v>0</v>
      </c>
      <c r="E10" s="298">
        <f>SUM(B10:D10)</f>
        <v>44989418.789999969</v>
      </c>
      <c r="F10" s="299"/>
      <c r="G10" s="299"/>
      <c r="H10" s="299"/>
      <c r="I10" s="299"/>
      <c r="J10" s="299"/>
    </row>
    <row r="11" spans="1:20" s="77" customFormat="1" ht="15">
      <c r="A11" s="297" t="s">
        <v>207</v>
      </c>
      <c r="B11" s="298">
        <v>0</v>
      </c>
      <c r="C11" s="298">
        <v>0</v>
      </c>
      <c r="D11" s="298">
        <v>0</v>
      </c>
      <c r="E11" s="298">
        <f>SUM(B11:D11)</f>
        <v>0</v>
      </c>
      <c r="F11" s="299"/>
      <c r="G11" s="299"/>
      <c r="H11" s="299"/>
      <c r="I11" s="299"/>
      <c r="J11" s="299"/>
    </row>
    <row r="12" spans="1:20" s="77" customFormat="1" ht="15">
      <c r="A12" s="295" t="s">
        <v>208</v>
      </c>
      <c r="B12" s="296">
        <f>'Ahorro Poderes-Entes Autónomos'!C8</f>
        <v>322606762.81</v>
      </c>
      <c r="C12" s="296">
        <f>'Ahorro Poderes-Entes Autónomos'!D8</f>
        <v>168441960.87400001</v>
      </c>
      <c r="D12" s="296">
        <f>'Ahorro Poderes-Entes Autónomos'!E8</f>
        <v>4768161.21</v>
      </c>
      <c r="E12" s="296">
        <f>SUM(B12:D12)</f>
        <v>495816884.89399999</v>
      </c>
    </row>
    <row r="13" spans="1:20" s="77" customFormat="1" ht="4.5" customHeight="1" thickBot="1">
      <c r="A13" s="300"/>
      <c r="B13" s="301"/>
      <c r="C13" s="301"/>
      <c r="D13" s="301"/>
      <c r="E13" s="301"/>
    </row>
    <row r="14" spans="1:20">
      <c r="A14" s="302" t="s">
        <v>12</v>
      </c>
    </row>
    <row r="15" spans="1:20">
      <c r="B15" s="303"/>
      <c r="C15" s="303"/>
      <c r="D15" s="303"/>
      <c r="E15" s="303"/>
    </row>
    <row r="16" spans="1:20">
      <c r="B16" s="303"/>
      <c r="C16" s="303"/>
      <c r="D16" s="303"/>
      <c r="E16" s="303"/>
    </row>
    <row r="17" spans="2:5">
      <c r="B17" s="303"/>
      <c r="C17" s="303"/>
      <c r="D17" s="303"/>
      <c r="E17" s="303"/>
    </row>
    <row r="18" spans="2:5">
      <c r="B18" s="303"/>
      <c r="C18" s="303"/>
      <c r="D18" s="303"/>
      <c r="E18" s="303"/>
    </row>
    <row r="19" spans="2:5">
      <c r="B19" s="303"/>
      <c r="C19" s="303"/>
      <c r="D19" s="303"/>
      <c r="E19" s="303"/>
    </row>
    <row r="20" spans="2:5">
      <c r="B20" s="303"/>
      <c r="C20" s="303"/>
      <c r="D20" s="303"/>
      <c r="E20" s="303"/>
    </row>
    <row r="21" spans="2:5">
      <c r="B21" s="303"/>
      <c r="C21" s="303"/>
      <c r="D21" s="303"/>
      <c r="E21" s="303"/>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6"/>
  <sheetViews>
    <sheetView showGridLines="0" zoomScaleNormal="100" zoomScaleSheetLayoutView="100" workbookViewId="0">
      <selection sqref="A1:D1"/>
    </sheetView>
  </sheetViews>
  <sheetFormatPr baseColWidth="10" defaultRowHeight="18"/>
  <cols>
    <col min="1" max="1" width="5.7109375" style="19" customWidth="1"/>
    <col min="2" max="2" width="46.42578125" style="19" customWidth="1"/>
    <col min="3" max="6" width="20.7109375" style="19" customWidth="1"/>
    <col min="7" max="7" width="20.140625" style="19" bestFit="1" customWidth="1"/>
    <col min="8" max="10" width="11.42578125" style="19"/>
    <col min="11" max="11" width="48.7109375" style="19" customWidth="1"/>
    <col min="12" max="12" width="18.42578125" style="19" bestFit="1" customWidth="1"/>
    <col min="13" max="16384" width="11.42578125" style="19"/>
  </cols>
  <sheetData>
    <row r="1" spans="1:21" s="14" customFormat="1" ht="42.75" customHeight="1">
      <c r="A1" s="470" t="s">
        <v>119</v>
      </c>
      <c r="B1" s="470"/>
      <c r="C1" s="470"/>
      <c r="D1" s="470"/>
      <c r="E1" s="464" t="s">
        <v>525</v>
      </c>
      <c r="F1" s="464"/>
      <c r="G1" s="18"/>
      <c r="H1" s="319"/>
      <c r="I1" s="318"/>
      <c r="J1" s="318"/>
      <c r="K1" s="318"/>
      <c r="L1" s="318"/>
      <c r="M1" s="72"/>
      <c r="N1" s="73"/>
      <c r="O1" s="37"/>
      <c r="P1" s="37"/>
      <c r="Q1" s="37"/>
      <c r="R1" s="37"/>
      <c r="S1" s="37"/>
      <c r="T1" s="37"/>
      <c r="U1" s="37"/>
    </row>
    <row r="2" spans="1:21" s="74" customFormat="1" ht="9" customHeight="1">
      <c r="A2" s="475"/>
      <c r="B2" s="475"/>
      <c r="C2" s="475"/>
      <c r="D2" s="475"/>
      <c r="E2" s="475"/>
      <c r="F2" s="475"/>
      <c r="G2" s="287"/>
      <c r="H2" s="287"/>
      <c r="I2" s="288"/>
      <c r="J2" s="288"/>
      <c r="K2" s="289"/>
      <c r="L2" s="289"/>
      <c r="M2" s="289"/>
      <c r="N2" s="288"/>
      <c r="O2" s="37"/>
      <c r="P2" s="37"/>
      <c r="Q2" s="37"/>
      <c r="R2" s="37"/>
      <c r="S2" s="37"/>
      <c r="T2" s="37"/>
      <c r="U2" s="37"/>
    </row>
    <row r="3" spans="1:21" ht="96.75" customHeight="1" thickBot="1">
      <c r="A3" s="476" t="s">
        <v>538</v>
      </c>
      <c r="B3" s="476"/>
      <c r="C3" s="476"/>
      <c r="D3" s="476"/>
      <c r="E3" s="476"/>
      <c r="F3" s="476"/>
    </row>
    <row r="4" spans="1:21" s="75" customFormat="1" ht="6" customHeight="1">
      <c r="A4" s="76"/>
      <c r="B4" s="76"/>
      <c r="C4" s="76"/>
      <c r="D4" s="76"/>
      <c r="E4" s="76"/>
      <c r="F4" s="76"/>
    </row>
    <row r="5" spans="1:21" s="77" customFormat="1" ht="26.25" customHeight="1">
      <c r="A5" s="304" t="s">
        <v>102</v>
      </c>
      <c r="B5" s="305"/>
      <c r="C5" s="286" t="s">
        <v>112</v>
      </c>
      <c r="D5" s="286" t="s">
        <v>113</v>
      </c>
      <c r="E5" s="286" t="s">
        <v>114</v>
      </c>
      <c r="F5" s="286" t="s">
        <v>122</v>
      </c>
    </row>
    <row r="6" spans="1:21" s="77" customFormat="1" ht="3" customHeight="1" thickBot="1">
      <c r="A6" s="78"/>
      <c r="B6" s="79"/>
      <c r="C6" s="80"/>
      <c r="D6" s="80"/>
      <c r="E6" s="80"/>
      <c r="F6" s="80"/>
    </row>
    <row r="7" spans="1:21" s="77" customFormat="1" ht="3" customHeight="1" thickBot="1">
      <c r="A7" s="81"/>
      <c r="B7" s="82"/>
      <c r="C7" s="83"/>
      <c r="D7" s="83"/>
      <c r="E7" s="83"/>
      <c r="F7" s="83"/>
    </row>
    <row r="8" spans="1:21" s="77" customFormat="1" ht="15">
      <c r="A8" s="306" t="s">
        <v>24</v>
      </c>
      <c r="B8" s="307"/>
      <c r="C8" s="308">
        <f>SUM(C9:C11)</f>
        <v>44614418.789999969</v>
      </c>
      <c r="D8" s="308">
        <f t="shared" ref="D8:E8" si="0">SUM(D9:D11)</f>
        <v>375000</v>
      </c>
      <c r="E8" s="308">
        <f t="shared" si="0"/>
        <v>0</v>
      </c>
      <c r="F8" s="308">
        <f>SUM(C8:E8)</f>
        <v>44989418.789999969</v>
      </c>
      <c r="G8" s="309"/>
      <c r="H8" s="309"/>
      <c r="I8" s="309"/>
      <c r="J8" s="309"/>
      <c r="K8" s="309"/>
    </row>
    <row r="9" spans="1:21" s="77" customFormat="1" ht="15">
      <c r="A9" s="375">
        <v>10</v>
      </c>
      <c r="B9" s="376" t="s">
        <v>536</v>
      </c>
      <c r="C9" s="310">
        <v>41192935.969999969</v>
      </c>
      <c r="D9" s="310">
        <v>0</v>
      </c>
      <c r="E9" s="310">
        <v>0</v>
      </c>
      <c r="F9" s="310">
        <f t="shared" ref="F9:F11" si="1">SUM(C9:E9)</f>
        <v>41192935.969999969</v>
      </c>
      <c r="G9" s="309"/>
      <c r="H9" s="309"/>
      <c r="I9" s="309"/>
      <c r="J9" s="309"/>
      <c r="K9" s="377"/>
    </row>
    <row r="10" spans="1:21" s="77" customFormat="1" ht="15">
      <c r="A10" s="375">
        <v>16</v>
      </c>
      <c r="B10" s="376" t="s">
        <v>245</v>
      </c>
      <c r="C10" s="310">
        <v>3421482.8199999994</v>
      </c>
      <c r="D10" s="310">
        <v>0</v>
      </c>
      <c r="E10" s="310">
        <v>0</v>
      </c>
      <c r="F10" s="310">
        <f t="shared" si="1"/>
        <v>3421482.8199999994</v>
      </c>
      <c r="G10" s="309"/>
      <c r="H10" s="309"/>
      <c r="I10" s="309"/>
      <c r="J10" s="309"/>
      <c r="K10" s="377"/>
    </row>
    <row r="11" spans="1:21" s="77" customFormat="1" ht="15">
      <c r="A11" s="375">
        <v>41</v>
      </c>
      <c r="B11" s="376" t="s">
        <v>96</v>
      </c>
      <c r="C11" s="310">
        <v>0</v>
      </c>
      <c r="D11" s="310">
        <v>375000</v>
      </c>
      <c r="E11" s="310">
        <v>0</v>
      </c>
      <c r="F11" s="310">
        <f t="shared" si="1"/>
        <v>375000</v>
      </c>
      <c r="G11" s="309"/>
      <c r="H11" s="309"/>
      <c r="I11" s="309"/>
      <c r="J11" s="309"/>
      <c r="K11" s="377"/>
    </row>
    <row r="12" spans="1:21" s="77" customFormat="1" ht="4.5" customHeight="1" thickBot="1">
      <c r="A12" s="311"/>
      <c r="B12" s="312"/>
      <c r="C12" s="313"/>
      <c r="D12" s="313"/>
      <c r="E12" s="313"/>
      <c r="F12" s="313"/>
      <c r="G12" s="309">
        <v>0</v>
      </c>
      <c r="H12" s="309">
        <v>0</v>
      </c>
      <c r="I12" s="309">
        <v>0</v>
      </c>
      <c r="J12" s="309">
        <v>0</v>
      </c>
    </row>
    <row r="13" spans="1:21" ht="138.75" customHeight="1">
      <c r="A13" s="477" t="s">
        <v>537</v>
      </c>
      <c r="B13" s="477"/>
      <c r="C13" s="477"/>
      <c r="D13" s="477"/>
      <c r="E13" s="477"/>
      <c r="F13" s="477"/>
      <c r="H13" s="77"/>
      <c r="K13" s="77"/>
      <c r="L13" s="77"/>
    </row>
    <row r="14" spans="1:21">
      <c r="A14" s="36"/>
      <c r="H14" s="77"/>
      <c r="K14" s="77"/>
      <c r="L14" s="77"/>
    </row>
    <row r="15" spans="1:21">
      <c r="H15" s="77"/>
      <c r="K15" s="77"/>
      <c r="L15" s="77"/>
    </row>
    <row r="16" spans="1:21">
      <c r="D16" s="314"/>
      <c r="K16" s="77"/>
      <c r="L16" s="77"/>
    </row>
  </sheetData>
  <mergeCells count="5">
    <mergeCell ref="A13:F13"/>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0" customWidth="1"/>
    <col min="2" max="2" width="39.28515625" style="20" customWidth="1"/>
    <col min="3" max="6" width="16.140625" style="20" customWidth="1"/>
    <col min="7" max="7" width="11.42578125" style="20"/>
    <col min="8" max="8" width="13.140625" style="20" bestFit="1" customWidth="1"/>
    <col min="9" max="9" width="11.42578125" style="20"/>
    <col min="10" max="10" width="12.5703125" style="20" customWidth="1"/>
    <col min="11" max="11" width="15.5703125" style="246" bestFit="1" customWidth="1"/>
    <col min="12" max="16384" width="11.42578125" style="20"/>
  </cols>
  <sheetData>
    <row r="1" spans="1:21" s="104" customFormat="1" ht="42.75" customHeight="1">
      <c r="A1" s="480" t="s">
        <v>119</v>
      </c>
      <c r="B1" s="480"/>
      <c r="C1" s="480"/>
      <c r="D1" s="480"/>
      <c r="E1" s="481" t="s">
        <v>525</v>
      </c>
      <c r="F1" s="481"/>
      <c r="G1" s="99"/>
      <c r="H1" s="100"/>
      <c r="I1" s="419"/>
      <c r="J1" s="419"/>
      <c r="K1" s="419"/>
      <c r="L1" s="419"/>
      <c r="M1" s="101"/>
      <c r="N1" s="102"/>
      <c r="O1" s="103"/>
      <c r="P1" s="103"/>
      <c r="Q1" s="103"/>
      <c r="R1" s="103"/>
      <c r="S1" s="103"/>
      <c r="T1" s="103"/>
      <c r="U1" s="103"/>
    </row>
    <row r="2" spans="1:21" s="108" customFormat="1" ht="9" customHeight="1">
      <c r="A2" s="482"/>
      <c r="B2" s="482"/>
      <c r="C2" s="482"/>
      <c r="D2" s="482"/>
      <c r="E2" s="482"/>
      <c r="F2" s="482"/>
      <c r="G2" s="105"/>
      <c r="H2" s="105"/>
      <c r="I2" s="106"/>
      <c r="J2" s="106"/>
      <c r="K2" s="245"/>
      <c r="L2" s="107"/>
      <c r="M2" s="107"/>
      <c r="N2" s="106"/>
      <c r="O2" s="103"/>
      <c r="P2" s="103"/>
      <c r="Q2" s="103"/>
      <c r="R2" s="103"/>
      <c r="S2" s="103"/>
      <c r="T2" s="103"/>
      <c r="U2" s="103"/>
    </row>
    <row r="3" spans="1:21" s="109" customFormat="1" ht="93.75" customHeight="1" thickBot="1">
      <c r="A3" s="476" t="s">
        <v>569</v>
      </c>
      <c r="B3" s="476"/>
      <c r="C3" s="476"/>
      <c r="D3" s="476"/>
      <c r="E3" s="476"/>
      <c r="F3" s="476"/>
      <c r="K3" s="246"/>
    </row>
    <row r="4" spans="1:21" s="110" customFormat="1" ht="6" customHeight="1">
      <c r="A4" s="76"/>
      <c r="B4" s="76"/>
      <c r="C4" s="76"/>
      <c r="D4" s="76"/>
      <c r="E4" s="76"/>
      <c r="F4" s="76"/>
      <c r="J4" s="109"/>
      <c r="K4" s="246"/>
    </row>
    <row r="5" spans="1:21" s="111" customFormat="1" ht="30.75" customHeight="1">
      <c r="A5" s="483" t="s">
        <v>111</v>
      </c>
      <c r="B5" s="483"/>
      <c r="C5" s="177" t="s">
        <v>112</v>
      </c>
      <c r="D5" s="177" t="s">
        <v>113</v>
      </c>
      <c r="E5" s="177" t="s">
        <v>114</v>
      </c>
      <c r="F5" s="177" t="s">
        <v>122</v>
      </c>
      <c r="J5" s="109"/>
      <c r="K5" s="246"/>
    </row>
    <row r="6" spans="1:21" s="111" customFormat="1" ht="3" customHeight="1" thickBot="1">
      <c r="A6" s="78"/>
      <c r="B6" s="79"/>
      <c r="C6" s="80"/>
      <c r="D6" s="80"/>
      <c r="E6" s="80"/>
      <c r="F6" s="80"/>
      <c r="J6" s="109"/>
      <c r="K6" s="246"/>
    </row>
    <row r="7" spans="1:21" s="111" customFormat="1" ht="3" customHeight="1" thickBot="1">
      <c r="A7" s="81"/>
      <c r="B7" s="82"/>
      <c r="C7" s="83"/>
      <c r="D7" s="83"/>
      <c r="E7" s="83"/>
      <c r="F7" s="83"/>
      <c r="J7" s="109"/>
      <c r="K7" s="246"/>
    </row>
    <row r="8" spans="1:21" ht="15">
      <c r="A8" s="484" t="s">
        <v>24</v>
      </c>
      <c r="B8" s="484"/>
      <c r="C8" s="212">
        <f t="shared" ref="C8:E8" si="0">+C9+C13+C17+C18+C19+C20+C21+C22+C23+C24</f>
        <v>322606762.81</v>
      </c>
      <c r="D8" s="212">
        <f t="shared" si="0"/>
        <v>168441960.87400001</v>
      </c>
      <c r="E8" s="212">
        <f t="shared" si="0"/>
        <v>4768161.21</v>
      </c>
      <c r="F8" s="212">
        <f>+F9+F13+F17+F18+F19+F20+F21+F22+F23+F24</f>
        <v>495816884.89399999</v>
      </c>
      <c r="G8" s="246"/>
      <c r="H8" s="246"/>
      <c r="I8" s="246"/>
      <c r="J8" s="246"/>
      <c r="K8" s="260"/>
      <c r="L8" s="260"/>
      <c r="M8" s="260"/>
    </row>
    <row r="9" spans="1:21" ht="15">
      <c r="A9" s="213">
        <v>1</v>
      </c>
      <c r="B9" s="214" t="s">
        <v>87</v>
      </c>
      <c r="C9" s="212">
        <f>+SUM(C10:C12)</f>
        <v>7765945.0899999999</v>
      </c>
      <c r="D9" s="212">
        <f>+SUM(D10:D12)</f>
        <v>6950950.2400000002</v>
      </c>
      <c r="E9" s="212">
        <f>+SUM(E10:E12)</f>
        <v>735491.37</v>
      </c>
      <c r="F9" s="212">
        <f>+SUM(F10:F12)</f>
        <v>15452386.699999999</v>
      </c>
      <c r="G9" s="246"/>
      <c r="H9" s="246"/>
      <c r="I9" s="246"/>
      <c r="J9" s="246"/>
      <c r="K9" s="260"/>
      <c r="L9" s="260"/>
      <c r="M9" s="260"/>
    </row>
    <row r="10" spans="1:21" ht="15">
      <c r="A10" s="215"/>
      <c r="B10" s="216" t="s">
        <v>88</v>
      </c>
      <c r="C10" s="217">
        <v>2196072.09</v>
      </c>
      <c r="D10" s="217">
        <v>6531642.2400000002</v>
      </c>
      <c r="E10" s="217">
        <v>735491.37</v>
      </c>
      <c r="F10" s="217">
        <f>+SUM(C10:E10)</f>
        <v>9463205.6999999993</v>
      </c>
      <c r="G10" s="246"/>
      <c r="H10" s="246"/>
      <c r="I10" s="246"/>
      <c r="J10" s="246"/>
      <c r="K10" s="260"/>
      <c r="L10" s="260"/>
      <c r="M10" s="260"/>
    </row>
    <row r="11" spans="1:21" ht="15">
      <c r="A11" s="215"/>
      <c r="B11" s="216" t="s">
        <v>89</v>
      </c>
      <c r="C11" s="217">
        <v>5569873</v>
      </c>
      <c r="D11" s="217">
        <v>419308</v>
      </c>
      <c r="E11" s="217"/>
      <c r="F11" s="217">
        <f>+SUM(C11:E11)</f>
        <v>5989181</v>
      </c>
      <c r="G11" s="246"/>
      <c r="H11" s="246"/>
      <c r="I11" s="246"/>
      <c r="J11" s="246"/>
      <c r="K11" s="260"/>
      <c r="L11" s="260"/>
      <c r="M11" s="260"/>
    </row>
    <row r="12" spans="1:21" ht="15">
      <c r="A12" s="215"/>
      <c r="B12" s="216" t="s">
        <v>90</v>
      </c>
      <c r="C12" s="217"/>
      <c r="D12" s="217"/>
      <c r="E12" s="217"/>
      <c r="F12" s="217">
        <f>+SUM(C12:E12)</f>
        <v>0</v>
      </c>
      <c r="G12" s="246"/>
      <c r="H12" s="246"/>
      <c r="I12" s="246"/>
      <c r="J12" s="246"/>
      <c r="K12" s="260"/>
      <c r="L12" s="260"/>
      <c r="M12" s="260"/>
    </row>
    <row r="13" spans="1:21" ht="15">
      <c r="A13" s="213">
        <v>3</v>
      </c>
      <c r="B13" s="214" t="s">
        <v>91</v>
      </c>
      <c r="C13" s="212">
        <f>+SUM(C14:C16)</f>
        <v>292694586.80000001</v>
      </c>
      <c r="D13" s="212">
        <f>+SUM(D14:D16)</f>
        <v>92983206.260000005</v>
      </c>
      <c r="E13" s="212">
        <f>+SUM(E14:E16)</f>
        <v>522356</v>
      </c>
      <c r="F13" s="212">
        <f>+SUM(F14:F16)</f>
        <v>386200149.06</v>
      </c>
      <c r="G13" s="246"/>
      <c r="H13" s="246"/>
      <c r="I13" s="246"/>
      <c r="J13" s="246"/>
      <c r="K13" s="260"/>
      <c r="L13" s="260"/>
      <c r="M13" s="260"/>
    </row>
    <row r="14" spans="1:21" ht="17.25" customHeight="1">
      <c r="A14" s="215"/>
      <c r="B14" s="216" t="s">
        <v>92</v>
      </c>
      <c r="C14" s="217">
        <v>0</v>
      </c>
      <c r="D14" s="217">
        <v>54080829.06000001</v>
      </c>
      <c r="E14" s="217">
        <v>249034</v>
      </c>
      <c r="F14" s="217">
        <f t="shared" ref="F14:F24" si="1">+SUM(C14:E14)</f>
        <v>54329863.06000001</v>
      </c>
      <c r="G14" s="246"/>
      <c r="H14" s="246"/>
      <c r="I14" s="246"/>
      <c r="J14" s="246"/>
      <c r="K14" s="260"/>
      <c r="L14" s="260"/>
      <c r="M14" s="260"/>
    </row>
    <row r="15" spans="1:21" ht="15">
      <c r="A15" s="215"/>
      <c r="B15" s="216" t="s">
        <v>115</v>
      </c>
      <c r="C15" s="217">
        <v>292694586.80000001</v>
      </c>
      <c r="D15" s="217">
        <v>28277765.199999999</v>
      </c>
      <c r="E15" s="217">
        <v>0</v>
      </c>
      <c r="F15" s="217">
        <f t="shared" si="1"/>
        <v>320972352</v>
      </c>
      <c r="G15" s="246"/>
      <c r="H15" s="246"/>
      <c r="I15" s="246"/>
      <c r="J15" s="246"/>
      <c r="K15" s="260"/>
      <c r="L15" s="260"/>
      <c r="M15" s="260"/>
    </row>
    <row r="16" spans="1:21" ht="30">
      <c r="A16" s="215"/>
      <c r="B16" s="216" t="s">
        <v>93</v>
      </c>
      <c r="C16" s="217">
        <v>0</v>
      </c>
      <c r="D16" s="217">
        <v>10624612</v>
      </c>
      <c r="E16" s="217">
        <v>273322</v>
      </c>
      <c r="F16" s="217">
        <f t="shared" si="1"/>
        <v>10897934</v>
      </c>
      <c r="G16" s="246"/>
      <c r="H16" s="246"/>
      <c r="I16" s="246"/>
      <c r="J16" s="246"/>
      <c r="K16" s="260"/>
      <c r="L16" s="260"/>
      <c r="M16" s="260"/>
    </row>
    <row r="17" spans="1:13" ht="21" customHeight="1">
      <c r="A17" s="213">
        <v>22</v>
      </c>
      <c r="B17" s="214" t="s">
        <v>94</v>
      </c>
      <c r="C17" s="217"/>
      <c r="D17" s="217"/>
      <c r="E17" s="217"/>
      <c r="F17" s="212">
        <f t="shared" si="1"/>
        <v>0</v>
      </c>
      <c r="G17" s="246"/>
      <c r="H17" s="246"/>
      <c r="I17" s="246"/>
      <c r="J17" s="246"/>
      <c r="K17" s="260"/>
      <c r="L17" s="260"/>
      <c r="M17" s="260"/>
    </row>
    <row r="18" spans="1:13" ht="21" customHeight="1">
      <c r="A18" s="213">
        <v>32</v>
      </c>
      <c r="B18" s="214" t="s">
        <v>199</v>
      </c>
      <c r="C18" s="212"/>
      <c r="D18" s="212">
        <v>3707225.8599999994</v>
      </c>
      <c r="E18" s="212">
        <v>0</v>
      </c>
      <c r="F18" s="212">
        <f t="shared" si="1"/>
        <v>3707225.8599999994</v>
      </c>
      <c r="G18" s="246"/>
      <c r="H18" s="246"/>
      <c r="I18" s="246"/>
      <c r="J18" s="246"/>
      <c r="K18" s="260"/>
      <c r="L18" s="260"/>
      <c r="M18" s="260"/>
    </row>
    <row r="19" spans="1:13" ht="29.25" customHeight="1">
      <c r="A19" s="213">
        <v>35</v>
      </c>
      <c r="B19" s="214" t="s">
        <v>116</v>
      </c>
      <c r="C19" s="212"/>
      <c r="D19" s="212">
        <v>1895317.2</v>
      </c>
      <c r="E19" s="212"/>
      <c r="F19" s="212">
        <f t="shared" si="1"/>
        <v>1895317.2</v>
      </c>
      <c r="G19" s="246"/>
      <c r="H19" s="246"/>
      <c r="I19" s="246"/>
      <c r="J19" s="246"/>
      <c r="K19" s="260"/>
      <c r="L19" s="260"/>
      <c r="M19" s="260"/>
    </row>
    <row r="20" spans="1:13" ht="29.25" customHeight="1">
      <c r="A20" s="213">
        <v>40</v>
      </c>
      <c r="B20" s="214" t="s">
        <v>95</v>
      </c>
      <c r="C20" s="212">
        <v>0</v>
      </c>
      <c r="D20" s="212">
        <v>14306795.049999999</v>
      </c>
      <c r="E20" s="212">
        <v>0</v>
      </c>
      <c r="F20" s="212">
        <f t="shared" si="1"/>
        <v>14306795.049999999</v>
      </c>
      <c r="G20" s="246"/>
      <c r="H20" s="246"/>
      <c r="I20" s="246"/>
      <c r="J20" s="246"/>
      <c r="K20" s="260"/>
      <c r="L20" s="260"/>
      <c r="M20" s="260"/>
    </row>
    <row r="21" spans="1:13" ht="29.25" customHeight="1">
      <c r="A21" s="213">
        <v>41</v>
      </c>
      <c r="B21" s="214" t="s">
        <v>96</v>
      </c>
      <c r="C21" s="212">
        <v>0</v>
      </c>
      <c r="D21" s="212">
        <v>750000</v>
      </c>
      <c r="E21" s="212">
        <v>0</v>
      </c>
      <c r="F21" s="212">
        <f t="shared" si="1"/>
        <v>750000</v>
      </c>
      <c r="G21" s="246"/>
      <c r="H21" s="246"/>
      <c r="I21" s="246"/>
      <c r="J21" s="246"/>
      <c r="K21" s="260"/>
      <c r="L21" s="260"/>
      <c r="M21" s="260"/>
    </row>
    <row r="22" spans="1:13" ht="30">
      <c r="A22" s="218">
        <v>43</v>
      </c>
      <c r="B22" s="219" t="s">
        <v>97</v>
      </c>
      <c r="C22" s="220">
        <v>17506659.920000002</v>
      </c>
      <c r="D22" s="220">
        <v>29112895.149999999</v>
      </c>
      <c r="E22" s="220">
        <v>0</v>
      </c>
      <c r="F22" s="212">
        <f t="shared" si="1"/>
        <v>46619555.07</v>
      </c>
      <c r="G22" s="246"/>
      <c r="H22" s="246"/>
      <c r="I22" s="246"/>
      <c r="J22" s="246"/>
      <c r="K22" s="260"/>
      <c r="L22" s="260"/>
      <c r="M22" s="260"/>
    </row>
    <row r="23" spans="1:13" ht="46.5" customHeight="1">
      <c r="A23" s="213">
        <v>44</v>
      </c>
      <c r="B23" s="214" t="s">
        <v>117</v>
      </c>
      <c r="C23" s="212">
        <v>4639571</v>
      </c>
      <c r="D23" s="212">
        <v>301574.90000000002</v>
      </c>
      <c r="E23" s="212">
        <v>3510313.84</v>
      </c>
      <c r="F23" s="212">
        <f t="shared" ref="F23" si="2">+SUM(C23:E23)</f>
        <v>8451459.7400000002</v>
      </c>
      <c r="G23" s="246"/>
      <c r="H23" s="246"/>
      <c r="I23" s="246"/>
      <c r="J23" s="246"/>
      <c r="K23" s="260"/>
      <c r="L23" s="260"/>
      <c r="M23" s="260"/>
    </row>
    <row r="24" spans="1:13" ht="15">
      <c r="A24" s="218">
        <v>49</v>
      </c>
      <c r="B24" s="219" t="s">
        <v>191</v>
      </c>
      <c r="C24" s="220">
        <v>0</v>
      </c>
      <c r="D24" s="220">
        <v>18433996.214000002</v>
      </c>
      <c r="E24" s="220">
        <v>0</v>
      </c>
      <c r="F24" s="212">
        <f t="shared" si="1"/>
        <v>18433996.214000002</v>
      </c>
      <c r="G24" s="246"/>
      <c r="H24" s="246"/>
      <c r="I24" s="246"/>
      <c r="J24" s="246"/>
      <c r="K24" s="260"/>
      <c r="L24" s="260"/>
      <c r="M24" s="260"/>
    </row>
    <row r="25" spans="1:13" ht="4.5" customHeight="1" thickBot="1">
      <c r="A25" s="221"/>
      <c r="B25" s="222"/>
      <c r="C25" s="223"/>
      <c r="D25" s="223"/>
      <c r="E25" s="223"/>
      <c r="F25" s="223"/>
      <c r="G25" s="246"/>
      <c r="H25" s="246"/>
      <c r="I25" s="246"/>
      <c r="J25" s="246"/>
    </row>
    <row r="26" spans="1:13" ht="15">
      <c r="A26" s="478" t="s">
        <v>118</v>
      </c>
      <c r="B26" s="479"/>
      <c r="C26" s="479"/>
      <c r="D26" s="479"/>
      <c r="E26" s="479"/>
      <c r="F26" s="479"/>
    </row>
    <row r="27" spans="1:13">
      <c r="A27" s="21"/>
      <c r="B27" s="21"/>
      <c r="C27" s="21"/>
      <c r="D27" s="21"/>
      <c r="E27" s="21"/>
      <c r="F27" s="21"/>
    </row>
  </sheetData>
  <mergeCells count="7">
    <mergeCell ref="A26:F26"/>
    <mergeCell ref="A1:D1"/>
    <mergeCell ref="E1:F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5" s="23" customFormat="1" ht="40.5" customHeight="1">
      <c r="A1" s="486" t="s">
        <v>13</v>
      </c>
      <c r="B1" s="486"/>
      <c r="C1" s="486"/>
      <c r="D1" s="486"/>
      <c r="E1" s="486"/>
      <c r="F1" s="485" t="s">
        <v>525</v>
      </c>
      <c r="G1" s="485"/>
    </row>
    <row r="2" spans="1:15" ht="96" customHeight="1" thickBot="1">
      <c r="A2" s="460" t="s">
        <v>567</v>
      </c>
      <c r="B2" s="461"/>
      <c r="C2" s="461"/>
      <c r="D2" s="461"/>
      <c r="E2" s="491"/>
      <c r="F2" s="491"/>
      <c r="G2" s="491"/>
      <c r="H2" s="1"/>
      <c r="I2" s="259"/>
    </row>
    <row r="3" spans="1:15" ht="6" customHeight="1">
      <c r="A3" s="86"/>
      <c r="B3" s="86"/>
      <c r="C3" s="86"/>
      <c r="D3" s="86"/>
      <c r="E3" s="86"/>
      <c r="F3" s="86"/>
      <c r="G3" s="86"/>
      <c r="H3" s="1"/>
    </row>
    <row r="4" spans="1:15" ht="15">
      <c r="A4" s="89"/>
      <c r="B4" s="487" t="s">
        <v>0</v>
      </c>
      <c r="C4" s="487"/>
      <c r="D4" s="89"/>
      <c r="E4" s="488" t="s">
        <v>568</v>
      </c>
      <c r="F4" s="488"/>
      <c r="G4" s="488"/>
    </row>
    <row r="5" spans="1:15" ht="15">
      <c r="A5" s="90"/>
      <c r="B5" s="91" t="s">
        <v>11</v>
      </c>
      <c r="C5" s="91" t="s">
        <v>1</v>
      </c>
      <c r="D5" s="90"/>
      <c r="E5" s="92" t="s">
        <v>11</v>
      </c>
      <c r="F5" s="92" t="s">
        <v>1</v>
      </c>
      <c r="G5" s="92" t="s">
        <v>2</v>
      </c>
    </row>
    <row r="6" spans="1:15" ht="3" customHeight="1" thickBot="1">
      <c r="A6" s="87"/>
      <c r="B6" s="87"/>
      <c r="C6" s="87"/>
      <c r="D6" s="87"/>
      <c r="E6" s="87"/>
      <c r="F6" s="87"/>
      <c r="G6" s="87"/>
    </row>
    <row r="7" spans="1:15" ht="3" customHeight="1" thickBot="1">
      <c r="A7" s="88"/>
      <c r="B7" s="88"/>
      <c r="C7" s="88"/>
      <c r="D7" s="88"/>
      <c r="E7" s="88"/>
      <c r="F7" s="88"/>
      <c r="G7" s="88"/>
    </row>
    <row r="8" spans="1:15" ht="16.5" customHeight="1">
      <c r="A8" s="93" t="s">
        <v>3</v>
      </c>
      <c r="B8" s="93"/>
      <c r="C8" s="93"/>
      <c r="D8" s="93"/>
      <c r="E8" s="94"/>
      <c r="F8" s="94"/>
      <c r="G8" s="94"/>
      <c r="H8" s="3"/>
      <c r="I8" s="3"/>
      <c r="J8" s="3"/>
      <c r="K8" s="3"/>
      <c r="L8" s="3"/>
      <c r="M8" s="3"/>
      <c r="N8" s="3"/>
    </row>
    <row r="9" spans="1:15" ht="16.5" customHeight="1">
      <c r="A9" s="95" t="s">
        <v>4</v>
      </c>
      <c r="B9" s="96">
        <v>148086.03689499991</v>
      </c>
      <c r="C9" s="96">
        <v>148086.03689500003</v>
      </c>
      <c r="D9" s="95">
        <v>0</v>
      </c>
      <c r="E9" s="96">
        <v>58600.096035000053</v>
      </c>
      <c r="F9" s="96">
        <v>165379.03644900001</v>
      </c>
      <c r="G9" s="96">
        <v>20590.523480999982</v>
      </c>
      <c r="H9" s="3"/>
      <c r="I9" s="3"/>
      <c r="J9" s="3"/>
      <c r="K9" s="3"/>
      <c r="L9" s="3"/>
      <c r="M9" s="3"/>
      <c r="N9" s="3"/>
      <c r="O9" s="3"/>
    </row>
    <row r="10" spans="1:15" ht="16.5" customHeight="1">
      <c r="A10" s="95" t="s">
        <v>5</v>
      </c>
      <c r="B10" s="96">
        <v>148086.03689499991</v>
      </c>
      <c r="C10" s="96">
        <v>148086.03689500003</v>
      </c>
      <c r="D10" s="95">
        <v>0</v>
      </c>
      <c r="E10" s="96">
        <v>58600.096035000053</v>
      </c>
      <c r="F10" s="96">
        <v>165379.03644900001</v>
      </c>
      <c r="G10" s="96">
        <v>20590.523480999982</v>
      </c>
      <c r="H10" s="3"/>
      <c r="I10" s="3"/>
      <c r="J10" s="3"/>
      <c r="K10" s="3"/>
      <c r="L10" s="3"/>
      <c r="M10" s="3"/>
      <c r="N10" s="3"/>
      <c r="O10" s="3"/>
    </row>
    <row r="11" spans="1:15" ht="16.5" customHeight="1">
      <c r="A11" s="95" t="s">
        <v>6</v>
      </c>
      <c r="B11" s="96">
        <v>0</v>
      </c>
      <c r="C11" s="96">
        <v>0</v>
      </c>
      <c r="D11" s="95">
        <v>0</v>
      </c>
      <c r="E11" s="96">
        <v>-22287.233530999947</v>
      </c>
      <c r="F11" s="96">
        <v>84491.706883000006</v>
      </c>
      <c r="G11" s="96">
        <v>-32340.271878000021</v>
      </c>
      <c r="H11" s="3"/>
      <c r="I11" s="3"/>
      <c r="J11" s="3"/>
      <c r="K11" s="3"/>
      <c r="L11" s="3"/>
      <c r="M11" s="3"/>
      <c r="N11" s="3"/>
      <c r="O11" s="3"/>
    </row>
    <row r="12" spans="1:15" ht="16.5" customHeight="1">
      <c r="A12" s="93" t="s">
        <v>7</v>
      </c>
      <c r="B12" s="96"/>
      <c r="C12" s="96"/>
      <c r="D12" s="93"/>
      <c r="E12" s="96"/>
      <c r="F12" s="96"/>
      <c r="G12" s="96"/>
      <c r="H12" s="3"/>
      <c r="I12" s="3"/>
      <c r="J12" s="3"/>
      <c r="K12" s="3"/>
      <c r="L12" s="3"/>
      <c r="M12" s="3"/>
      <c r="N12" s="3"/>
      <c r="O12" s="3"/>
    </row>
    <row r="13" spans="1:15" ht="16.5" customHeight="1">
      <c r="A13" s="95" t="s">
        <v>4</v>
      </c>
      <c r="B13" s="96">
        <v>-40783.632069000043</v>
      </c>
      <c r="C13" s="96">
        <v>-40783.632069000043</v>
      </c>
      <c r="D13" s="95">
        <v>0</v>
      </c>
      <c r="E13" s="96">
        <v>-11664.945258000022</v>
      </c>
      <c r="F13" s="96">
        <v>-18209.742914000031</v>
      </c>
      <c r="G13" s="96">
        <v>34246.952602000034</v>
      </c>
      <c r="H13" s="3"/>
      <c r="I13" s="3"/>
      <c r="J13" s="3"/>
      <c r="K13" s="3"/>
      <c r="L13" s="3"/>
      <c r="M13" s="3"/>
      <c r="N13" s="3"/>
      <c r="O13" s="3"/>
    </row>
    <row r="14" spans="1:15" ht="16.5" customHeight="1">
      <c r="A14" s="95" t="s">
        <v>5</v>
      </c>
      <c r="B14" s="96">
        <v>35841.16793099996</v>
      </c>
      <c r="C14" s="96">
        <v>35841.16793099996</v>
      </c>
      <c r="D14" s="95">
        <v>0</v>
      </c>
      <c r="E14" s="96">
        <v>34309.934741999976</v>
      </c>
      <c r="F14" s="96">
        <v>27765.137085999966</v>
      </c>
      <c r="G14" s="96">
        <v>80221.832602000039</v>
      </c>
      <c r="H14" s="3"/>
      <c r="I14" s="3"/>
      <c r="J14" s="3"/>
      <c r="K14" s="3"/>
      <c r="L14" s="3"/>
      <c r="M14" s="3"/>
      <c r="N14" s="3"/>
      <c r="O14" s="3"/>
    </row>
    <row r="15" spans="1:15" ht="16.5" customHeight="1">
      <c r="A15" s="95" t="s">
        <v>6</v>
      </c>
      <c r="B15" s="96">
        <v>0</v>
      </c>
      <c r="C15" s="96">
        <v>0</v>
      </c>
      <c r="D15" s="95">
        <v>0</v>
      </c>
      <c r="E15" s="96">
        <v>16749.186476999977</v>
      </c>
      <c r="F15" s="96">
        <v>10204.388820999968</v>
      </c>
      <c r="G15" s="96">
        <v>39535.495285000041</v>
      </c>
      <c r="H15" s="3"/>
      <c r="I15" s="3"/>
      <c r="J15" s="3"/>
      <c r="K15" s="3"/>
      <c r="L15" s="3"/>
      <c r="M15" s="3"/>
      <c r="N15" s="3"/>
      <c r="O15" s="3"/>
    </row>
    <row r="16" spans="1:15" ht="16.5" customHeight="1">
      <c r="A16" s="93" t="s">
        <v>8</v>
      </c>
      <c r="B16" s="96"/>
      <c r="C16" s="96"/>
      <c r="D16" s="93"/>
      <c r="E16" s="96"/>
      <c r="F16" s="96"/>
      <c r="G16" s="96"/>
      <c r="H16" s="3"/>
      <c r="I16" s="3"/>
      <c r="J16" s="3"/>
      <c r="K16" s="3"/>
      <c r="L16" s="3"/>
      <c r="M16" s="3"/>
      <c r="N16" s="3"/>
      <c r="O16" s="3"/>
    </row>
    <row r="17" spans="1:15" ht="16.5" customHeight="1">
      <c r="A17" s="95" t="s">
        <v>4</v>
      </c>
      <c r="B17" s="96">
        <v>-666327.42370699998</v>
      </c>
      <c r="C17" s="96">
        <v>-666327.42370699998</v>
      </c>
      <c r="D17" s="95">
        <v>0</v>
      </c>
      <c r="E17" s="96">
        <v>-269030.740063</v>
      </c>
      <c r="F17" s="96">
        <v>-270688.74957189005</v>
      </c>
      <c r="G17" s="96">
        <v>-234382.45373351005</v>
      </c>
      <c r="H17" s="3"/>
      <c r="I17" s="3"/>
      <c r="J17" s="3"/>
      <c r="K17" s="3"/>
      <c r="L17" s="3"/>
      <c r="M17" s="3"/>
      <c r="N17" s="3"/>
      <c r="O17" s="3"/>
    </row>
    <row r="18" spans="1:15" ht="16.5" customHeight="1">
      <c r="A18" s="95" t="s">
        <v>5</v>
      </c>
      <c r="B18" s="96">
        <v>25406.687433999963</v>
      </c>
      <c r="C18" s="96">
        <v>25406.687433999963</v>
      </c>
      <c r="D18" s="95">
        <v>0</v>
      </c>
      <c r="E18" s="96">
        <v>92946.189703000011</v>
      </c>
      <c r="F18" s="96">
        <v>91288.180194109969</v>
      </c>
      <c r="G18" s="96">
        <v>128953.13876446994</v>
      </c>
      <c r="H18" s="3"/>
      <c r="I18" s="3"/>
      <c r="J18" s="3"/>
      <c r="K18" s="3"/>
      <c r="L18" s="3"/>
      <c r="M18" s="3"/>
      <c r="N18" s="3"/>
      <c r="O18" s="3"/>
    </row>
    <row r="19" spans="1:15" ht="16.5" customHeight="1">
      <c r="A19" s="95" t="s">
        <v>6</v>
      </c>
      <c r="B19" s="96">
        <v>25406.687433999963</v>
      </c>
      <c r="C19" s="96">
        <v>25406.687433999963</v>
      </c>
      <c r="D19" s="95">
        <v>0</v>
      </c>
      <c r="E19" s="96">
        <v>92946.189703000011</v>
      </c>
      <c r="F19" s="96">
        <v>91288.180194109969</v>
      </c>
      <c r="G19" s="96">
        <v>128953.13876446994</v>
      </c>
      <c r="H19" s="3"/>
      <c r="I19" s="3"/>
      <c r="J19" s="3"/>
      <c r="K19" s="3"/>
      <c r="L19" s="3"/>
      <c r="M19" s="3"/>
      <c r="N19" s="3"/>
      <c r="O19" s="3"/>
    </row>
    <row r="20" spans="1:15" ht="16.5" customHeight="1">
      <c r="A20" s="93" t="s">
        <v>9</v>
      </c>
      <c r="B20" s="96"/>
      <c r="C20" s="96"/>
      <c r="D20" s="93"/>
      <c r="E20" s="96"/>
      <c r="F20" s="96"/>
      <c r="G20" s="96"/>
      <c r="H20" s="3"/>
      <c r="I20" s="3"/>
      <c r="J20" s="3"/>
      <c r="K20" s="3"/>
      <c r="L20" s="3"/>
      <c r="M20" s="3"/>
      <c r="N20" s="3"/>
      <c r="O20" s="3"/>
    </row>
    <row r="21" spans="1:15" ht="16.5" customHeight="1">
      <c r="A21" s="95" t="s">
        <v>4</v>
      </c>
      <c r="B21" s="96">
        <v>-339883.93041999999</v>
      </c>
      <c r="C21" s="96">
        <v>-339883.93041999993</v>
      </c>
      <c r="D21" s="95">
        <v>0</v>
      </c>
      <c r="E21" s="96">
        <v>-193034.29479800002</v>
      </c>
      <c r="F21" s="96">
        <v>-193034.29479799999</v>
      </c>
      <c r="G21" s="96">
        <v>-179907.25988600001</v>
      </c>
      <c r="H21" s="3"/>
      <c r="I21" s="3"/>
      <c r="J21" s="3"/>
      <c r="K21" s="3"/>
      <c r="L21" s="3"/>
      <c r="M21" s="3"/>
      <c r="N21" s="3"/>
      <c r="O21" s="3"/>
    </row>
    <row r="22" spans="1:15" ht="16.5" customHeight="1">
      <c r="A22" s="95" t="s">
        <v>5</v>
      </c>
      <c r="B22" s="96">
        <v>4579.2401160000009</v>
      </c>
      <c r="C22" s="96">
        <v>4579.2401160000591</v>
      </c>
      <c r="D22" s="95">
        <v>0</v>
      </c>
      <c r="E22" s="96">
        <v>1322.7898189999687</v>
      </c>
      <c r="F22" s="96">
        <v>1322.7898189999978</v>
      </c>
      <c r="G22" s="96">
        <v>17482.490686999983</v>
      </c>
      <c r="H22" s="3"/>
      <c r="I22" s="3"/>
      <c r="J22" s="3"/>
      <c r="K22" s="3"/>
      <c r="L22" s="3"/>
      <c r="M22" s="3"/>
      <c r="N22" s="3"/>
      <c r="O22" s="3"/>
    </row>
    <row r="23" spans="1:15" ht="16.5" customHeight="1">
      <c r="A23" s="95" t="s">
        <v>6</v>
      </c>
      <c r="B23" s="96">
        <v>4579.2401160000009</v>
      </c>
      <c r="C23" s="96">
        <v>4579.2401160000591</v>
      </c>
      <c r="D23" s="95">
        <v>0</v>
      </c>
      <c r="E23" s="96">
        <v>1322.7898189999687</v>
      </c>
      <c r="F23" s="96">
        <v>1322.7898189999978</v>
      </c>
      <c r="G23" s="96">
        <v>17482.490686999983</v>
      </c>
      <c r="H23" s="3"/>
      <c r="I23" s="3"/>
      <c r="J23" s="3"/>
      <c r="K23" s="3"/>
      <c r="L23" s="3"/>
      <c r="M23" s="3"/>
      <c r="N23" s="3"/>
      <c r="O23" s="3"/>
    </row>
    <row r="24" spans="1:15" ht="16.5" customHeight="1">
      <c r="A24" s="93" t="s">
        <v>10</v>
      </c>
      <c r="B24" s="94"/>
      <c r="C24" s="94"/>
      <c r="D24" s="93"/>
      <c r="E24" s="94"/>
      <c r="F24" s="94"/>
      <c r="G24" s="94"/>
      <c r="H24" s="3"/>
      <c r="I24" s="3"/>
      <c r="J24" s="3"/>
      <c r="K24" s="3"/>
      <c r="L24" s="3"/>
      <c r="M24" s="3"/>
      <c r="N24" s="3"/>
      <c r="O24" s="3"/>
    </row>
    <row r="25" spans="1:15" ht="16.5" customHeight="1">
      <c r="A25" s="95" t="s">
        <v>4</v>
      </c>
      <c r="B25" s="96">
        <v>-898908.9493010001</v>
      </c>
      <c r="C25" s="96">
        <v>-898908.94930099999</v>
      </c>
      <c r="D25" s="96"/>
      <c r="E25" s="96">
        <v>-415129.88408400002</v>
      </c>
      <c r="F25" s="96">
        <v>-316553.75083489006</v>
      </c>
      <c r="G25" s="96">
        <v>-359452.23753651005</v>
      </c>
      <c r="H25" s="3"/>
      <c r="I25" s="3"/>
      <c r="J25" s="3"/>
      <c r="K25" s="3"/>
      <c r="L25" s="3"/>
      <c r="M25" s="3"/>
      <c r="N25" s="3"/>
      <c r="O25" s="3"/>
    </row>
    <row r="26" spans="1:15" ht="16.5" customHeight="1">
      <c r="A26" s="95" t="s">
        <v>5</v>
      </c>
      <c r="B26" s="96">
        <v>213913.13237599982</v>
      </c>
      <c r="C26" s="96">
        <v>213913.13237599999</v>
      </c>
      <c r="D26" s="96"/>
      <c r="E26" s="96">
        <v>187179.01029900002</v>
      </c>
      <c r="F26" s="96">
        <v>285755.14354810998</v>
      </c>
      <c r="G26" s="96">
        <v>247247.98553446995</v>
      </c>
      <c r="H26" s="3"/>
      <c r="I26" s="3"/>
      <c r="J26" s="3"/>
      <c r="K26" s="3"/>
      <c r="L26" s="3"/>
      <c r="M26" s="3"/>
      <c r="N26" s="3"/>
      <c r="O26" s="3"/>
    </row>
    <row r="27" spans="1:15" ht="16.5" customHeight="1">
      <c r="A27" s="95" t="s">
        <v>6</v>
      </c>
      <c r="B27" s="96">
        <v>29985.927549999964</v>
      </c>
      <c r="C27" s="96">
        <v>29985.927550000022</v>
      </c>
      <c r="D27" s="96"/>
      <c r="E27" s="96">
        <v>88730.932468000014</v>
      </c>
      <c r="F27" s="96">
        <v>187307.06571710994</v>
      </c>
      <c r="G27" s="96">
        <v>153630.85285846994</v>
      </c>
      <c r="H27" s="3"/>
      <c r="I27" s="3"/>
      <c r="J27" s="3"/>
      <c r="K27" s="3"/>
      <c r="L27" s="3"/>
      <c r="M27" s="3"/>
      <c r="N27" s="3"/>
      <c r="O27" s="3"/>
    </row>
    <row r="28" spans="1:15" ht="4.5" customHeight="1" thickBot="1">
      <c r="A28" s="97"/>
      <c r="B28" s="98"/>
      <c r="C28" s="98"/>
      <c r="D28" s="98"/>
      <c r="E28" s="98"/>
      <c r="F28" s="98"/>
      <c r="G28" s="98"/>
      <c r="H28" s="3"/>
      <c r="I28" s="3"/>
      <c r="J28" s="3"/>
      <c r="K28" s="3"/>
      <c r="L28" s="3"/>
      <c r="M28" s="3"/>
      <c r="N28" s="3"/>
      <c r="O28" s="3"/>
    </row>
    <row r="29" spans="1:15" ht="15">
      <c r="A29" s="489" t="s">
        <v>12</v>
      </c>
      <c r="B29" s="490"/>
      <c r="C29" s="490"/>
      <c r="D29" s="490"/>
      <c r="E29" s="489"/>
      <c r="F29" s="489"/>
      <c r="G29" s="489"/>
    </row>
    <row r="30" spans="1:15">
      <c r="B30" s="3"/>
      <c r="C30" s="3"/>
      <c r="E30" s="3"/>
      <c r="F30" s="3"/>
    </row>
    <row r="31" spans="1:15">
      <c r="B31" s="4"/>
      <c r="C31" s="4"/>
      <c r="D31" s="4"/>
      <c r="E31" s="4"/>
      <c r="F31" s="4"/>
    </row>
    <row r="32" spans="1:15">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29" customWidth="1"/>
    <col min="2" max="3" width="4.42578125" style="129" customWidth="1"/>
    <col min="4" max="4" width="50.42578125" style="129" customWidth="1"/>
    <col min="5" max="5" width="32.140625" style="129" customWidth="1"/>
    <col min="6" max="16384" width="12.28515625" style="129"/>
  </cols>
  <sheetData>
    <row r="1" spans="1:20" s="14" customFormat="1" ht="42.75" customHeight="1">
      <c r="A1" s="470" t="s">
        <v>119</v>
      </c>
      <c r="B1" s="470"/>
      <c r="C1" s="470"/>
      <c r="D1" s="470"/>
      <c r="E1" s="140" t="s">
        <v>525</v>
      </c>
      <c r="F1" s="18"/>
      <c r="G1" s="71"/>
      <c r="H1" s="318"/>
      <c r="I1" s="318"/>
      <c r="J1" s="318"/>
      <c r="K1" s="318"/>
      <c r="L1" s="72"/>
      <c r="M1" s="73"/>
      <c r="N1" s="37"/>
      <c r="O1" s="37"/>
      <c r="P1" s="37"/>
      <c r="Q1" s="37"/>
      <c r="R1" s="37"/>
      <c r="S1" s="37"/>
      <c r="T1" s="37"/>
    </row>
    <row r="2" spans="1:20" s="123" customFormat="1" ht="16.5" customHeight="1">
      <c r="A2" s="126"/>
      <c r="B2" s="126"/>
      <c r="C2" s="126"/>
      <c r="D2" s="126"/>
      <c r="E2" s="126"/>
      <c r="F2" s="127"/>
      <c r="G2" s="127"/>
      <c r="H2" s="127"/>
      <c r="I2" s="124"/>
      <c r="J2" s="125"/>
      <c r="K2" s="125"/>
      <c r="L2" s="125"/>
      <c r="M2" s="125"/>
    </row>
    <row r="3" spans="1:20" ht="57" customHeight="1" thickBot="1">
      <c r="A3" s="471" t="s">
        <v>541</v>
      </c>
      <c r="B3" s="472"/>
      <c r="C3" s="472"/>
      <c r="D3" s="472"/>
      <c r="E3" s="472"/>
      <c r="F3" s="128"/>
      <c r="G3" s="128"/>
      <c r="H3" s="128"/>
    </row>
    <row r="4" spans="1:20" s="130" customFormat="1" ht="6" customHeight="1">
      <c r="A4" s="143"/>
      <c r="B4" s="143"/>
      <c r="C4" s="143"/>
      <c r="D4" s="143"/>
      <c r="E4" s="144"/>
      <c r="G4" s="131"/>
      <c r="H4" s="131"/>
      <c r="I4" s="131"/>
      <c r="J4" s="131"/>
      <c r="K4" s="131"/>
      <c r="L4" s="131"/>
    </row>
    <row r="5" spans="1:20" s="130" customFormat="1" ht="26.25" customHeight="1">
      <c r="A5" s="132"/>
      <c r="B5" s="141" t="s">
        <v>102</v>
      </c>
      <c r="C5" s="141"/>
      <c r="D5" s="141"/>
      <c r="E5" s="142" t="s">
        <v>189</v>
      </c>
      <c r="G5" s="131"/>
      <c r="H5" s="131"/>
      <c r="I5" s="133"/>
      <c r="J5" s="133"/>
      <c r="K5" s="133"/>
      <c r="L5" s="131"/>
    </row>
    <row r="6" spans="1:20" s="130" customFormat="1" ht="3" customHeight="1" thickBot="1">
      <c r="A6" s="145"/>
      <c r="B6" s="145"/>
      <c r="C6" s="145"/>
      <c r="D6" s="145"/>
      <c r="E6" s="145"/>
      <c r="G6" s="131"/>
      <c r="H6" s="131"/>
      <c r="I6" s="131"/>
      <c r="J6" s="131"/>
      <c r="K6" s="131"/>
      <c r="L6" s="131"/>
    </row>
    <row r="7" spans="1:20" s="130" customFormat="1" ht="3" customHeight="1" thickBot="1">
      <c r="A7" s="146"/>
      <c r="B7" s="146"/>
      <c r="C7" s="146"/>
      <c r="D7" s="146"/>
      <c r="E7" s="146"/>
      <c r="G7" s="131"/>
      <c r="H7" s="131"/>
      <c r="I7" s="131"/>
      <c r="J7" s="131"/>
      <c r="K7" s="131"/>
      <c r="L7" s="131"/>
    </row>
    <row r="8" spans="1:20" ht="18.75" customHeight="1">
      <c r="A8" s="262" t="s">
        <v>24</v>
      </c>
      <c r="B8" s="137"/>
      <c r="C8" s="137"/>
      <c r="D8" s="137"/>
      <c r="E8" s="254">
        <f>+E9+E11</f>
        <v>688.77330160999986</v>
      </c>
    </row>
    <row r="9" spans="1:20" s="270" customFormat="1" ht="18.75" customHeight="1">
      <c r="A9" s="262"/>
      <c r="B9" s="262" t="s">
        <v>185</v>
      </c>
      <c r="C9" s="267"/>
      <c r="D9" s="268"/>
      <c r="E9" s="269">
        <f>+E10</f>
        <v>187.89942114999997</v>
      </c>
      <c r="H9" s="271"/>
    </row>
    <row r="10" spans="1:20" ht="18.75" customHeight="1">
      <c r="A10" s="137"/>
      <c r="B10" s="255"/>
      <c r="C10" s="285">
        <v>49</v>
      </c>
      <c r="D10" s="265" t="s">
        <v>191</v>
      </c>
      <c r="E10" s="266">
        <v>187.89942114999997</v>
      </c>
      <c r="H10" s="138"/>
    </row>
    <row r="11" spans="1:20" s="270" customFormat="1" ht="18.75" customHeight="1">
      <c r="A11" s="262"/>
      <c r="B11" s="262" t="s">
        <v>145</v>
      </c>
      <c r="C11" s="267"/>
      <c r="D11" s="268"/>
      <c r="E11" s="269">
        <f>SUM(E12:E16)</f>
        <v>500.87388045999995</v>
      </c>
      <c r="H11" s="271"/>
    </row>
    <row r="12" spans="1:20" ht="18.75" customHeight="1">
      <c r="A12" s="137"/>
      <c r="B12" s="137"/>
      <c r="C12" s="256">
        <v>2</v>
      </c>
      <c r="D12" s="257" t="s">
        <v>27</v>
      </c>
      <c r="E12" s="258">
        <v>14.54183561</v>
      </c>
      <c r="H12" s="138"/>
    </row>
    <row r="13" spans="1:20" ht="18.75" customHeight="1">
      <c r="A13" s="137"/>
      <c r="B13" s="137"/>
      <c r="C13" s="256">
        <v>6</v>
      </c>
      <c r="D13" s="257" t="s">
        <v>106</v>
      </c>
      <c r="E13" s="258">
        <v>0.62865000000000004</v>
      </c>
      <c r="H13" s="138"/>
    </row>
    <row r="14" spans="1:20" ht="18.75" customHeight="1">
      <c r="A14" s="137"/>
      <c r="B14" s="137"/>
      <c r="C14" s="256">
        <v>7</v>
      </c>
      <c r="D14" s="257" t="s">
        <v>107</v>
      </c>
      <c r="E14" s="258">
        <v>75.523135849999989</v>
      </c>
      <c r="H14" s="138"/>
    </row>
    <row r="15" spans="1:20" ht="18.75" customHeight="1">
      <c r="A15" s="137"/>
      <c r="B15" s="137"/>
      <c r="C15" s="256">
        <v>13</v>
      </c>
      <c r="D15" s="257" t="s">
        <v>110</v>
      </c>
      <c r="E15" s="258">
        <v>378.14522599999998</v>
      </c>
      <c r="H15" s="138"/>
    </row>
    <row r="16" spans="1:20" ht="18.75" customHeight="1">
      <c r="A16" s="137"/>
      <c r="B16" s="137"/>
      <c r="C16" s="256">
        <v>36</v>
      </c>
      <c r="D16" s="257" t="s">
        <v>184</v>
      </c>
      <c r="E16" s="258">
        <v>32.035032999999999</v>
      </c>
      <c r="H16" s="138"/>
    </row>
    <row r="17" spans="1:5" ht="4.5" customHeight="1" thickBot="1">
      <c r="A17" s="147"/>
      <c r="B17" s="147"/>
      <c r="C17" s="147"/>
      <c r="D17" s="147"/>
      <c r="E17" s="148"/>
    </row>
    <row r="18" spans="1:5" ht="27.75" customHeight="1">
      <c r="A18" s="473" t="s">
        <v>180</v>
      </c>
      <c r="B18" s="473"/>
      <c r="C18" s="473"/>
      <c r="D18" s="473"/>
      <c r="E18" s="473"/>
    </row>
    <row r="19" spans="1:5" ht="13.5">
      <c r="A19" s="137"/>
      <c r="B19" s="137"/>
      <c r="C19" s="137"/>
      <c r="D19" s="137"/>
      <c r="E19" s="139"/>
    </row>
    <row r="20" spans="1:5" ht="13.5">
      <c r="A20" s="137"/>
      <c r="B20" s="137"/>
      <c r="C20" s="137"/>
      <c r="D20" s="137"/>
      <c r="E20" s="139"/>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69"/>
  <sheetViews>
    <sheetView showGridLines="0" zoomScaleNormal="100" workbookViewId="0">
      <selection sqref="A1:D1"/>
    </sheetView>
  </sheetViews>
  <sheetFormatPr baseColWidth="10" defaultColWidth="11.5703125" defaultRowHeight="15"/>
  <cols>
    <col min="1" max="1" width="6.28515625" style="279" customWidth="1"/>
    <col min="2" max="2" width="54.42578125" style="279" customWidth="1"/>
    <col min="3" max="3" width="15.85546875" style="279" customWidth="1"/>
    <col min="4" max="4" width="13.5703125" style="279" customWidth="1"/>
    <col min="5" max="5" width="16" style="279" customWidth="1"/>
    <col min="6" max="6" width="14" style="279" customWidth="1"/>
    <col min="7" max="7" width="17.42578125" style="279" customWidth="1"/>
    <col min="8" max="16384" width="11.5703125" style="279"/>
  </cols>
  <sheetData>
    <row r="1" spans="1:19" s="352" customFormat="1" ht="40.5" customHeight="1">
      <c r="A1" s="493" t="s">
        <v>13</v>
      </c>
      <c r="B1" s="493"/>
      <c r="C1" s="493"/>
      <c r="D1" s="493" t="s">
        <v>190</v>
      </c>
      <c r="E1" s="494" t="s">
        <v>525</v>
      </c>
      <c r="F1" s="494"/>
      <c r="G1" s="494"/>
      <c r="K1" s="420"/>
      <c r="L1" s="420"/>
      <c r="M1" s="420"/>
      <c r="N1" s="420"/>
      <c r="P1" s="353"/>
      <c r="S1" s="354"/>
    </row>
    <row r="2" spans="1:19" s="355" customFormat="1">
      <c r="A2" s="279"/>
      <c r="B2" s="279"/>
      <c r="C2" s="279"/>
      <c r="D2" s="279"/>
      <c r="E2" s="279"/>
      <c r="F2" s="279"/>
      <c r="G2" s="279"/>
    </row>
    <row r="3" spans="1:19" s="356" customFormat="1" ht="18.75">
      <c r="A3" s="495" t="s">
        <v>510</v>
      </c>
      <c r="B3" s="495"/>
      <c r="C3" s="495"/>
      <c r="D3" s="495"/>
      <c r="E3" s="495"/>
      <c r="F3" s="495"/>
      <c r="G3" s="495"/>
    </row>
    <row r="4" spans="1:19" s="355" customFormat="1" ht="68.25" customHeight="1" thickBot="1">
      <c r="A4" s="496" t="s">
        <v>543</v>
      </c>
      <c r="B4" s="496"/>
      <c r="C4" s="496"/>
      <c r="D4" s="496"/>
      <c r="E4" s="496"/>
      <c r="F4" s="496"/>
      <c r="G4" s="496"/>
    </row>
    <row r="5" spans="1:19" s="355" customFormat="1" ht="7.5" customHeight="1" thickTop="1">
      <c r="A5" s="280"/>
      <c r="B5" s="280"/>
      <c r="C5" s="280"/>
      <c r="D5" s="280"/>
      <c r="E5" s="280"/>
      <c r="F5" s="280"/>
      <c r="G5" s="280"/>
    </row>
    <row r="6" spans="1:19" s="355" customFormat="1" ht="33.75" customHeight="1">
      <c r="A6" s="497" t="s">
        <v>14</v>
      </c>
      <c r="B6" s="497"/>
      <c r="C6" s="357"/>
      <c r="D6" s="357"/>
      <c r="E6" s="357"/>
      <c r="F6" s="357"/>
      <c r="G6" s="498" t="s">
        <v>544</v>
      </c>
    </row>
    <row r="7" spans="1:19" s="355" customFormat="1" ht="21.75" customHeight="1">
      <c r="A7" s="497"/>
      <c r="B7" s="497"/>
      <c r="C7" s="498" t="s">
        <v>511</v>
      </c>
      <c r="D7" s="501" t="s">
        <v>15</v>
      </c>
      <c r="E7" s="502"/>
      <c r="F7" s="502"/>
      <c r="G7" s="498"/>
    </row>
    <row r="8" spans="1:19" s="355" customFormat="1" ht="30.75" customHeight="1">
      <c r="A8" s="497"/>
      <c r="B8" s="497"/>
      <c r="C8" s="500"/>
      <c r="D8" s="357" t="s">
        <v>16</v>
      </c>
      <c r="E8" s="357" t="s">
        <v>17</v>
      </c>
      <c r="F8" s="357" t="s">
        <v>18</v>
      </c>
      <c r="G8" s="498"/>
    </row>
    <row r="9" spans="1:19" s="355" customFormat="1" ht="17.25" customHeight="1">
      <c r="A9" s="497"/>
      <c r="B9" s="497"/>
      <c r="C9" s="357"/>
      <c r="D9" s="357"/>
      <c r="E9" s="357"/>
      <c r="F9" s="357"/>
      <c r="G9" s="499"/>
    </row>
    <row r="10" spans="1:19" s="355" customFormat="1">
      <c r="A10" s="281"/>
      <c r="B10" s="281"/>
      <c r="C10" s="358" t="s">
        <v>19</v>
      </c>
      <c r="D10" s="358" t="s">
        <v>20</v>
      </c>
      <c r="E10" s="358" t="s">
        <v>21</v>
      </c>
      <c r="F10" s="358" t="s">
        <v>22</v>
      </c>
      <c r="G10" s="358" t="s">
        <v>23</v>
      </c>
    </row>
    <row r="11" spans="1:19" s="355" customFormat="1" ht="7.5" customHeight="1" thickBot="1">
      <c r="A11" s="282"/>
      <c r="B11" s="282"/>
      <c r="C11" s="282"/>
      <c r="D11" s="282"/>
      <c r="E11" s="282"/>
      <c r="F11" s="282"/>
      <c r="G11" s="282"/>
    </row>
    <row r="12" spans="1:19" s="355" customFormat="1" ht="7.5" customHeight="1" thickTop="1" thickBot="1">
      <c r="A12" s="283"/>
      <c r="B12" s="283"/>
      <c r="C12" s="283"/>
      <c r="D12" s="283"/>
      <c r="E12" s="283"/>
      <c r="F12" s="283"/>
      <c r="G12" s="283"/>
    </row>
    <row r="13" spans="1:19" s="360" customFormat="1" ht="25.5" customHeight="1" thickTop="1">
      <c r="A13" s="386" t="s">
        <v>198</v>
      </c>
      <c r="B13" s="389"/>
      <c r="C13" s="390">
        <f>SUM(C14,C16,C29,C34,C44,C47,C62,C73,C79,C108,C148,C152,C157,C163,C172,C178,C185,C188,C190,C192,C194,C198,C207,C209,C235,C237,C239,C252)</f>
        <v>1013477233261</v>
      </c>
      <c r="D13" s="390">
        <f>SUM(D14,D16,D29,D34,D44,D47,D62,D73,D79,D108,D148,D152,D157,D163,D172,D178,D185,D188,D190,D192,D194,D198,D207,D209,D235,D237,D239,D252)</f>
        <v>4766747341.4652367</v>
      </c>
      <c r="E13" s="390">
        <f>SUM(E14,E16,E29,E34,E44,E47,E62,E73,E79,E108,E148,E152,E157,E163,E172,E178,E185,E188,E190,E192,E194,E198,E207,E209,E235,E237,E239,E252)</f>
        <v>386686818.1771729</v>
      </c>
      <c r="F13" s="390">
        <f t="shared" ref="F13:F76" si="0">SUM(D13:E13)</f>
        <v>5153434159.6424093</v>
      </c>
      <c r="G13" s="391">
        <f t="shared" ref="G13:G76" si="1">F13/C13</f>
        <v>5.0849037260171483E-3</v>
      </c>
      <c r="H13" s="359"/>
      <c r="I13" s="359"/>
      <c r="J13" s="359"/>
      <c r="K13" s="359"/>
      <c r="L13" s="359"/>
      <c r="M13" s="359"/>
      <c r="N13" s="359"/>
    </row>
    <row r="14" spans="1:19" s="360" customFormat="1">
      <c r="A14" s="392" t="s">
        <v>25</v>
      </c>
      <c r="B14" s="393" t="s">
        <v>26</v>
      </c>
      <c r="C14" s="394">
        <f>SUM(C15)</f>
        <v>528177795</v>
      </c>
      <c r="D14" s="394">
        <f>SUM(D15)</f>
        <v>0</v>
      </c>
      <c r="E14" s="394">
        <f>SUM(E15)</f>
        <v>0</v>
      </c>
      <c r="F14" s="394">
        <f t="shared" si="0"/>
        <v>0</v>
      </c>
      <c r="G14" s="391">
        <f t="shared" si="1"/>
        <v>0</v>
      </c>
      <c r="H14" s="359"/>
      <c r="I14" s="359"/>
      <c r="J14" s="359"/>
      <c r="K14" s="359"/>
      <c r="L14" s="359"/>
      <c r="M14" s="359"/>
      <c r="N14" s="359"/>
    </row>
    <row r="15" spans="1:19" s="355" customFormat="1">
      <c r="A15" s="395"/>
      <c r="B15" s="396" t="s">
        <v>286</v>
      </c>
      <c r="C15" s="397">
        <v>528177795</v>
      </c>
      <c r="D15" s="397">
        <v>0</v>
      </c>
      <c r="E15" s="397">
        <v>0</v>
      </c>
      <c r="F15" s="387">
        <f>SUM(D15:E15)</f>
        <v>0</v>
      </c>
      <c r="G15" s="398">
        <f t="shared" si="1"/>
        <v>0</v>
      </c>
      <c r="H15" s="384"/>
      <c r="I15" s="384"/>
      <c r="J15" s="384"/>
      <c r="K15" s="384"/>
      <c r="L15" s="384"/>
      <c r="M15" s="384"/>
      <c r="N15" s="384"/>
    </row>
    <row r="16" spans="1:19" s="360" customFormat="1">
      <c r="A16" s="392" t="s">
        <v>28</v>
      </c>
      <c r="B16" s="393" t="s">
        <v>29</v>
      </c>
      <c r="C16" s="394">
        <f>SUM(C17:C28)</f>
        <v>4170099167</v>
      </c>
      <c r="D16" s="394">
        <f>SUM(D17:D28)</f>
        <v>0</v>
      </c>
      <c r="E16" s="394">
        <f>SUM(E17:E28)</f>
        <v>0</v>
      </c>
      <c r="F16" s="394">
        <f t="shared" si="0"/>
        <v>0</v>
      </c>
      <c r="G16" s="391">
        <f t="shared" si="1"/>
        <v>0</v>
      </c>
      <c r="H16" s="359"/>
      <c r="I16" s="359"/>
      <c r="J16" s="359"/>
      <c r="K16" s="359"/>
      <c r="L16" s="359"/>
      <c r="M16" s="359"/>
      <c r="N16" s="359"/>
    </row>
    <row r="17" spans="1:14" s="355" customFormat="1">
      <c r="A17" s="395"/>
      <c r="B17" s="396" t="s">
        <v>287</v>
      </c>
      <c r="C17" s="397">
        <v>1636839557</v>
      </c>
      <c r="D17" s="397">
        <v>0</v>
      </c>
      <c r="E17" s="397">
        <v>0</v>
      </c>
      <c r="F17" s="387">
        <f t="shared" si="0"/>
        <v>0</v>
      </c>
      <c r="G17" s="398">
        <f t="shared" si="1"/>
        <v>0</v>
      </c>
      <c r="H17" s="384"/>
      <c r="I17" s="384"/>
      <c r="J17" s="384"/>
      <c r="K17" s="384"/>
      <c r="L17" s="384"/>
      <c r="M17" s="384"/>
      <c r="N17" s="384"/>
    </row>
    <row r="18" spans="1:14" s="355" customFormat="1" ht="30">
      <c r="A18" s="395"/>
      <c r="B18" s="396" t="s">
        <v>288</v>
      </c>
      <c r="C18" s="397">
        <v>29705835</v>
      </c>
      <c r="D18" s="397">
        <v>0</v>
      </c>
      <c r="E18" s="397">
        <v>0</v>
      </c>
      <c r="F18" s="387">
        <f t="shared" si="0"/>
        <v>0</v>
      </c>
      <c r="G18" s="398">
        <f t="shared" si="1"/>
        <v>0</v>
      </c>
      <c r="H18" s="384"/>
      <c r="I18" s="384"/>
      <c r="J18" s="384"/>
      <c r="K18" s="384"/>
      <c r="L18" s="384"/>
      <c r="M18" s="384"/>
      <c r="N18" s="384"/>
    </row>
    <row r="19" spans="1:14" s="355" customFormat="1">
      <c r="A19" s="395"/>
      <c r="B19" s="396" t="s">
        <v>289</v>
      </c>
      <c r="C19" s="397">
        <v>68148606</v>
      </c>
      <c r="D19" s="397">
        <v>0</v>
      </c>
      <c r="E19" s="397">
        <v>0</v>
      </c>
      <c r="F19" s="387">
        <f t="shared" si="0"/>
        <v>0</v>
      </c>
      <c r="G19" s="398">
        <f t="shared" si="1"/>
        <v>0</v>
      </c>
      <c r="H19" s="384"/>
      <c r="I19" s="384"/>
      <c r="J19" s="384"/>
      <c r="K19" s="384"/>
      <c r="L19" s="384"/>
      <c r="M19" s="384"/>
      <c r="N19" s="384"/>
    </row>
    <row r="20" spans="1:14" s="355" customFormat="1">
      <c r="A20" s="395"/>
      <c r="B20" s="396" t="s">
        <v>290</v>
      </c>
      <c r="C20" s="397">
        <v>370722949</v>
      </c>
      <c r="D20" s="397">
        <v>0</v>
      </c>
      <c r="E20" s="397">
        <v>0</v>
      </c>
      <c r="F20" s="387">
        <f t="shared" si="0"/>
        <v>0</v>
      </c>
      <c r="G20" s="398">
        <f t="shared" si="1"/>
        <v>0</v>
      </c>
      <c r="H20" s="384"/>
      <c r="I20" s="384"/>
      <c r="J20" s="384"/>
      <c r="K20" s="384"/>
      <c r="L20" s="384"/>
      <c r="M20" s="384"/>
      <c r="N20" s="384"/>
    </row>
    <row r="21" spans="1:14" s="355" customFormat="1" ht="30">
      <c r="A21" s="395"/>
      <c r="B21" s="396" t="s">
        <v>291</v>
      </c>
      <c r="C21" s="397">
        <v>50725312</v>
      </c>
      <c r="D21" s="397">
        <v>0</v>
      </c>
      <c r="E21" s="397">
        <v>0</v>
      </c>
      <c r="F21" s="387">
        <f t="shared" si="0"/>
        <v>0</v>
      </c>
      <c r="G21" s="398">
        <f t="shared" si="1"/>
        <v>0</v>
      </c>
      <c r="H21" s="384"/>
      <c r="I21" s="384"/>
      <c r="J21" s="384"/>
      <c r="K21" s="384"/>
      <c r="L21" s="384"/>
      <c r="M21" s="384"/>
      <c r="N21" s="384"/>
    </row>
    <row r="22" spans="1:14" s="355" customFormat="1">
      <c r="A22" s="395"/>
      <c r="B22" s="396" t="s">
        <v>292</v>
      </c>
      <c r="C22" s="397">
        <v>1769159002</v>
      </c>
      <c r="D22" s="397">
        <v>0</v>
      </c>
      <c r="E22" s="397">
        <v>0</v>
      </c>
      <c r="F22" s="387">
        <f t="shared" si="0"/>
        <v>0</v>
      </c>
      <c r="G22" s="398">
        <f t="shared" si="1"/>
        <v>0</v>
      </c>
      <c r="H22" s="384"/>
      <c r="I22" s="384"/>
      <c r="J22" s="384"/>
      <c r="K22" s="384"/>
      <c r="L22" s="384"/>
      <c r="M22" s="384"/>
      <c r="N22" s="384"/>
    </row>
    <row r="23" spans="1:14" s="355" customFormat="1" ht="30">
      <c r="A23" s="395"/>
      <c r="B23" s="396" t="s">
        <v>293</v>
      </c>
      <c r="C23" s="397">
        <v>29724384</v>
      </c>
      <c r="D23" s="397">
        <v>0</v>
      </c>
      <c r="E23" s="397">
        <v>0</v>
      </c>
      <c r="F23" s="387">
        <f t="shared" si="0"/>
        <v>0</v>
      </c>
      <c r="G23" s="398">
        <f t="shared" si="1"/>
        <v>0</v>
      </c>
      <c r="H23" s="384"/>
      <c r="I23" s="384"/>
      <c r="J23" s="384"/>
      <c r="K23" s="384"/>
      <c r="L23" s="384"/>
      <c r="M23" s="384"/>
      <c r="N23" s="384"/>
    </row>
    <row r="24" spans="1:14" s="355" customFormat="1" ht="30">
      <c r="A24" s="395"/>
      <c r="B24" s="396" t="s">
        <v>294</v>
      </c>
      <c r="C24" s="397">
        <v>37183141</v>
      </c>
      <c r="D24" s="397">
        <v>0</v>
      </c>
      <c r="E24" s="397">
        <v>0</v>
      </c>
      <c r="F24" s="387">
        <f t="shared" si="0"/>
        <v>0</v>
      </c>
      <c r="G24" s="398">
        <f t="shared" si="1"/>
        <v>0</v>
      </c>
      <c r="H24" s="384"/>
      <c r="I24" s="384"/>
      <c r="J24" s="384"/>
      <c r="K24" s="384"/>
      <c r="L24" s="384"/>
      <c r="M24" s="384"/>
      <c r="N24" s="384"/>
    </row>
    <row r="25" spans="1:14" s="355" customFormat="1" ht="30">
      <c r="A25" s="395"/>
      <c r="B25" s="396" t="s">
        <v>295</v>
      </c>
      <c r="C25" s="397">
        <v>27364205</v>
      </c>
      <c r="D25" s="397">
        <v>0</v>
      </c>
      <c r="E25" s="397">
        <v>0</v>
      </c>
      <c r="F25" s="387">
        <f t="shared" si="0"/>
        <v>0</v>
      </c>
      <c r="G25" s="398">
        <f t="shared" si="1"/>
        <v>0</v>
      </c>
      <c r="H25" s="384"/>
      <c r="I25" s="384"/>
      <c r="J25" s="384"/>
      <c r="K25" s="384"/>
      <c r="L25" s="384"/>
      <c r="M25" s="384"/>
      <c r="N25" s="384"/>
    </row>
    <row r="26" spans="1:14" s="355" customFormat="1" ht="30">
      <c r="A26" s="395"/>
      <c r="B26" s="396" t="s">
        <v>296</v>
      </c>
      <c r="C26" s="397">
        <v>61342076</v>
      </c>
      <c r="D26" s="397">
        <v>0</v>
      </c>
      <c r="E26" s="397">
        <v>0</v>
      </c>
      <c r="F26" s="387">
        <f t="shared" si="0"/>
        <v>0</v>
      </c>
      <c r="G26" s="398">
        <f t="shared" si="1"/>
        <v>0</v>
      </c>
      <c r="H26" s="384"/>
      <c r="I26" s="384"/>
      <c r="J26" s="384"/>
      <c r="K26" s="384"/>
      <c r="L26" s="384"/>
      <c r="M26" s="384"/>
      <c r="N26" s="384"/>
    </row>
    <row r="27" spans="1:14" s="355" customFormat="1" ht="30">
      <c r="A27" s="395"/>
      <c r="B27" s="396" t="s">
        <v>297</v>
      </c>
      <c r="C27" s="397">
        <v>33870685</v>
      </c>
      <c r="D27" s="397">
        <v>0</v>
      </c>
      <c r="E27" s="397">
        <v>0</v>
      </c>
      <c r="F27" s="387">
        <f t="shared" si="0"/>
        <v>0</v>
      </c>
      <c r="G27" s="398">
        <f t="shared" si="1"/>
        <v>0</v>
      </c>
      <c r="H27" s="384"/>
      <c r="I27" s="384"/>
      <c r="J27" s="384"/>
      <c r="K27" s="384"/>
      <c r="L27" s="384"/>
      <c r="M27" s="384"/>
      <c r="N27" s="384"/>
    </row>
    <row r="28" spans="1:14" s="355" customFormat="1">
      <c r="A28" s="395"/>
      <c r="B28" s="396" t="s">
        <v>298</v>
      </c>
      <c r="C28" s="397">
        <v>55313415</v>
      </c>
      <c r="D28" s="397">
        <v>0</v>
      </c>
      <c r="E28" s="397">
        <v>0</v>
      </c>
      <c r="F28" s="387">
        <f t="shared" si="0"/>
        <v>0</v>
      </c>
      <c r="G28" s="398">
        <f t="shared" si="1"/>
        <v>0</v>
      </c>
      <c r="H28" s="384"/>
      <c r="I28" s="384"/>
      <c r="J28" s="384"/>
      <c r="K28" s="384"/>
      <c r="L28" s="384"/>
      <c r="M28" s="384"/>
      <c r="N28" s="384"/>
    </row>
    <row r="29" spans="1:14" s="360" customFormat="1">
      <c r="A29" s="392" t="s">
        <v>33</v>
      </c>
      <c r="B29" s="393" t="s">
        <v>34</v>
      </c>
      <c r="C29" s="394">
        <f>SUM(C30:C33)</f>
        <v>5344021836</v>
      </c>
      <c r="D29" s="394">
        <f>SUM(D30:D33)</f>
        <v>0</v>
      </c>
      <c r="E29" s="394">
        <f>SUM(E30:E33)</f>
        <v>0</v>
      </c>
      <c r="F29" s="394">
        <f t="shared" si="0"/>
        <v>0</v>
      </c>
      <c r="G29" s="391">
        <f t="shared" si="1"/>
        <v>0</v>
      </c>
      <c r="H29" s="359"/>
      <c r="I29" s="359"/>
      <c r="J29" s="359"/>
      <c r="K29" s="359"/>
      <c r="L29" s="359"/>
      <c r="M29" s="359"/>
      <c r="N29" s="359"/>
    </row>
    <row r="30" spans="1:14" s="355" customFormat="1">
      <c r="A30" s="395"/>
      <c r="B30" s="396" t="s">
        <v>299</v>
      </c>
      <c r="C30" s="397">
        <v>5237535233</v>
      </c>
      <c r="D30" s="397">
        <v>0</v>
      </c>
      <c r="E30" s="397">
        <v>0</v>
      </c>
      <c r="F30" s="387">
        <f t="shared" si="0"/>
        <v>0</v>
      </c>
      <c r="G30" s="398">
        <f t="shared" si="1"/>
        <v>0</v>
      </c>
      <c r="H30" s="384"/>
      <c r="I30" s="384"/>
      <c r="J30" s="384"/>
      <c r="K30" s="384"/>
      <c r="L30" s="384"/>
      <c r="M30" s="384"/>
      <c r="N30" s="384"/>
    </row>
    <row r="31" spans="1:14" s="355" customFormat="1">
      <c r="A31" s="395"/>
      <c r="B31" s="396" t="s">
        <v>300</v>
      </c>
      <c r="C31" s="397">
        <v>13094008</v>
      </c>
      <c r="D31" s="397">
        <v>0</v>
      </c>
      <c r="E31" s="397">
        <v>0</v>
      </c>
      <c r="F31" s="387">
        <f t="shared" si="0"/>
        <v>0</v>
      </c>
      <c r="G31" s="398">
        <f t="shared" si="1"/>
        <v>0</v>
      </c>
      <c r="H31" s="384"/>
      <c r="I31" s="384"/>
      <c r="J31" s="384"/>
      <c r="K31" s="384"/>
      <c r="L31" s="384"/>
      <c r="M31" s="384"/>
      <c r="N31" s="384"/>
    </row>
    <row r="32" spans="1:14" s="355" customFormat="1">
      <c r="A32" s="395"/>
      <c r="B32" s="396" t="s">
        <v>301</v>
      </c>
      <c r="C32" s="397">
        <v>17487120</v>
      </c>
      <c r="D32" s="397">
        <v>0</v>
      </c>
      <c r="E32" s="397">
        <v>0</v>
      </c>
      <c r="F32" s="387">
        <f t="shared" si="0"/>
        <v>0</v>
      </c>
      <c r="G32" s="398">
        <f t="shared" si="1"/>
        <v>0</v>
      </c>
      <c r="H32" s="384"/>
      <c r="I32" s="384"/>
      <c r="J32" s="384"/>
      <c r="K32" s="384"/>
      <c r="L32" s="384"/>
      <c r="M32" s="384"/>
      <c r="N32" s="384"/>
    </row>
    <row r="33" spans="1:14" s="355" customFormat="1" ht="30">
      <c r="A33" s="395"/>
      <c r="B33" s="396" t="s">
        <v>302</v>
      </c>
      <c r="C33" s="397">
        <v>75905475</v>
      </c>
      <c r="D33" s="397">
        <v>0</v>
      </c>
      <c r="E33" s="397">
        <v>0</v>
      </c>
      <c r="F33" s="387">
        <f t="shared" si="0"/>
        <v>0</v>
      </c>
      <c r="G33" s="398">
        <f t="shared" si="1"/>
        <v>0</v>
      </c>
      <c r="H33" s="384"/>
      <c r="I33" s="384"/>
      <c r="J33" s="384"/>
      <c r="K33" s="384"/>
      <c r="L33" s="384"/>
      <c r="M33" s="384"/>
      <c r="N33" s="384"/>
    </row>
    <row r="34" spans="1:14" s="360" customFormat="1">
      <c r="A34" s="392" t="s">
        <v>36</v>
      </c>
      <c r="B34" s="393" t="s">
        <v>37</v>
      </c>
      <c r="C34" s="394">
        <f>SUM(C35:C43)</f>
        <v>18497832359</v>
      </c>
      <c r="D34" s="394">
        <f>SUM(D35:D43)</f>
        <v>0</v>
      </c>
      <c r="E34" s="394">
        <f>SUM(E35:E43)</f>
        <v>0</v>
      </c>
      <c r="F34" s="394">
        <f t="shared" si="0"/>
        <v>0</v>
      </c>
      <c r="G34" s="391">
        <f t="shared" si="1"/>
        <v>0</v>
      </c>
      <c r="H34" s="359"/>
      <c r="I34" s="359"/>
      <c r="J34" s="359"/>
      <c r="K34" s="359"/>
      <c r="L34" s="359"/>
      <c r="M34" s="359"/>
      <c r="N34" s="359"/>
    </row>
    <row r="35" spans="1:14" s="355" customFormat="1">
      <c r="A35" s="395"/>
      <c r="B35" s="396" t="s">
        <v>303</v>
      </c>
      <c r="C35" s="397">
        <v>2705410811</v>
      </c>
      <c r="D35" s="397">
        <v>0</v>
      </c>
      <c r="E35" s="397">
        <v>0</v>
      </c>
      <c r="F35" s="387">
        <f t="shared" si="0"/>
        <v>0</v>
      </c>
      <c r="G35" s="398">
        <f t="shared" si="1"/>
        <v>0</v>
      </c>
      <c r="H35" s="384"/>
      <c r="I35" s="384"/>
      <c r="J35" s="384"/>
      <c r="K35" s="384"/>
      <c r="L35" s="384"/>
      <c r="M35" s="384"/>
      <c r="N35" s="384"/>
    </row>
    <row r="36" spans="1:14" s="355" customFormat="1" ht="30">
      <c r="A36" s="395"/>
      <c r="B36" s="396" t="s">
        <v>304</v>
      </c>
      <c r="C36" s="397">
        <v>118503945</v>
      </c>
      <c r="D36" s="397">
        <v>0</v>
      </c>
      <c r="E36" s="397">
        <v>0</v>
      </c>
      <c r="F36" s="387">
        <f t="shared" si="0"/>
        <v>0</v>
      </c>
      <c r="G36" s="398">
        <f t="shared" si="1"/>
        <v>0</v>
      </c>
      <c r="H36" s="384"/>
      <c r="I36" s="384"/>
      <c r="J36" s="384"/>
      <c r="K36" s="384"/>
      <c r="L36" s="384"/>
      <c r="M36" s="384"/>
      <c r="N36" s="384"/>
    </row>
    <row r="37" spans="1:14" s="355" customFormat="1">
      <c r="A37" s="395"/>
      <c r="B37" s="396" t="s">
        <v>305</v>
      </c>
      <c r="C37" s="397">
        <v>1508153531</v>
      </c>
      <c r="D37" s="397">
        <v>0</v>
      </c>
      <c r="E37" s="397">
        <v>0</v>
      </c>
      <c r="F37" s="387">
        <f t="shared" si="0"/>
        <v>0</v>
      </c>
      <c r="G37" s="398">
        <f t="shared" si="1"/>
        <v>0</v>
      </c>
      <c r="H37" s="384"/>
      <c r="I37" s="384"/>
      <c r="J37" s="384"/>
      <c r="K37" s="384"/>
      <c r="L37" s="384"/>
      <c r="M37" s="384"/>
      <c r="N37" s="384"/>
    </row>
    <row r="38" spans="1:14" s="355" customFormat="1">
      <c r="A38" s="395"/>
      <c r="B38" s="396" t="s">
        <v>306</v>
      </c>
      <c r="C38" s="397">
        <v>221804666</v>
      </c>
      <c r="D38" s="397">
        <v>0</v>
      </c>
      <c r="E38" s="397">
        <v>0</v>
      </c>
      <c r="F38" s="387">
        <f t="shared" si="0"/>
        <v>0</v>
      </c>
      <c r="G38" s="398">
        <f t="shared" si="1"/>
        <v>0</v>
      </c>
      <c r="H38" s="384"/>
      <c r="I38" s="384"/>
      <c r="J38" s="384"/>
      <c r="K38" s="384"/>
      <c r="L38" s="384"/>
      <c r="M38" s="384"/>
      <c r="N38" s="384"/>
    </row>
    <row r="39" spans="1:14" s="355" customFormat="1" ht="30">
      <c r="A39" s="395"/>
      <c r="B39" s="396" t="s">
        <v>307</v>
      </c>
      <c r="C39" s="397">
        <v>183482964</v>
      </c>
      <c r="D39" s="397">
        <v>0</v>
      </c>
      <c r="E39" s="397">
        <v>0</v>
      </c>
      <c r="F39" s="387">
        <f t="shared" si="0"/>
        <v>0</v>
      </c>
      <c r="G39" s="398">
        <f t="shared" si="1"/>
        <v>0</v>
      </c>
      <c r="H39" s="384"/>
      <c r="I39" s="384"/>
      <c r="J39" s="384"/>
      <c r="K39" s="384"/>
      <c r="L39" s="384"/>
      <c r="M39" s="384"/>
      <c r="N39" s="384"/>
    </row>
    <row r="40" spans="1:14" s="355" customFormat="1">
      <c r="A40" s="395"/>
      <c r="B40" s="396" t="s">
        <v>308</v>
      </c>
      <c r="C40" s="397">
        <v>10408265574</v>
      </c>
      <c r="D40" s="397">
        <v>0</v>
      </c>
      <c r="E40" s="397">
        <v>0</v>
      </c>
      <c r="F40" s="387">
        <f t="shared" si="0"/>
        <v>0</v>
      </c>
      <c r="G40" s="398">
        <f t="shared" si="1"/>
        <v>0</v>
      </c>
      <c r="H40" s="384"/>
      <c r="I40" s="384"/>
      <c r="J40" s="384"/>
      <c r="K40" s="384"/>
      <c r="L40" s="384"/>
      <c r="M40" s="384"/>
      <c r="N40" s="384"/>
    </row>
    <row r="41" spans="1:14" s="355" customFormat="1">
      <c r="A41" s="395"/>
      <c r="B41" s="396" t="s">
        <v>309</v>
      </c>
      <c r="C41" s="397">
        <v>2266896825</v>
      </c>
      <c r="D41" s="397">
        <v>0</v>
      </c>
      <c r="E41" s="397">
        <v>0</v>
      </c>
      <c r="F41" s="387">
        <f t="shared" si="0"/>
        <v>0</v>
      </c>
      <c r="G41" s="398">
        <f t="shared" si="1"/>
        <v>0</v>
      </c>
      <c r="H41" s="384"/>
      <c r="I41" s="384"/>
      <c r="J41" s="384"/>
      <c r="K41" s="384"/>
      <c r="L41" s="384"/>
      <c r="M41" s="384"/>
      <c r="N41" s="384"/>
    </row>
    <row r="42" spans="1:14" s="355" customFormat="1" ht="30">
      <c r="A42" s="395"/>
      <c r="B42" s="396" t="s">
        <v>310</v>
      </c>
      <c r="C42" s="397">
        <v>496763308</v>
      </c>
      <c r="D42" s="397">
        <v>0</v>
      </c>
      <c r="E42" s="397">
        <v>0</v>
      </c>
      <c r="F42" s="387">
        <f t="shared" si="0"/>
        <v>0</v>
      </c>
      <c r="G42" s="398">
        <f t="shared" si="1"/>
        <v>0</v>
      </c>
      <c r="H42" s="384"/>
      <c r="I42" s="384"/>
      <c r="J42" s="384"/>
      <c r="K42" s="384"/>
      <c r="L42" s="384"/>
      <c r="M42" s="384"/>
      <c r="N42" s="384"/>
    </row>
    <row r="43" spans="1:14" s="355" customFormat="1">
      <c r="A43" s="395"/>
      <c r="B43" s="396" t="s">
        <v>311</v>
      </c>
      <c r="C43" s="397">
        <v>588550735</v>
      </c>
      <c r="D43" s="397">
        <v>0</v>
      </c>
      <c r="E43" s="397">
        <v>0</v>
      </c>
      <c r="F43" s="387">
        <f t="shared" si="0"/>
        <v>0</v>
      </c>
      <c r="G43" s="398">
        <f t="shared" si="1"/>
        <v>0</v>
      </c>
      <c r="H43" s="384"/>
      <c r="I43" s="384"/>
      <c r="J43" s="384"/>
      <c r="K43" s="384"/>
      <c r="L43" s="384"/>
      <c r="M43" s="384"/>
      <c r="N43" s="384"/>
    </row>
    <row r="44" spans="1:14" s="360" customFormat="1">
      <c r="A44" s="392" t="s">
        <v>42</v>
      </c>
      <c r="B44" s="393" t="s">
        <v>43</v>
      </c>
      <c r="C44" s="394">
        <f>SUM(C45:C46)</f>
        <v>78536733088</v>
      </c>
      <c r="D44" s="394">
        <f>SUM(D45:D46)</f>
        <v>0</v>
      </c>
      <c r="E44" s="394">
        <f>SUM(E45:E46)</f>
        <v>0</v>
      </c>
      <c r="F44" s="394">
        <f t="shared" si="0"/>
        <v>0</v>
      </c>
      <c r="G44" s="391">
        <f t="shared" si="1"/>
        <v>0</v>
      </c>
      <c r="H44" s="359"/>
      <c r="I44" s="359"/>
      <c r="J44" s="359"/>
      <c r="K44" s="359"/>
      <c r="L44" s="359"/>
      <c r="M44" s="359"/>
      <c r="N44" s="359"/>
    </row>
    <row r="45" spans="1:14" s="355" customFormat="1">
      <c r="A45" s="395"/>
      <c r="B45" s="396" t="s">
        <v>312</v>
      </c>
      <c r="C45" s="397">
        <v>78100502733</v>
      </c>
      <c r="D45" s="397">
        <v>0</v>
      </c>
      <c r="E45" s="397">
        <v>0</v>
      </c>
      <c r="F45" s="387">
        <f t="shared" si="0"/>
        <v>0</v>
      </c>
      <c r="G45" s="398">
        <f t="shared" si="1"/>
        <v>0</v>
      </c>
      <c r="H45" s="384"/>
      <c r="I45" s="384"/>
      <c r="J45" s="384"/>
      <c r="K45" s="384"/>
      <c r="L45" s="384"/>
      <c r="M45" s="384"/>
      <c r="N45" s="384"/>
    </row>
    <row r="46" spans="1:14" s="355" customFormat="1" ht="30">
      <c r="A46" s="395"/>
      <c r="B46" s="396" t="s">
        <v>313</v>
      </c>
      <c r="C46" s="397">
        <v>436230355</v>
      </c>
      <c r="D46" s="397">
        <v>0</v>
      </c>
      <c r="E46" s="397">
        <v>0</v>
      </c>
      <c r="F46" s="387">
        <f t="shared" si="0"/>
        <v>0</v>
      </c>
      <c r="G46" s="398">
        <f t="shared" si="1"/>
        <v>0</v>
      </c>
      <c r="H46" s="384"/>
      <c r="I46" s="384"/>
      <c r="J46" s="384"/>
      <c r="K46" s="384"/>
      <c r="L46" s="384"/>
      <c r="M46" s="384"/>
      <c r="N46" s="384"/>
    </row>
    <row r="47" spans="1:14" s="360" customFormat="1">
      <c r="A47" s="392" t="s">
        <v>44</v>
      </c>
      <c r="B47" s="393" t="s">
        <v>164</v>
      </c>
      <c r="C47" s="394">
        <f>SUM(C48:C61)</f>
        <v>8846077423</v>
      </c>
      <c r="D47" s="394">
        <f>SUM(D48:D61)</f>
        <v>80487594.109999999</v>
      </c>
      <c r="E47" s="394">
        <f>SUM(E48:E61)</f>
        <v>5509320.0054545458</v>
      </c>
      <c r="F47" s="394">
        <f t="shared" si="0"/>
        <v>85996914.11545454</v>
      </c>
      <c r="G47" s="391">
        <f t="shared" si="1"/>
        <v>9.7214742764810801E-3</v>
      </c>
      <c r="H47" s="359"/>
      <c r="I47" s="359"/>
      <c r="J47" s="359"/>
      <c r="K47" s="359"/>
      <c r="L47" s="359"/>
      <c r="M47" s="359"/>
      <c r="N47" s="359"/>
    </row>
    <row r="48" spans="1:14" s="355" customFormat="1">
      <c r="A48" s="395"/>
      <c r="B48" s="396" t="s">
        <v>314</v>
      </c>
      <c r="C48" s="397">
        <v>3485370964</v>
      </c>
      <c r="D48" s="397">
        <v>0</v>
      </c>
      <c r="E48" s="397">
        <v>0</v>
      </c>
      <c r="F48" s="387">
        <f t="shared" si="0"/>
        <v>0</v>
      </c>
      <c r="G48" s="398">
        <f t="shared" si="1"/>
        <v>0</v>
      </c>
      <c r="H48" s="384"/>
      <c r="I48" s="384"/>
      <c r="J48" s="384"/>
      <c r="K48" s="384"/>
      <c r="L48" s="384"/>
      <c r="M48" s="384"/>
      <c r="N48" s="384"/>
    </row>
    <row r="49" spans="1:14" s="355" customFormat="1">
      <c r="A49" s="395"/>
      <c r="B49" s="396" t="s">
        <v>315</v>
      </c>
      <c r="C49" s="397">
        <v>1840449812</v>
      </c>
      <c r="D49" s="397">
        <v>55184656.979999997</v>
      </c>
      <c r="E49" s="397">
        <v>3187356.0118181822</v>
      </c>
      <c r="F49" s="387">
        <f t="shared" si="0"/>
        <v>58372012.991818182</v>
      </c>
      <c r="G49" s="398">
        <f t="shared" si="1"/>
        <v>3.1716166673616514E-2</v>
      </c>
      <c r="H49" s="384"/>
      <c r="I49" s="384"/>
      <c r="J49" s="384"/>
      <c r="K49" s="384"/>
      <c r="L49" s="384"/>
      <c r="M49" s="384"/>
      <c r="N49" s="384"/>
    </row>
    <row r="50" spans="1:14" s="355" customFormat="1" ht="30">
      <c r="A50" s="395"/>
      <c r="B50" s="396" t="s">
        <v>316</v>
      </c>
      <c r="C50" s="397">
        <v>8483816</v>
      </c>
      <c r="D50" s="397">
        <v>0</v>
      </c>
      <c r="E50" s="397">
        <v>0</v>
      </c>
      <c r="F50" s="387">
        <f t="shared" si="0"/>
        <v>0</v>
      </c>
      <c r="G50" s="398">
        <f t="shared" si="1"/>
        <v>0</v>
      </c>
      <c r="H50" s="384"/>
      <c r="I50" s="384"/>
      <c r="J50" s="384"/>
      <c r="K50" s="384"/>
      <c r="L50" s="384"/>
      <c r="M50" s="384"/>
      <c r="N50" s="384"/>
    </row>
    <row r="51" spans="1:14" s="355" customFormat="1" ht="30">
      <c r="A51" s="395"/>
      <c r="B51" s="396" t="s">
        <v>317</v>
      </c>
      <c r="C51" s="397">
        <v>665115167</v>
      </c>
      <c r="D51" s="397">
        <v>0</v>
      </c>
      <c r="E51" s="397">
        <v>0</v>
      </c>
      <c r="F51" s="387">
        <f t="shared" si="0"/>
        <v>0</v>
      </c>
      <c r="G51" s="398">
        <f t="shared" si="1"/>
        <v>0</v>
      </c>
      <c r="H51" s="384"/>
      <c r="I51" s="384"/>
      <c r="J51" s="384"/>
      <c r="K51" s="384"/>
      <c r="L51" s="384"/>
      <c r="M51" s="384"/>
      <c r="N51" s="384"/>
    </row>
    <row r="52" spans="1:14" s="355" customFormat="1" ht="30">
      <c r="A52" s="395"/>
      <c r="B52" s="396" t="s">
        <v>318</v>
      </c>
      <c r="C52" s="397">
        <v>24516584</v>
      </c>
      <c r="D52" s="397">
        <v>0</v>
      </c>
      <c r="E52" s="397">
        <v>0</v>
      </c>
      <c r="F52" s="387">
        <f t="shared" si="0"/>
        <v>0</v>
      </c>
      <c r="G52" s="398">
        <f t="shared" si="1"/>
        <v>0</v>
      </c>
      <c r="H52" s="384"/>
      <c r="I52" s="384"/>
      <c r="J52" s="384"/>
      <c r="K52" s="384"/>
      <c r="L52" s="384"/>
      <c r="M52" s="384"/>
      <c r="N52" s="384"/>
    </row>
    <row r="53" spans="1:14" s="355" customFormat="1" ht="30">
      <c r="A53" s="395"/>
      <c r="B53" s="396" t="s">
        <v>319</v>
      </c>
      <c r="C53" s="397">
        <v>71735943</v>
      </c>
      <c r="D53" s="397">
        <v>0</v>
      </c>
      <c r="E53" s="397">
        <v>0</v>
      </c>
      <c r="F53" s="387">
        <f t="shared" si="0"/>
        <v>0</v>
      </c>
      <c r="G53" s="398">
        <f t="shared" si="1"/>
        <v>0</v>
      </c>
      <c r="H53" s="384"/>
      <c r="I53" s="384"/>
      <c r="J53" s="384"/>
      <c r="K53" s="384"/>
      <c r="L53" s="384"/>
      <c r="M53" s="384"/>
      <c r="N53" s="384"/>
    </row>
    <row r="54" spans="1:14" s="355" customFormat="1" ht="30">
      <c r="A54" s="395"/>
      <c r="B54" s="396" t="s">
        <v>320</v>
      </c>
      <c r="C54" s="397">
        <v>37869129</v>
      </c>
      <c r="D54" s="397">
        <v>0</v>
      </c>
      <c r="E54" s="397">
        <v>0</v>
      </c>
      <c r="F54" s="387">
        <f t="shared" si="0"/>
        <v>0</v>
      </c>
      <c r="G54" s="398">
        <f t="shared" si="1"/>
        <v>0</v>
      </c>
      <c r="H54" s="384"/>
      <c r="I54" s="384"/>
      <c r="J54" s="384"/>
      <c r="K54" s="384"/>
      <c r="L54" s="384"/>
      <c r="M54" s="384"/>
      <c r="N54" s="384"/>
    </row>
    <row r="55" spans="1:14" s="355" customFormat="1">
      <c r="A55" s="395"/>
      <c r="B55" s="396" t="s">
        <v>321</v>
      </c>
      <c r="C55" s="397">
        <v>268117444</v>
      </c>
      <c r="D55" s="397">
        <v>0</v>
      </c>
      <c r="E55" s="397">
        <v>0</v>
      </c>
      <c r="F55" s="387">
        <f t="shared" si="0"/>
        <v>0</v>
      </c>
      <c r="G55" s="398">
        <f t="shared" si="1"/>
        <v>0</v>
      </c>
      <c r="H55" s="384"/>
      <c r="I55" s="384"/>
      <c r="J55" s="384"/>
      <c r="K55" s="384"/>
      <c r="L55" s="384"/>
      <c r="M55" s="384"/>
      <c r="N55" s="384"/>
    </row>
    <row r="56" spans="1:14" s="355" customFormat="1">
      <c r="A56" s="395"/>
      <c r="B56" s="396" t="s">
        <v>322</v>
      </c>
      <c r="C56" s="397">
        <v>243136675</v>
      </c>
      <c r="D56" s="397">
        <v>0</v>
      </c>
      <c r="E56" s="397">
        <v>0</v>
      </c>
      <c r="F56" s="387">
        <f t="shared" si="0"/>
        <v>0</v>
      </c>
      <c r="G56" s="398">
        <f t="shared" si="1"/>
        <v>0</v>
      </c>
      <c r="H56" s="384"/>
      <c r="I56" s="384"/>
      <c r="J56" s="384"/>
      <c r="K56" s="384"/>
      <c r="L56" s="384"/>
      <c r="M56" s="384"/>
      <c r="N56" s="384"/>
    </row>
    <row r="57" spans="1:14" s="355" customFormat="1" ht="30">
      <c r="A57" s="395"/>
      <c r="B57" s="396" t="s">
        <v>323</v>
      </c>
      <c r="C57" s="397">
        <v>24012487</v>
      </c>
      <c r="D57" s="397">
        <v>0</v>
      </c>
      <c r="E57" s="397">
        <v>0</v>
      </c>
      <c r="F57" s="387">
        <f t="shared" si="0"/>
        <v>0</v>
      </c>
      <c r="G57" s="398">
        <f t="shared" si="1"/>
        <v>0</v>
      </c>
      <c r="H57" s="384"/>
      <c r="I57" s="384"/>
      <c r="J57" s="384"/>
      <c r="K57" s="384"/>
      <c r="L57" s="384"/>
      <c r="M57" s="384"/>
      <c r="N57" s="384"/>
    </row>
    <row r="58" spans="1:14" s="355" customFormat="1">
      <c r="A58" s="395"/>
      <c r="B58" s="396" t="s">
        <v>324</v>
      </c>
      <c r="C58" s="397">
        <v>863641559</v>
      </c>
      <c r="D58" s="397">
        <v>0</v>
      </c>
      <c r="E58" s="397">
        <v>0</v>
      </c>
      <c r="F58" s="387">
        <f t="shared" si="0"/>
        <v>0</v>
      </c>
      <c r="G58" s="398">
        <f t="shared" si="1"/>
        <v>0</v>
      </c>
      <c r="H58" s="384"/>
      <c r="I58" s="384"/>
      <c r="J58" s="384"/>
      <c r="K58" s="384"/>
      <c r="L58" s="384"/>
      <c r="M58" s="384"/>
      <c r="N58" s="384"/>
    </row>
    <row r="59" spans="1:14" s="355" customFormat="1">
      <c r="A59" s="395"/>
      <c r="B59" s="396" t="s">
        <v>325</v>
      </c>
      <c r="C59" s="397">
        <v>48766795</v>
      </c>
      <c r="D59" s="397">
        <v>25302937.130000003</v>
      </c>
      <c r="E59" s="397">
        <v>2321963.9936363632</v>
      </c>
      <c r="F59" s="387">
        <f t="shared" si="0"/>
        <v>27624901.123636365</v>
      </c>
      <c r="G59" s="398">
        <f t="shared" si="1"/>
        <v>0.56646948243443851</v>
      </c>
      <c r="H59" s="384"/>
      <c r="I59" s="384"/>
      <c r="J59" s="384"/>
      <c r="K59" s="384"/>
      <c r="L59" s="384"/>
      <c r="M59" s="384"/>
      <c r="N59" s="384"/>
    </row>
    <row r="60" spans="1:14" s="355" customFormat="1" ht="30">
      <c r="A60" s="395"/>
      <c r="B60" s="396" t="s">
        <v>326</v>
      </c>
      <c r="C60" s="397">
        <v>1099629552</v>
      </c>
      <c r="D60" s="397">
        <v>0</v>
      </c>
      <c r="E60" s="397">
        <v>0</v>
      </c>
      <c r="F60" s="387">
        <f t="shared" si="0"/>
        <v>0</v>
      </c>
      <c r="G60" s="398">
        <f t="shared" si="1"/>
        <v>0</v>
      </c>
      <c r="H60" s="384"/>
      <c r="I60" s="384"/>
      <c r="J60" s="384"/>
      <c r="K60" s="384"/>
      <c r="L60" s="384"/>
      <c r="M60" s="384"/>
      <c r="N60" s="384"/>
    </row>
    <row r="61" spans="1:14" s="355" customFormat="1">
      <c r="A61" s="395"/>
      <c r="B61" s="396" t="s">
        <v>327</v>
      </c>
      <c r="C61" s="397">
        <v>165231496</v>
      </c>
      <c r="D61" s="397">
        <v>0</v>
      </c>
      <c r="E61" s="397">
        <v>0</v>
      </c>
      <c r="F61" s="387">
        <f t="shared" si="0"/>
        <v>0</v>
      </c>
      <c r="G61" s="398">
        <f t="shared" si="1"/>
        <v>0</v>
      </c>
      <c r="H61" s="384"/>
      <c r="I61" s="384"/>
      <c r="J61" s="384"/>
      <c r="K61" s="384"/>
      <c r="L61" s="384"/>
      <c r="M61" s="384"/>
      <c r="N61" s="384"/>
    </row>
    <row r="62" spans="1:14" s="360" customFormat="1" ht="30">
      <c r="A62" s="392" t="s">
        <v>47</v>
      </c>
      <c r="B62" s="393" t="s">
        <v>223</v>
      </c>
      <c r="C62" s="394">
        <f>SUM(C63:C72)</f>
        <v>11259143461</v>
      </c>
      <c r="D62" s="394">
        <f>SUM(D63:D72)</f>
        <v>0</v>
      </c>
      <c r="E62" s="394">
        <f>SUM(E63:E72)</f>
        <v>0</v>
      </c>
      <c r="F62" s="394">
        <f t="shared" si="0"/>
        <v>0</v>
      </c>
      <c r="G62" s="391">
        <f t="shared" si="1"/>
        <v>0</v>
      </c>
      <c r="H62" s="359"/>
      <c r="I62" s="359"/>
      <c r="J62" s="359"/>
      <c r="K62" s="359"/>
      <c r="L62" s="359"/>
      <c r="M62" s="359"/>
      <c r="N62" s="359"/>
    </row>
    <row r="63" spans="1:14" s="355" customFormat="1" ht="30">
      <c r="A63" s="395"/>
      <c r="B63" s="396" t="s">
        <v>328</v>
      </c>
      <c r="C63" s="397">
        <v>4521617947</v>
      </c>
      <c r="D63" s="397">
        <v>0</v>
      </c>
      <c r="E63" s="397">
        <v>0</v>
      </c>
      <c r="F63" s="387">
        <f t="shared" si="0"/>
        <v>0</v>
      </c>
      <c r="G63" s="398">
        <f t="shared" si="1"/>
        <v>0</v>
      </c>
      <c r="H63" s="384"/>
      <c r="I63" s="384"/>
      <c r="J63" s="384"/>
      <c r="K63" s="384"/>
      <c r="L63" s="384"/>
      <c r="M63" s="384"/>
      <c r="N63" s="384"/>
    </row>
    <row r="64" spans="1:14" s="355" customFormat="1">
      <c r="A64" s="395"/>
      <c r="B64" s="396" t="s">
        <v>329</v>
      </c>
      <c r="C64" s="397">
        <v>102172246</v>
      </c>
      <c r="D64" s="397">
        <v>0</v>
      </c>
      <c r="E64" s="397">
        <v>0</v>
      </c>
      <c r="F64" s="387">
        <f t="shared" si="0"/>
        <v>0</v>
      </c>
      <c r="G64" s="398">
        <f t="shared" si="1"/>
        <v>0</v>
      </c>
      <c r="H64" s="384"/>
      <c r="I64" s="384"/>
      <c r="J64" s="384"/>
      <c r="K64" s="384"/>
      <c r="L64" s="384"/>
      <c r="M64" s="384"/>
      <c r="N64" s="384"/>
    </row>
    <row r="65" spans="1:14" s="355" customFormat="1" ht="30">
      <c r="A65" s="395"/>
      <c r="B65" s="396" t="s">
        <v>330</v>
      </c>
      <c r="C65" s="397">
        <v>3006360555</v>
      </c>
      <c r="D65" s="397">
        <v>0</v>
      </c>
      <c r="E65" s="397">
        <v>0</v>
      </c>
      <c r="F65" s="387">
        <f t="shared" si="0"/>
        <v>0</v>
      </c>
      <c r="G65" s="398">
        <f t="shared" si="1"/>
        <v>0</v>
      </c>
      <c r="H65" s="384"/>
      <c r="I65" s="384"/>
      <c r="J65" s="384"/>
      <c r="K65" s="384"/>
      <c r="L65" s="384"/>
      <c r="M65" s="384"/>
      <c r="N65" s="384"/>
    </row>
    <row r="66" spans="1:14" s="355" customFormat="1">
      <c r="A66" s="395"/>
      <c r="B66" s="396" t="s">
        <v>331</v>
      </c>
      <c r="C66" s="397">
        <v>39259713</v>
      </c>
      <c r="D66" s="397">
        <v>0</v>
      </c>
      <c r="E66" s="397">
        <v>0</v>
      </c>
      <c r="F66" s="387">
        <f t="shared" si="0"/>
        <v>0</v>
      </c>
      <c r="G66" s="398">
        <f t="shared" si="1"/>
        <v>0</v>
      </c>
      <c r="H66" s="384"/>
      <c r="I66" s="384"/>
      <c r="J66" s="384"/>
      <c r="K66" s="384"/>
      <c r="L66" s="384"/>
      <c r="M66" s="384"/>
      <c r="N66" s="384"/>
    </row>
    <row r="67" spans="1:14" s="355" customFormat="1">
      <c r="A67" s="395"/>
      <c r="B67" s="396" t="s">
        <v>332</v>
      </c>
      <c r="C67" s="397">
        <v>632762857</v>
      </c>
      <c r="D67" s="397">
        <v>0</v>
      </c>
      <c r="E67" s="397">
        <v>0</v>
      </c>
      <c r="F67" s="387">
        <f t="shared" si="0"/>
        <v>0</v>
      </c>
      <c r="G67" s="398">
        <f t="shared" si="1"/>
        <v>0</v>
      </c>
      <c r="H67" s="384"/>
      <c r="I67" s="384"/>
      <c r="J67" s="384"/>
      <c r="K67" s="384"/>
      <c r="L67" s="384"/>
      <c r="M67" s="384"/>
      <c r="N67" s="384"/>
    </row>
    <row r="68" spans="1:14" s="355" customFormat="1" ht="30">
      <c r="A68" s="395"/>
      <c r="B68" s="396" t="s">
        <v>333</v>
      </c>
      <c r="C68" s="397">
        <v>60084001</v>
      </c>
      <c r="D68" s="397">
        <v>0</v>
      </c>
      <c r="E68" s="397">
        <v>0</v>
      </c>
      <c r="F68" s="387">
        <f t="shared" si="0"/>
        <v>0</v>
      </c>
      <c r="G68" s="398">
        <f t="shared" si="1"/>
        <v>0</v>
      </c>
      <c r="H68" s="384"/>
      <c r="I68" s="384"/>
      <c r="J68" s="384"/>
      <c r="K68" s="384"/>
      <c r="L68" s="384"/>
      <c r="M68" s="384"/>
      <c r="N68" s="384"/>
    </row>
    <row r="69" spans="1:14" s="355" customFormat="1">
      <c r="A69" s="395"/>
      <c r="B69" s="396" t="s">
        <v>334</v>
      </c>
      <c r="C69" s="397">
        <v>1841410438</v>
      </c>
      <c r="D69" s="397">
        <v>0</v>
      </c>
      <c r="E69" s="397">
        <v>0</v>
      </c>
      <c r="F69" s="387">
        <f t="shared" si="0"/>
        <v>0</v>
      </c>
      <c r="G69" s="398">
        <f t="shared" si="1"/>
        <v>0</v>
      </c>
      <c r="H69" s="384"/>
      <c r="I69" s="384"/>
      <c r="J69" s="384"/>
      <c r="K69" s="384"/>
      <c r="L69" s="384"/>
      <c r="M69" s="384"/>
      <c r="N69" s="384"/>
    </row>
    <row r="70" spans="1:14" s="355" customFormat="1">
      <c r="A70" s="395"/>
      <c r="B70" s="396" t="s">
        <v>335</v>
      </c>
      <c r="C70" s="397">
        <v>37591441</v>
      </c>
      <c r="D70" s="397">
        <v>0</v>
      </c>
      <c r="E70" s="397">
        <v>0</v>
      </c>
      <c r="F70" s="387">
        <f t="shared" si="0"/>
        <v>0</v>
      </c>
      <c r="G70" s="398">
        <f t="shared" si="1"/>
        <v>0</v>
      </c>
      <c r="H70" s="384"/>
      <c r="I70" s="384"/>
      <c r="J70" s="384"/>
      <c r="K70" s="384"/>
      <c r="L70" s="384"/>
      <c r="M70" s="384"/>
      <c r="N70" s="384"/>
    </row>
    <row r="71" spans="1:14" s="355" customFormat="1">
      <c r="A71" s="395"/>
      <c r="B71" s="396" t="s">
        <v>336</v>
      </c>
      <c r="C71" s="397">
        <v>845590188</v>
      </c>
      <c r="D71" s="397">
        <v>0</v>
      </c>
      <c r="E71" s="397">
        <v>0</v>
      </c>
      <c r="F71" s="387">
        <f t="shared" si="0"/>
        <v>0</v>
      </c>
      <c r="G71" s="398">
        <f t="shared" si="1"/>
        <v>0</v>
      </c>
      <c r="H71" s="384"/>
      <c r="I71" s="384"/>
      <c r="J71" s="384"/>
      <c r="K71" s="384"/>
      <c r="L71" s="384"/>
      <c r="M71" s="384"/>
      <c r="N71" s="384"/>
    </row>
    <row r="72" spans="1:14" s="355" customFormat="1" ht="30">
      <c r="A72" s="395"/>
      <c r="B72" s="396" t="s">
        <v>337</v>
      </c>
      <c r="C72" s="397">
        <v>172294075</v>
      </c>
      <c r="D72" s="397">
        <v>0</v>
      </c>
      <c r="E72" s="397">
        <v>0</v>
      </c>
      <c r="F72" s="387">
        <f t="shared" si="0"/>
        <v>0</v>
      </c>
      <c r="G72" s="398">
        <f t="shared" si="1"/>
        <v>0</v>
      </c>
      <c r="H72" s="384"/>
      <c r="I72" s="384"/>
      <c r="J72" s="384"/>
      <c r="K72" s="384"/>
      <c r="L72" s="384"/>
      <c r="M72" s="384"/>
      <c r="N72" s="384"/>
    </row>
    <row r="73" spans="1:14" s="360" customFormat="1">
      <c r="A73" s="392" t="s">
        <v>49</v>
      </c>
      <c r="B73" s="393" t="s">
        <v>50</v>
      </c>
      <c r="C73" s="394">
        <f>SUM(C74:C78)</f>
        <v>2774181527</v>
      </c>
      <c r="D73" s="394">
        <f>SUM(D74:D78)</f>
        <v>0</v>
      </c>
      <c r="E73" s="394">
        <f>SUM(E74:E78)</f>
        <v>0</v>
      </c>
      <c r="F73" s="394">
        <f t="shared" si="0"/>
        <v>0</v>
      </c>
      <c r="G73" s="391">
        <f t="shared" si="1"/>
        <v>0</v>
      </c>
      <c r="H73" s="359"/>
      <c r="I73" s="359"/>
      <c r="J73" s="359"/>
      <c r="K73" s="359"/>
      <c r="L73" s="359"/>
      <c r="M73" s="359"/>
      <c r="N73" s="359"/>
    </row>
    <row r="74" spans="1:14" s="355" customFormat="1">
      <c r="A74" s="395"/>
      <c r="B74" s="396" t="s">
        <v>338</v>
      </c>
      <c r="C74" s="397">
        <v>1334054158</v>
      </c>
      <c r="D74" s="397">
        <v>0</v>
      </c>
      <c r="E74" s="397">
        <v>0</v>
      </c>
      <c r="F74" s="387">
        <f t="shared" si="0"/>
        <v>0</v>
      </c>
      <c r="G74" s="398">
        <f t="shared" si="1"/>
        <v>0</v>
      </c>
      <c r="H74" s="384"/>
      <c r="I74" s="384"/>
      <c r="J74" s="384"/>
      <c r="K74" s="384"/>
      <c r="L74" s="384"/>
      <c r="M74" s="384"/>
      <c r="N74" s="384"/>
    </row>
    <row r="75" spans="1:14" s="355" customFormat="1">
      <c r="A75" s="395"/>
      <c r="B75" s="396" t="s">
        <v>339</v>
      </c>
      <c r="C75" s="397">
        <v>55860952</v>
      </c>
      <c r="D75" s="397">
        <v>0</v>
      </c>
      <c r="E75" s="397">
        <v>0</v>
      </c>
      <c r="F75" s="387">
        <f t="shared" si="0"/>
        <v>0</v>
      </c>
      <c r="G75" s="398">
        <f t="shared" si="1"/>
        <v>0</v>
      </c>
      <c r="H75" s="384"/>
      <c r="I75" s="384"/>
      <c r="J75" s="384"/>
      <c r="K75" s="384"/>
      <c r="L75" s="384"/>
      <c r="M75" s="384"/>
      <c r="N75" s="384"/>
    </row>
    <row r="76" spans="1:14" s="355" customFormat="1">
      <c r="A76" s="395"/>
      <c r="B76" s="396" t="s">
        <v>340</v>
      </c>
      <c r="C76" s="397">
        <v>146782560</v>
      </c>
      <c r="D76" s="397">
        <v>0</v>
      </c>
      <c r="E76" s="397">
        <v>0</v>
      </c>
      <c r="F76" s="387">
        <f t="shared" si="0"/>
        <v>0</v>
      </c>
      <c r="G76" s="398">
        <f t="shared" si="1"/>
        <v>0</v>
      </c>
      <c r="H76" s="384"/>
      <c r="I76" s="384"/>
      <c r="J76" s="384"/>
      <c r="K76" s="384"/>
      <c r="L76" s="384"/>
      <c r="M76" s="384"/>
      <c r="N76" s="384"/>
    </row>
    <row r="77" spans="1:14" s="355" customFormat="1">
      <c r="A77" s="395"/>
      <c r="B77" s="396" t="s">
        <v>341</v>
      </c>
      <c r="C77" s="397">
        <v>997092593</v>
      </c>
      <c r="D77" s="397">
        <v>0</v>
      </c>
      <c r="E77" s="397">
        <v>0</v>
      </c>
      <c r="F77" s="387">
        <f t="shared" ref="F77:F140" si="2">SUM(D77:E77)</f>
        <v>0</v>
      </c>
      <c r="G77" s="398">
        <f t="shared" ref="G77:G140" si="3">F77/C77</f>
        <v>0</v>
      </c>
      <c r="H77" s="384"/>
      <c r="I77" s="384"/>
      <c r="J77" s="384"/>
      <c r="K77" s="384"/>
      <c r="L77" s="384"/>
      <c r="M77" s="384"/>
      <c r="N77" s="384"/>
    </row>
    <row r="78" spans="1:14" s="355" customFormat="1">
      <c r="A78" s="395"/>
      <c r="B78" s="396" t="s">
        <v>342</v>
      </c>
      <c r="C78" s="397">
        <v>240391264</v>
      </c>
      <c r="D78" s="397">
        <v>0</v>
      </c>
      <c r="E78" s="397">
        <v>0</v>
      </c>
      <c r="F78" s="387">
        <f t="shared" si="2"/>
        <v>0</v>
      </c>
      <c r="G78" s="398">
        <f t="shared" si="3"/>
        <v>0</v>
      </c>
      <c r="H78" s="384"/>
      <c r="I78" s="384"/>
      <c r="J78" s="384"/>
      <c r="K78" s="384"/>
      <c r="L78" s="384"/>
      <c r="M78" s="384"/>
      <c r="N78" s="384"/>
    </row>
    <row r="79" spans="1:14" s="360" customFormat="1">
      <c r="A79" s="392" t="s">
        <v>51</v>
      </c>
      <c r="B79" s="393" t="s">
        <v>52</v>
      </c>
      <c r="C79" s="394">
        <f>SUM(C80:C107)</f>
        <v>128470194358</v>
      </c>
      <c r="D79" s="394">
        <f>SUM(D80:D107)</f>
        <v>4480733138.9652367</v>
      </c>
      <c r="E79" s="394">
        <f>SUM(E80:E107)</f>
        <v>373187842.71111232</v>
      </c>
      <c r="F79" s="394">
        <f t="shared" si="2"/>
        <v>4853920981.6763487</v>
      </c>
      <c r="G79" s="391">
        <f t="shared" si="3"/>
        <v>3.7782467800665305E-2</v>
      </c>
      <c r="H79" s="359"/>
      <c r="I79" s="359"/>
      <c r="J79" s="359"/>
      <c r="K79" s="359"/>
      <c r="L79" s="359"/>
      <c r="M79" s="359"/>
      <c r="N79" s="359"/>
    </row>
    <row r="80" spans="1:14" s="355" customFormat="1">
      <c r="A80" s="395"/>
      <c r="B80" s="396" t="s">
        <v>343</v>
      </c>
      <c r="C80" s="397">
        <v>97519214</v>
      </c>
      <c r="D80" s="397">
        <v>1544246.3699999994</v>
      </c>
      <c r="E80" s="397">
        <v>154424.63699999996</v>
      </c>
      <c r="F80" s="387">
        <f t="shared" si="2"/>
        <v>1698671.0069999993</v>
      </c>
      <c r="G80" s="398">
        <f t="shared" si="3"/>
        <v>1.7418834066894748E-2</v>
      </c>
      <c r="H80" s="384"/>
      <c r="I80" s="384"/>
      <c r="J80" s="384"/>
      <c r="K80" s="384"/>
      <c r="L80" s="384"/>
      <c r="M80" s="384"/>
      <c r="N80" s="384"/>
    </row>
    <row r="81" spans="1:14" s="355" customFormat="1">
      <c r="A81" s="395"/>
      <c r="B81" s="396" t="s">
        <v>344</v>
      </c>
      <c r="C81" s="397">
        <v>44556553514</v>
      </c>
      <c r="D81" s="397">
        <v>2126312702.7566679</v>
      </c>
      <c r="E81" s="397">
        <v>178503624.27636373</v>
      </c>
      <c r="F81" s="387">
        <f t="shared" si="2"/>
        <v>2304816327.0330315</v>
      </c>
      <c r="G81" s="398">
        <f t="shared" si="3"/>
        <v>5.1727886141571547E-2</v>
      </c>
      <c r="H81" s="384"/>
      <c r="I81" s="384"/>
      <c r="J81" s="384"/>
      <c r="K81" s="384"/>
      <c r="L81" s="384"/>
      <c r="M81" s="384"/>
      <c r="N81" s="384"/>
    </row>
    <row r="82" spans="1:14" s="355" customFormat="1">
      <c r="A82" s="395"/>
      <c r="B82" s="396" t="s">
        <v>345</v>
      </c>
      <c r="C82" s="397">
        <v>817380134</v>
      </c>
      <c r="D82" s="397">
        <v>42870863.890000023</v>
      </c>
      <c r="E82" s="397">
        <v>3897351.2627272741</v>
      </c>
      <c r="F82" s="387">
        <f t="shared" si="2"/>
        <v>46768215.152727298</v>
      </c>
      <c r="G82" s="398">
        <f t="shared" si="3"/>
        <v>5.7217215353471386E-2</v>
      </c>
      <c r="H82" s="384"/>
      <c r="I82" s="384"/>
      <c r="J82" s="384"/>
      <c r="K82" s="384"/>
      <c r="L82" s="384"/>
      <c r="M82" s="384"/>
      <c r="N82" s="384"/>
    </row>
    <row r="83" spans="1:14" s="355" customFormat="1">
      <c r="A83" s="395"/>
      <c r="B83" s="396" t="s">
        <v>346</v>
      </c>
      <c r="C83" s="397">
        <v>5989769114</v>
      </c>
      <c r="D83" s="397">
        <v>172051716.63</v>
      </c>
      <c r="E83" s="397">
        <v>17228699.25</v>
      </c>
      <c r="F83" s="387">
        <f t="shared" si="2"/>
        <v>189280415.88</v>
      </c>
      <c r="G83" s="398">
        <f t="shared" si="3"/>
        <v>3.1600619702951707E-2</v>
      </c>
      <c r="H83" s="384"/>
      <c r="I83" s="384"/>
      <c r="J83" s="384"/>
      <c r="K83" s="384"/>
      <c r="L83" s="384"/>
      <c r="M83" s="384"/>
      <c r="N83" s="384"/>
    </row>
    <row r="84" spans="1:14" s="355" customFormat="1">
      <c r="A84" s="395"/>
      <c r="B84" s="396" t="s">
        <v>347</v>
      </c>
      <c r="C84" s="397">
        <v>35858750962</v>
      </c>
      <c r="D84" s="397">
        <v>1084022395.838568</v>
      </c>
      <c r="E84" s="397">
        <v>74666285.360778868</v>
      </c>
      <c r="F84" s="387">
        <f t="shared" si="2"/>
        <v>1158688681.1993468</v>
      </c>
      <c r="G84" s="398">
        <f t="shared" si="3"/>
        <v>3.2312577825904333E-2</v>
      </c>
      <c r="H84" s="384"/>
      <c r="I84" s="384"/>
      <c r="J84" s="384"/>
      <c r="K84" s="384"/>
      <c r="L84" s="384"/>
      <c r="M84" s="384"/>
      <c r="N84" s="384"/>
    </row>
    <row r="85" spans="1:14" s="355" customFormat="1">
      <c r="A85" s="395"/>
      <c r="B85" s="396" t="s">
        <v>348</v>
      </c>
      <c r="C85" s="397">
        <v>15339562086</v>
      </c>
      <c r="D85" s="397">
        <v>0</v>
      </c>
      <c r="E85" s="397">
        <v>0</v>
      </c>
      <c r="F85" s="387">
        <f t="shared" si="2"/>
        <v>0</v>
      </c>
      <c r="G85" s="398">
        <f t="shared" si="3"/>
        <v>0</v>
      </c>
      <c r="H85" s="384"/>
      <c r="I85" s="384"/>
      <c r="J85" s="384"/>
      <c r="K85" s="384"/>
      <c r="L85" s="384"/>
      <c r="M85" s="384"/>
      <c r="N85" s="384"/>
    </row>
    <row r="86" spans="1:14" s="355" customFormat="1">
      <c r="A86" s="395"/>
      <c r="B86" s="396" t="s">
        <v>349</v>
      </c>
      <c r="C86" s="397">
        <v>259286592</v>
      </c>
      <c r="D86" s="397">
        <v>0</v>
      </c>
      <c r="E86" s="397">
        <v>0</v>
      </c>
      <c r="F86" s="387">
        <f t="shared" si="2"/>
        <v>0</v>
      </c>
      <c r="G86" s="398">
        <f t="shared" si="3"/>
        <v>0</v>
      </c>
      <c r="H86" s="384"/>
      <c r="I86" s="384"/>
      <c r="J86" s="384"/>
      <c r="K86" s="384"/>
      <c r="L86" s="384"/>
      <c r="M86" s="384"/>
      <c r="N86" s="384"/>
    </row>
    <row r="87" spans="1:14" s="355" customFormat="1">
      <c r="A87" s="395"/>
      <c r="B87" s="396" t="s">
        <v>350</v>
      </c>
      <c r="C87" s="397">
        <v>7865447</v>
      </c>
      <c r="D87" s="397">
        <v>0</v>
      </c>
      <c r="E87" s="397">
        <v>0</v>
      </c>
      <c r="F87" s="387">
        <f t="shared" si="2"/>
        <v>0</v>
      </c>
      <c r="G87" s="398">
        <f t="shared" si="3"/>
        <v>0</v>
      </c>
      <c r="H87" s="384"/>
      <c r="I87" s="384"/>
      <c r="J87" s="384"/>
      <c r="K87" s="384"/>
      <c r="L87" s="384"/>
      <c r="M87" s="384"/>
      <c r="N87" s="384"/>
    </row>
    <row r="88" spans="1:14" s="355" customFormat="1">
      <c r="A88" s="395"/>
      <c r="B88" s="396" t="s">
        <v>351</v>
      </c>
      <c r="C88" s="397">
        <v>263263655</v>
      </c>
      <c r="D88" s="397">
        <v>0</v>
      </c>
      <c r="E88" s="397">
        <v>0</v>
      </c>
      <c r="F88" s="387">
        <f t="shared" si="2"/>
        <v>0</v>
      </c>
      <c r="G88" s="398">
        <f t="shared" si="3"/>
        <v>0</v>
      </c>
      <c r="H88" s="384"/>
      <c r="I88" s="384"/>
      <c r="J88" s="384"/>
      <c r="K88" s="384"/>
      <c r="L88" s="384"/>
      <c r="M88" s="384"/>
      <c r="N88" s="384"/>
    </row>
    <row r="89" spans="1:14" s="355" customFormat="1" ht="30">
      <c r="A89" s="395"/>
      <c r="B89" s="396" t="s">
        <v>352</v>
      </c>
      <c r="C89" s="397">
        <v>104668900</v>
      </c>
      <c r="D89" s="397">
        <v>3227453.7299999986</v>
      </c>
      <c r="E89" s="397">
        <v>0</v>
      </c>
      <c r="F89" s="387">
        <f t="shared" si="2"/>
        <v>3227453.7299999986</v>
      </c>
      <c r="G89" s="398">
        <f t="shared" si="3"/>
        <v>3.08348872492211E-2</v>
      </c>
      <c r="H89" s="384"/>
      <c r="I89" s="384"/>
      <c r="J89" s="384"/>
      <c r="K89" s="384"/>
      <c r="L89" s="384"/>
      <c r="M89" s="384"/>
      <c r="N89" s="384"/>
    </row>
    <row r="90" spans="1:14" s="355" customFormat="1">
      <c r="A90" s="395"/>
      <c r="B90" s="396" t="s">
        <v>353</v>
      </c>
      <c r="C90" s="397">
        <v>320892098</v>
      </c>
      <c r="D90" s="397">
        <v>0</v>
      </c>
      <c r="E90" s="397">
        <v>0</v>
      </c>
      <c r="F90" s="387">
        <f t="shared" si="2"/>
        <v>0</v>
      </c>
      <c r="G90" s="398">
        <f t="shared" si="3"/>
        <v>0</v>
      </c>
      <c r="H90" s="384"/>
      <c r="I90" s="384"/>
      <c r="J90" s="384"/>
      <c r="K90" s="384"/>
      <c r="L90" s="384"/>
      <c r="M90" s="384"/>
      <c r="N90" s="384"/>
    </row>
    <row r="91" spans="1:14" s="355" customFormat="1" ht="30">
      <c r="A91" s="395"/>
      <c r="B91" s="396" t="s">
        <v>354</v>
      </c>
      <c r="C91" s="397">
        <v>2035033029</v>
      </c>
      <c r="D91" s="397">
        <v>15739798.5</v>
      </c>
      <c r="E91" s="397">
        <v>5246599.5</v>
      </c>
      <c r="F91" s="387">
        <f t="shared" si="2"/>
        <v>20986398</v>
      </c>
      <c r="G91" s="398">
        <f t="shared" si="3"/>
        <v>1.0312558912280927E-2</v>
      </c>
      <c r="H91" s="384"/>
      <c r="I91" s="384"/>
      <c r="J91" s="384"/>
      <c r="K91" s="384"/>
      <c r="L91" s="384"/>
      <c r="M91" s="384"/>
      <c r="N91" s="384"/>
    </row>
    <row r="92" spans="1:14" s="355" customFormat="1">
      <c r="A92" s="395"/>
      <c r="B92" s="396" t="s">
        <v>355</v>
      </c>
      <c r="C92" s="397">
        <v>2155708435</v>
      </c>
      <c r="D92" s="397">
        <v>59234721.180000044</v>
      </c>
      <c r="E92" s="397">
        <v>4788200.2360606091</v>
      </c>
      <c r="F92" s="387">
        <f t="shared" si="2"/>
        <v>64022921.416060656</v>
      </c>
      <c r="G92" s="398">
        <f t="shared" si="3"/>
        <v>2.9699248922807436E-2</v>
      </c>
      <c r="H92" s="384"/>
      <c r="I92" s="384"/>
      <c r="J92" s="384"/>
      <c r="K92" s="384"/>
      <c r="L92" s="384"/>
      <c r="M92" s="384"/>
      <c r="N92" s="384"/>
    </row>
    <row r="93" spans="1:14" s="355" customFormat="1">
      <c r="A93" s="395"/>
      <c r="B93" s="396" t="s">
        <v>356</v>
      </c>
      <c r="C93" s="397">
        <v>1360785544</v>
      </c>
      <c r="D93" s="397">
        <v>0</v>
      </c>
      <c r="E93" s="397">
        <v>0</v>
      </c>
      <c r="F93" s="387">
        <f t="shared" si="2"/>
        <v>0</v>
      </c>
      <c r="G93" s="398">
        <f t="shared" si="3"/>
        <v>0</v>
      </c>
      <c r="H93" s="384"/>
      <c r="I93" s="384"/>
      <c r="J93" s="384"/>
      <c r="K93" s="384"/>
      <c r="L93" s="384"/>
      <c r="M93" s="384"/>
      <c r="N93" s="384"/>
    </row>
    <row r="94" spans="1:14" s="355" customFormat="1" ht="30">
      <c r="A94" s="395"/>
      <c r="B94" s="396" t="s">
        <v>357</v>
      </c>
      <c r="C94" s="397">
        <v>159305714</v>
      </c>
      <c r="D94" s="397">
        <v>0</v>
      </c>
      <c r="E94" s="397">
        <v>0</v>
      </c>
      <c r="F94" s="387">
        <f t="shared" si="2"/>
        <v>0</v>
      </c>
      <c r="G94" s="398">
        <f t="shared" si="3"/>
        <v>0</v>
      </c>
      <c r="H94" s="384"/>
      <c r="I94" s="384"/>
      <c r="J94" s="384"/>
      <c r="K94" s="384"/>
      <c r="L94" s="384"/>
      <c r="M94" s="384"/>
      <c r="N94" s="384"/>
    </row>
    <row r="95" spans="1:14" s="355" customFormat="1">
      <c r="A95" s="395"/>
      <c r="B95" s="396" t="s">
        <v>358</v>
      </c>
      <c r="C95" s="397">
        <v>241900035</v>
      </c>
      <c r="D95" s="397">
        <v>0</v>
      </c>
      <c r="E95" s="397">
        <v>0</v>
      </c>
      <c r="F95" s="387">
        <f t="shared" si="2"/>
        <v>0</v>
      </c>
      <c r="G95" s="398">
        <f t="shared" si="3"/>
        <v>0</v>
      </c>
      <c r="H95" s="384"/>
      <c r="I95" s="384"/>
      <c r="J95" s="384"/>
      <c r="K95" s="384"/>
      <c r="L95" s="384"/>
      <c r="M95" s="384"/>
      <c r="N95" s="384"/>
    </row>
    <row r="96" spans="1:14" s="355" customFormat="1">
      <c r="A96" s="395"/>
      <c r="B96" s="396" t="s">
        <v>359</v>
      </c>
      <c r="C96" s="397">
        <v>144980700</v>
      </c>
      <c r="D96" s="397">
        <v>0</v>
      </c>
      <c r="E96" s="397">
        <v>0</v>
      </c>
      <c r="F96" s="387">
        <f t="shared" si="2"/>
        <v>0</v>
      </c>
      <c r="G96" s="398">
        <f t="shared" si="3"/>
        <v>0</v>
      </c>
      <c r="H96" s="384"/>
      <c r="I96" s="384"/>
      <c r="J96" s="384"/>
      <c r="K96" s="384"/>
      <c r="L96" s="384"/>
      <c r="M96" s="384"/>
      <c r="N96" s="384"/>
    </row>
    <row r="97" spans="1:14" s="355" customFormat="1">
      <c r="A97" s="395"/>
      <c r="B97" s="396" t="s">
        <v>360</v>
      </c>
      <c r="C97" s="397">
        <v>561872934</v>
      </c>
      <c r="D97" s="397">
        <v>0</v>
      </c>
      <c r="E97" s="397">
        <v>0</v>
      </c>
      <c r="F97" s="387">
        <f t="shared" si="2"/>
        <v>0</v>
      </c>
      <c r="G97" s="398">
        <f t="shared" si="3"/>
        <v>0</v>
      </c>
      <c r="H97" s="384"/>
      <c r="I97" s="384"/>
      <c r="J97" s="384"/>
      <c r="K97" s="384"/>
      <c r="L97" s="384"/>
      <c r="M97" s="384"/>
      <c r="N97" s="384"/>
    </row>
    <row r="98" spans="1:14" s="355" customFormat="1">
      <c r="A98" s="395"/>
      <c r="B98" s="396" t="s">
        <v>361</v>
      </c>
      <c r="C98" s="397">
        <v>516683343</v>
      </c>
      <c r="D98" s="397">
        <v>10713466.709999988</v>
      </c>
      <c r="E98" s="397">
        <v>973951.51909090811</v>
      </c>
      <c r="F98" s="387">
        <f t="shared" si="2"/>
        <v>11687418.229090896</v>
      </c>
      <c r="G98" s="398">
        <f t="shared" si="3"/>
        <v>2.2620079372465653E-2</v>
      </c>
      <c r="H98" s="384"/>
      <c r="I98" s="384"/>
      <c r="J98" s="384"/>
      <c r="K98" s="384"/>
      <c r="L98" s="384"/>
      <c r="M98" s="384"/>
      <c r="N98" s="384"/>
    </row>
    <row r="99" spans="1:14" s="355" customFormat="1" ht="45">
      <c r="A99" s="395"/>
      <c r="B99" s="396" t="s">
        <v>362</v>
      </c>
      <c r="C99" s="397">
        <v>52068117</v>
      </c>
      <c r="D99" s="397">
        <v>0</v>
      </c>
      <c r="E99" s="397">
        <v>0</v>
      </c>
      <c r="F99" s="387">
        <f t="shared" si="2"/>
        <v>0</v>
      </c>
      <c r="G99" s="398">
        <f t="shared" si="3"/>
        <v>0</v>
      </c>
      <c r="H99" s="384"/>
      <c r="I99" s="384"/>
      <c r="J99" s="384"/>
      <c r="K99" s="384"/>
      <c r="L99" s="384"/>
      <c r="M99" s="384"/>
      <c r="N99" s="384"/>
    </row>
    <row r="100" spans="1:14" s="355" customFormat="1">
      <c r="A100" s="395"/>
      <c r="B100" s="396" t="s">
        <v>363</v>
      </c>
      <c r="C100" s="397">
        <v>15630468053</v>
      </c>
      <c r="D100" s="397">
        <v>965015773.36000013</v>
      </c>
      <c r="E100" s="397">
        <v>87728706.669090942</v>
      </c>
      <c r="F100" s="387">
        <f t="shared" si="2"/>
        <v>1052744480.0290911</v>
      </c>
      <c r="G100" s="398">
        <f t="shared" si="3"/>
        <v>6.7352076499528429E-2</v>
      </c>
      <c r="H100" s="384"/>
      <c r="I100" s="384"/>
      <c r="J100" s="384"/>
      <c r="K100" s="384"/>
      <c r="L100" s="384"/>
      <c r="M100" s="384"/>
      <c r="N100" s="384"/>
    </row>
    <row r="101" spans="1:14" s="355" customFormat="1" ht="30">
      <c r="A101" s="395"/>
      <c r="B101" s="396" t="s">
        <v>364</v>
      </c>
      <c r="C101" s="397">
        <v>399800154</v>
      </c>
      <c r="D101" s="397">
        <v>0</v>
      </c>
      <c r="E101" s="397">
        <v>0</v>
      </c>
      <c r="F101" s="387">
        <f t="shared" si="2"/>
        <v>0</v>
      </c>
      <c r="G101" s="398">
        <f t="shared" si="3"/>
        <v>0</v>
      </c>
      <c r="H101" s="384"/>
      <c r="I101" s="384"/>
      <c r="J101" s="384"/>
      <c r="K101" s="384"/>
      <c r="L101" s="384"/>
      <c r="M101" s="384"/>
      <c r="N101" s="384"/>
    </row>
    <row r="102" spans="1:14" s="355" customFormat="1" ht="30">
      <c r="A102" s="395"/>
      <c r="B102" s="396" t="s">
        <v>365</v>
      </c>
      <c r="C102" s="397">
        <v>146377440</v>
      </c>
      <c r="D102" s="397">
        <v>0</v>
      </c>
      <c r="E102" s="397">
        <v>0</v>
      </c>
      <c r="F102" s="387">
        <f t="shared" si="2"/>
        <v>0</v>
      </c>
      <c r="G102" s="398">
        <f t="shared" si="3"/>
        <v>0</v>
      </c>
      <c r="H102" s="384"/>
      <c r="I102" s="384"/>
      <c r="J102" s="384"/>
      <c r="K102" s="384"/>
      <c r="L102" s="384"/>
      <c r="M102" s="384"/>
      <c r="N102" s="384"/>
    </row>
    <row r="103" spans="1:14" s="355" customFormat="1" ht="30">
      <c r="A103" s="395"/>
      <c r="B103" s="396" t="s">
        <v>366</v>
      </c>
      <c r="C103" s="397">
        <v>13935381</v>
      </c>
      <c r="D103" s="397">
        <v>0</v>
      </c>
      <c r="E103" s="397">
        <v>0</v>
      </c>
      <c r="F103" s="387">
        <f t="shared" si="2"/>
        <v>0</v>
      </c>
      <c r="G103" s="398">
        <f t="shared" si="3"/>
        <v>0</v>
      </c>
      <c r="H103" s="384"/>
      <c r="I103" s="384"/>
      <c r="J103" s="384"/>
      <c r="K103" s="384"/>
      <c r="L103" s="384"/>
      <c r="M103" s="384"/>
      <c r="N103" s="384"/>
    </row>
    <row r="104" spans="1:14" s="355" customFormat="1" ht="30">
      <c r="A104" s="395"/>
      <c r="B104" s="396" t="s">
        <v>367</v>
      </c>
      <c r="C104" s="397">
        <v>37327933</v>
      </c>
      <c r="D104" s="397">
        <v>0</v>
      </c>
      <c r="E104" s="397">
        <v>0</v>
      </c>
      <c r="F104" s="387">
        <f t="shared" si="2"/>
        <v>0</v>
      </c>
      <c r="G104" s="398">
        <f t="shared" si="3"/>
        <v>0</v>
      </c>
      <c r="H104" s="384"/>
      <c r="I104" s="384"/>
      <c r="J104" s="384"/>
      <c r="K104" s="384"/>
      <c r="L104" s="384"/>
      <c r="M104" s="384"/>
      <c r="N104" s="384"/>
    </row>
    <row r="105" spans="1:14" s="355" customFormat="1">
      <c r="A105" s="395"/>
      <c r="B105" s="396" t="s">
        <v>368</v>
      </c>
      <c r="C105" s="397">
        <v>823303810</v>
      </c>
      <c r="D105" s="397">
        <v>0</v>
      </c>
      <c r="E105" s="397">
        <v>0</v>
      </c>
      <c r="F105" s="387">
        <f t="shared" si="2"/>
        <v>0</v>
      </c>
      <c r="G105" s="398">
        <f t="shared" si="3"/>
        <v>0</v>
      </c>
      <c r="H105" s="384"/>
      <c r="I105" s="384"/>
      <c r="J105" s="384"/>
      <c r="K105" s="384"/>
      <c r="L105" s="384"/>
      <c r="M105" s="384"/>
      <c r="N105" s="384"/>
    </row>
    <row r="106" spans="1:14" s="355" customFormat="1">
      <c r="A106" s="395"/>
      <c r="B106" s="396" t="s">
        <v>369</v>
      </c>
      <c r="C106" s="397">
        <v>98090947</v>
      </c>
      <c r="D106" s="397">
        <v>0</v>
      </c>
      <c r="E106" s="397">
        <v>0</v>
      </c>
      <c r="F106" s="387">
        <f t="shared" si="2"/>
        <v>0</v>
      </c>
      <c r="G106" s="398">
        <f t="shared" si="3"/>
        <v>0</v>
      </c>
      <c r="H106" s="384"/>
      <c r="I106" s="384"/>
      <c r="J106" s="384"/>
      <c r="K106" s="384"/>
      <c r="L106" s="384"/>
      <c r="M106" s="384"/>
      <c r="N106" s="384"/>
    </row>
    <row r="107" spans="1:14" s="355" customFormat="1" ht="30">
      <c r="A107" s="395"/>
      <c r="B107" s="396" t="s">
        <v>370</v>
      </c>
      <c r="C107" s="397">
        <v>477041073</v>
      </c>
      <c r="D107" s="397">
        <v>0</v>
      </c>
      <c r="E107" s="397">
        <v>0</v>
      </c>
      <c r="F107" s="387">
        <f t="shared" si="2"/>
        <v>0</v>
      </c>
      <c r="G107" s="398">
        <f t="shared" si="3"/>
        <v>0</v>
      </c>
      <c r="H107" s="384"/>
      <c r="I107" s="384"/>
      <c r="J107" s="384"/>
      <c r="K107" s="384"/>
      <c r="L107" s="384"/>
      <c r="M107" s="384"/>
      <c r="N107" s="384"/>
    </row>
    <row r="108" spans="1:14" s="360" customFormat="1">
      <c r="A108" s="392" t="s">
        <v>57</v>
      </c>
      <c r="B108" s="393" t="s">
        <v>58</v>
      </c>
      <c r="C108" s="394">
        <f>SUM(C109:C147)</f>
        <v>50374129192</v>
      </c>
      <c r="D108" s="394">
        <f>SUM(D109:D147)</f>
        <v>0</v>
      </c>
      <c r="E108" s="394">
        <f>SUM(E109:E147)</f>
        <v>0</v>
      </c>
      <c r="F108" s="394">
        <f t="shared" si="2"/>
        <v>0</v>
      </c>
      <c r="G108" s="391">
        <f t="shared" si="3"/>
        <v>0</v>
      </c>
      <c r="H108" s="359"/>
      <c r="I108" s="359"/>
      <c r="J108" s="359"/>
      <c r="K108" s="359"/>
      <c r="L108" s="359"/>
      <c r="M108" s="359"/>
      <c r="N108" s="359"/>
    </row>
    <row r="109" spans="1:14" s="355" customFormat="1">
      <c r="A109" s="395"/>
      <c r="B109" s="396" t="s">
        <v>371</v>
      </c>
      <c r="C109" s="397">
        <v>9893940187</v>
      </c>
      <c r="D109" s="397">
        <v>0</v>
      </c>
      <c r="E109" s="397">
        <v>0</v>
      </c>
      <c r="F109" s="387">
        <f t="shared" si="2"/>
        <v>0</v>
      </c>
      <c r="G109" s="398">
        <f t="shared" si="3"/>
        <v>0</v>
      </c>
      <c r="H109" s="384"/>
      <c r="I109" s="384"/>
      <c r="J109" s="384"/>
      <c r="K109" s="384"/>
      <c r="L109" s="384"/>
      <c r="M109" s="384"/>
      <c r="N109" s="384"/>
    </row>
    <row r="110" spans="1:14" s="355" customFormat="1" ht="30">
      <c r="A110" s="395"/>
      <c r="B110" s="396" t="s">
        <v>372</v>
      </c>
      <c r="C110" s="397">
        <v>55695026</v>
      </c>
      <c r="D110" s="397">
        <v>0</v>
      </c>
      <c r="E110" s="397">
        <v>0</v>
      </c>
      <c r="F110" s="387">
        <f t="shared" si="2"/>
        <v>0</v>
      </c>
      <c r="G110" s="398">
        <f t="shared" si="3"/>
        <v>0</v>
      </c>
      <c r="H110" s="384"/>
      <c r="I110" s="384"/>
      <c r="J110" s="384"/>
      <c r="K110" s="384"/>
      <c r="L110" s="384"/>
      <c r="M110" s="384"/>
      <c r="N110" s="384"/>
    </row>
    <row r="111" spans="1:14" s="355" customFormat="1">
      <c r="A111" s="395"/>
      <c r="B111" s="396" t="s">
        <v>373</v>
      </c>
      <c r="C111" s="397">
        <v>72520141</v>
      </c>
      <c r="D111" s="397">
        <v>0</v>
      </c>
      <c r="E111" s="397">
        <v>0</v>
      </c>
      <c r="F111" s="387">
        <f t="shared" si="2"/>
        <v>0</v>
      </c>
      <c r="G111" s="398">
        <f t="shared" si="3"/>
        <v>0</v>
      </c>
      <c r="H111" s="384"/>
      <c r="I111" s="384"/>
      <c r="J111" s="384"/>
      <c r="K111" s="384"/>
      <c r="L111" s="384"/>
      <c r="M111" s="384"/>
      <c r="N111" s="384"/>
    </row>
    <row r="112" spans="1:14" s="355" customFormat="1" ht="30">
      <c r="A112" s="395"/>
      <c r="B112" s="396" t="s">
        <v>374</v>
      </c>
      <c r="C112" s="397">
        <v>38688898</v>
      </c>
      <c r="D112" s="397">
        <v>0</v>
      </c>
      <c r="E112" s="397">
        <v>0</v>
      </c>
      <c r="F112" s="387">
        <f t="shared" si="2"/>
        <v>0</v>
      </c>
      <c r="G112" s="398">
        <f t="shared" si="3"/>
        <v>0</v>
      </c>
      <c r="H112" s="384"/>
      <c r="I112" s="384"/>
      <c r="J112" s="384"/>
      <c r="K112" s="384"/>
      <c r="L112" s="384"/>
      <c r="M112" s="384"/>
      <c r="N112" s="384"/>
    </row>
    <row r="113" spans="1:14" s="355" customFormat="1" ht="30">
      <c r="A113" s="395"/>
      <c r="B113" s="396" t="s">
        <v>375</v>
      </c>
      <c r="C113" s="397">
        <v>101655663</v>
      </c>
      <c r="D113" s="397">
        <v>0</v>
      </c>
      <c r="E113" s="397">
        <v>0</v>
      </c>
      <c r="F113" s="387">
        <f t="shared" si="2"/>
        <v>0</v>
      </c>
      <c r="G113" s="398">
        <f t="shared" si="3"/>
        <v>0</v>
      </c>
      <c r="H113" s="384"/>
      <c r="I113" s="384"/>
      <c r="J113" s="384"/>
      <c r="K113" s="384"/>
      <c r="L113" s="384"/>
      <c r="M113" s="384"/>
      <c r="N113" s="384"/>
    </row>
    <row r="114" spans="1:14" s="355" customFormat="1">
      <c r="A114" s="395"/>
      <c r="B114" s="396" t="s">
        <v>376</v>
      </c>
      <c r="C114" s="397">
        <v>84966812</v>
      </c>
      <c r="D114" s="397">
        <v>0</v>
      </c>
      <c r="E114" s="397">
        <v>0</v>
      </c>
      <c r="F114" s="387">
        <f t="shared" si="2"/>
        <v>0</v>
      </c>
      <c r="G114" s="398">
        <f t="shared" si="3"/>
        <v>0</v>
      </c>
      <c r="H114" s="384"/>
      <c r="I114" s="384"/>
      <c r="J114" s="384"/>
      <c r="K114" s="384"/>
      <c r="L114" s="384"/>
      <c r="M114" s="384"/>
      <c r="N114" s="384"/>
    </row>
    <row r="115" spans="1:14" s="355" customFormat="1">
      <c r="A115" s="395"/>
      <c r="B115" s="396" t="s">
        <v>377</v>
      </c>
      <c r="C115" s="397">
        <v>1092540337</v>
      </c>
      <c r="D115" s="397">
        <v>0</v>
      </c>
      <c r="E115" s="397">
        <v>0</v>
      </c>
      <c r="F115" s="387">
        <f t="shared" si="2"/>
        <v>0</v>
      </c>
      <c r="G115" s="398">
        <f t="shared" si="3"/>
        <v>0</v>
      </c>
      <c r="H115" s="384"/>
      <c r="I115" s="384"/>
      <c r="J115" s="384"/>
      <c r="K115" s="384"/>
      <c r="L115" s="384"/>
      <c r="M115" s="384"/>
      <c r="N115" s="384"/>
    </row>
    <row r="116" spans="1:14" s="355" customFormat="1">
      <c r="A116" s="395"/>
      <c r="B116" s="396" t="s">
        <v>378</v>
      </c>
      <c r="C116" s="397">
        <v>15324652520</v>
      </c>
      <c r="D116" s="397">
        <v>0</v>
      </c>
      <c r="E116" s="397">
        <v>0</v>
      </c>
      <c r="F116" s="387">
        <f t="shared" si="2"/>
        <v>0</v>
      </c>
      <c r="G116" s="398">
        <f t="shared" si="3"/>
        <v>0</v>
      </c>
      <c r="H116" s="384"/>
      <c r="I116" s="384"/>
      <c r="J116" s="384"/>
      <c r="K116" s="384"/>
      <c r="L116" s="384"/>
      <c r="M116" s="384"/>
      <c r="N116" s="384"/>
    </row>
    <row r="117" spans="1:14" s="355" customFormat="1" ht="30">
      <c r="A117" s="395"/>
      <c r="B117" s="396" t="s">
        <v>379</v>
      </c>
      <c r="C117" s="397">
        <v>343081354</v>
      </c>
      <c r="D117" s="397">
        <v>0</v>
      </c>
      <c r="E117" s="397">
        <v>0</v>
      </c>
      <c r="F117" s="387">
        <f t="shared" si="2"/>
        <v>0</v>
      </c>
      <c r="G117" s="398">
        <f t="shared" si="3"/>
        <v>0</v>
      </c>
      <c r="H117" s="384"/>
      <c r="I117" s="384"/>
      <c r="J117" s="384"/>
      <c r="K117" s="384"/>
      <c r="L117" s="384"/>
      <c r="M117" s="384"/>
      <c r="N117" s="384"/>
    </row>
    <row r="118" spans="1:14" s="355" customFormat="1">
      <c r="A118" s="395"/>
      <c r="B118" s="396" t="s">
        <v>380</v>
      </c>
      <c r="C118" s="397">
        <v>810345185</v>
      </c>
      <c r="D118" s="397">
        <v>0</v>
      </c>
      <c r="E118" s="397">
        <v>0</v>
      </c>
      <c r="F118" s="387">
        <f t="shared" si="2"/>
        <v>0</v>
      </c>
      <c r="G118" s="398">
        <f t="shared" si="3"/>
        <v>0</v>
      </c>
      <c r="H118" s="384"/>
      <c r="I118" s="384"/>
      <c r="J118" s="384"/>
      <c r="K118" s="384"/>
      <c r="L118" s="384"/>
      <c r="M118" s="384"/>
      <c r="N118" s="384"/>
    </row>
    <row r="119" spans="1:14" s="355" customFormat="1">
      <c r="A119" s="395"/>
      <c r="B119" s="396" t="s">
        <v>381</v>
      </c>
      <c r="C119" s="397">
        <v>988614818</v>
      </c>
      <c r="D119" s="397">
        <v>0</v>
      </c>
      <c r="E119" s="397">
        <v>0</v>
      </c>
      <c r="F119" s="387">
        <f t="shared" si="2"/>
        <v>0</v>
      </c>
      <c r="G119" s="398">
        <f t="shared" si="3"/>
        <v>0</v>
      </c>
      <c r="H119" s="384"/>
      <c r="I119" s="384"/>
      <c r="J119" s="384"/>
      <c r="K119" s="384"/>
      <c r="L119" s="384"/>
      <c r="M119" s="384"/>
      <c r="N119" s="384"/>
    </row>
    <row r="120" spans="1:14" s="355" customFormat="1">
      <c r="A120" s="395"/>
      <c r="B120" s="396" t="s">
        <v>382</v>
      </c>
      <c r="C120" s="397">
        <v>1302126800</v>
      </c>
      <c r="D120" s="397">
        <v>0</v>
      </c>
      <c r="E120" s="397">
        <v>0</v>
      </c>
      <c r="F120" s="387">
        <f t="shared" si="2"/>
        <v>0</v>
      </c>
      <c r="G120" s="398">
        <f t="shared" si="3"/>
        <v>0</v>
      </c>
      <c r="H120" s="384"/>
      <c r="I120" s="384"/>
      <c r="J120" s="384"/>
      <c r="K120" s="384"/>
      <c r="L120" s="384"/>
      <c r="M120" s="384"/>
      <c r="N120" s="384"/>
    </row>
    <row r="121" spans="1:14" s="355" customFormat="1">
      <c r="A121" s="395"/>
      <c r="B121" s="396" t="s">
        <v>383</v>
      </c>
      <c r="C121" s="397">
        <v>955422225</v>
      </c>
      <c r="D121" s="397">
        <v>0</v>
      </c>
      <c r="E121" s="397">
        <v>0</v>
      </c>
      <c r="F121" s="387">
        <f t="shared" si="2"/>
        <v>0</v>
      </c>
      <c r="G121" s="398">
        <f t="shared" si="3"/>
        <v>0</v>
      </c>
      <c r="H121" s="384"/>
      <c r="I121" s="384"/>
      <c r="J121" s="384"/>
      <c r="K121" s="384"/>
      <c r="L121" s="384"/>
      <c r="M121" s="384"/>
      <c r="N121" s="384"/>
    </row>
    <row r="122" spans="1:14" s="355" customFormat="1">
      <c r="A122" s="395"/>
      <c r="B122" s="396" t="s">
        <v>384</v>
      </c>
      <c r="C122" s="397">
        <v>2925485206</v>
      </c>
      <c r="D122" s="397">
        <v>0</v>
      </c>
      <c r="E122" s="397">
        <v>0</v>
      </c>
      <c r="F122" s="387">
        <f t="shared" si="2"/>
        <v>0</v>
      </c>
      <c r="G122" s="398">
        <f t="shared" si="3"/>
        <v>0</v>
      </c>
      <c r="H122" s="384"/>
      <c r="I122" s="384"/>
      <c r="J122" s="384"/>
      <c r="K122" s="384"/>
      <c r="L122" s="384"/>
      <c r="M122" s="384"/>
      <c r="N122" s="384"/>
    </row>
    <row r="123" spans="1:14" s="355" customFormat="1">
      <c r="A123" s="395"/>
      <c r="B123" s="396" t="s">
        <v>385</v>
      </c>
      <c r="C123" s="397">
        <v>1328530389</v>
      </c>
      <c r="D123" s="397">
        <v>0</v>
      </c>
      <c r="E123" s="397">
        <v>0</v>
      </c>
      <c r="F123" s="387">
        <f t="shared" si="2"/>
        <v>0</v>
      </c>
      <c r="G123" s="398">
        <f t="shared" si="3"/>
        <v>0</v>
      </c>
      <c r="H123" s="384"/>
      <c r="I123" s="384"/>
      <c r="J123" s="384"/>
      <c r="K123" s="384"/>
      <c r="L123" s="384"/>
      <c r="M123" s="384"/>
      <c r="N123" s="384"/>
    </row>
    <row r="124" spans="1:14" s="355" customFormat="1">
      <c r="A124" s="395"/>
      <c r="B124" s="396" t="s">
        <v>386</v>
      </c>
      <c r="C124" s="397">
        <v>661890655</v>
      </c>
      <c r="D124" s="397">
        <v>0</v>
      </c>
      <c r="E124" s="397">
        <v>0</v>
      </c>
      <c r="F124" s="387">
        <f t="shared" si="2"/>
        <v>0</v>
      </c>
      <c r="G124" s="398">
        <f t="shared" si="3"/>
        <v>0</v>
      </c>
      <c r="H124" s="384"/>
      <c r="I124" s="384"/>
      <c r="J124" s="384"/>
      <c r="K124" s="384"/>
      <c r="L124" s="384"/>
      <c r="M124" s="384"/>
      <c r="N124" s="384"/>
    </row>
    <row r="125" spans="1:14" s="355" customFormat="1">
      <c r="A125" s="395"/>
      <c r="B125" s="396" t="s">
        <v>387</v>
      </c>
      <c r="C125" s="397">
        <v>465123570</v>
      </c>
      <c r="D125" s="397">
        <v>0</v>
      </c>
      <c r="E125" s="397">
        <v>0</v>
      </c>
      <c r="F125" s="387">
        <f t="shared" si="2"/>
        <v>0</v>
      </c>
      <c r="G125" s="398">
        <f t="shared" si="3"/>
        <v>0</v>
      </c>
      <c r="H125" s="384"/>
      <c r="I125" s="384"/>
      <c r="J125" s="384"/>
      <c r="K125" s="384"/>
      <c r="L125" s="384"/>
      <c r="M125" s="384"/>
      <c r="N125" s="384"/>
    </row>
    <row r="126" spans="1:14" s="355" customFormat="1" ht="30">
      <c r="A126" s="395"/>
      <c r="B126" s="396" t="s">
        <v>388</v>
      </c>
      <c r="C126" s="397">
        <v>717027901</v>
      </c>
      <c r="D126" s="397">
        <v>0</v>
      </c>
      <c r="E126" s="397">
        <v>0</v>
      </c>
      <c r="F126" s="387">
        <f t="shared" si="2"/>
        <v>0</v>
      </c>
      <c r="G126" s="398">
        <f t="shared" si="3"/>
        <v>0</v>
      </c>
      <c r="H126" s="384"/>
      <c r="I126" s="384"/>
      <c r="J126" s="384"/>
      <c r="K126" s="384"/>
      <c r="L126" s="384"/>
      <c r="M126" s="384"/>
      <c r="N126" s="384"/>
    </row>
    <row r="127" spans="1:14" s="355" customFormat="1" ht="30">
      <c r="A127" s="395"/>
      <c r="B127" s="396" t="s">
        <v>389</v>
      </c>
      <c r="C127" s="397">
        <v>331163864</v>
      </c>
      <c r="D127" s="397">
        <v>0</v>
      </c>
      <c r="E127" s="397">
        <v>0</v>
      </c>
      <c r="F127" s="387">
        <f t="shared" si="2"/>
        <v>0</v>
      </c>
      <c r="G127" s="398">
        <f t="shared" si="3"/>
        <v>0</v>
      </c>
      <c r="H127" s="384"/>
      <c r="I127" s="384"/>
      <c r="J127" s="384"/>
      <c r="K127" s="384"/>
      <c r="L127" s="384"/>
      <c r="M127" s="384"/>
      <c r="N127" s="384"/>
    </row>
    <row r="128" spans="1:14" s="355" customFormat="1" ht="30">
      <c r="A128" s="395"/>
      <c r="B128" s="396" t="s">
        <v>390</v>
      </c>
      <c r="C128" s="397">
        <v>592954073</v>
      </c>
      <c r="D128" s="397">
        <v>0</v>
      </c>
      <c r="E128" s="397">
        <v>0</v>
      </c>
      <c r="F128" s="387">
        <f t="shared" si="2"/>
        <v>0</v>
      </c>
      <c r="G128" s="398">
        <f t="shared" si="3"/>
        <v>0</v>
      </c>
      <c r="H128" s="384"/>
      <c r="I128" s="384"/>
      <c r="J128" s="384"/>
      <c r="K128" s="384"/>
      <c r="L128" s="384"/>
      <c r="M128" s="384"/>
      <c r="N128" s="384"/>
    </row>
    <row r="129" spans="1:14" s="355" customFormat="1">
      <c r="A129" s="395"/>
      <c r="B129" s="396" t="s">
        <v>391</v>
      </c>
      <c r="C129" s="397">
        <v>889627197</v>
      </c>
      <c r="D129" s="397">
        <v>0</v>
      </c>
      <c r="E129" s="397">
        <v>0</v>
      </c>
      <c r="F129" s="387">
        <f t="shared" si="2"/>
        <v>0</v>
      </c>
      <c r="G129" s="398">
        <f t="shared" si="3"/>
        <v>0</v>
      </c>
      <c r="H129" s="384"/>
      <c r="I129" s="384"/>
      <c r="J129" s="384"/>
      <c r="K129" s="384"/>
      <c r="L129" s="384"/>
      <c r="M129" s="384"/>
      <c r="N129" s="384"/>
    </row>
    <row r="130" spans="1:14" s="355" customFormat="1">
      <c r="A130" s="395"/>
      <c r="B130" s="396" t="s">
        <v>392</v>
      </c>
      <c r="C130" s="397">
        <v>986862201</v>
      </c>
      <c r="D130" s="397">
        <v>0</v>
      </c>
      <c r="E130" s="397">
        <v>0</v>
      </c>
      <c r="F130" s="387">
        <f t="shared" si="2"/>
        <v>0</v>
      </c>
      <c r="G130" s="398">
        <f t="shared" si="3"/>
        <v>0</v>
      </c>
      <c r="H130" s="384"/>
      <c r="I130" s="384"/>
      <c r="J130" s="384"/>
      <c r="K130" s="384"/>
      <c r="L130" s="384"/>
      <c r="M130" s="384"/>
      <c r="N130" s="384"/>
    </row>
    <row r="131" spans="1:14" s="355" customFormat="1" ht="30">
      <c r="A131" s="395"/>
      <c r="B131" s="396" t="s">
        <v>393</v>
      </c>
      <c r="C131" s="397">
        <v>1022077279</v>
      </c>
      <c r="D131" s="397">
        <v>0</v>
      </c>
      <c r="E131" s="397">
        <v>0</v>
      </c>
      <c r="F131" s="387">
        <f t="shared" si="2"/>
        <v>0</v>
      </c>
      <c r="G131" s="398">
        <f t="shared" si="3"/>
        <v>0</v>
      </c>
      <c r="H131" s="384"/>
      <c r="I131" s="384"/>
      <c r="J131" s="384"/>
      <c r="K131" s="384"/>
      <c r="L131" s="384"/>
      <c r="M131" s="384"/>
      <c r="N131" s="384"/>
    </row>
    <row r="132" spans="1:14" s="355" customFormat="1">
      <c r="A132" s="395"/>
      <c r="B132" s="396" t="s">
        <v>394</v>
      </c>
      <c r="C132" s="397">
        <v>46999112</v>
      </c>
      <c r="D132" s="397">
        <v>0</v>
      </c>
      <c r="E132" s="397">
        <v>0</v>
      </c>
      <c r="F132" s="387">
        <f t="shared" si="2"/>
        <v>0</v>
      </c>
      <c r="G132" s="398">
        <f t="shared" si="3"/>
        <v>0</v>
      </c>
      <c r="H132" s="384"/>
      <c r="I132" s="384"/>
      <c r="J132" s="384"/>
      <c r="K132" s="384"/>
      <c r="L132" s="384"/>
      <c r="M132" s="384"/>
      <c r="N132" s="384"/>
    </row>
    <row r="133" spans="1:14" s="355" customFormat="1" ht="30">
      <c r="A133" s="395"/>
      <c r="B133" s="396" t="s">
        <v>395</v>
      </c>
      <c r="C133" s="397">
        <v>1318648156</v>
      </c>
      <c r="D133" s="397">
        <v>0</v>
      </c>
      <c r="E133" s="397">
        <v>0</v>
      </c>
      <c r="F133" s="387">
        <f t="shared" si="2"/>
        <v>0</v>
      </c>
      <c r="G133" s="398">
        <f t="shared" si="3"/>
        <v>0</v>
      </c>
      <c r="H133" s="384"/>
      <c r="I133" s="384"/>
      <c r="J133" s="384"/>
      <c r="K133" s="384"/>
      <c r="L133" s="384"/>
      <c r="M133" s="384"/>
      <c r="N133" s="384"/>
    </row>
    <row r="134" spans="1:14" s="355" customFormat="1">
      <c r="A134" s="395"/>
      <c r="B134" s="396" t="s">
        <v>396</v>
      </c>
      <c r="C134" s="397">
        <v>131082918</v>
      </c>
      <c r="D134" s="397">
        <v>0</v>
      </c>
      <c r="E134" s="397">
        <v>0</v>
      </c>
      <c r="F134" s="387">
        <f t="shared" si="2"/>
        <v>0</v>
      </c>
      <c r="G134" s="398">
        <f t="shared" si="3"/>
        <v>0</v>
      </c>
      <c r="H134" s="384"/>
      <c r="I134" s="384"/>
      <c r="J134" s="384"/>
      <c r="K134" s="384"/>
      <c r="L134" s="384"/>
      <c r="M134" s="384"/>
      <c r="N134" s="384"/>
    </row>
    <row r="135" spans="1:14" s="355" customFormat="1" ht="30">
      <c r="A135" s="395"/>
      <c r="B135" s="396" t="s">
        <v>397</v>
      </c>
      <c r="C135" s="397">
        <v>682842897</v>
      </c>
      <c r="D135" s="397">
        <v>0</v>
      </c>
      <c r="E135" s="397">
        <v>0</v>
      </c>
      <c r="F135" s="387">
        <f t="shared" si="2"/>
        <v>0</v>
      </c>
      <c r="G135" s="398">
        <f t="shared" si="3"/>
        <v>0</v>
      </c>
      <c r="H135" s="384"/>
      <c r="I135" s="384"/>
      <c r="J135" s="384"/>
      <c r="K135" s="384"/>
      <c r="L135" s="384"/>
      <c r="M135" s="384"/>
      <c r="N135" s="384"/>
    </row>
    <row r="136" spans="1:14" s="355" customFormat="1">
      <c r="A136" s="395"/>
      <c r="B136" s="396" t="s">
        <v>398</v>
      </c>
      <c r="C136" s="397">
        <v>1245294654</v>
      </c>
      <c r="D136" s="397">
        <v>0</v>
      </c>
      <c r="E136" s="397">
        <v>0</v>
      </c>
      <c r="F136" s="387">
        <f t="shared" si="2"/>
        <v>0</v>
      </c>
      <c r="G136" s="398">
        <f t="shared" si="3"/>
        <v>0</v>
      </c>
      <c r="H136" s="384"/>
      <c r="I136" s="384"/>
      <c r="J136" s="384"/>
      <c r="K136" s="384"/>
      <c r="L136" s="384"/>
      <c r="M136" s="384"/>
      <c r="N136" s="384"/>
    </row>
    <row r="137" spans="1:14" s="355" customFormat="1" ht="30">
      <c r="A137" s="395"/>
      <c r="B137" s="396" t="s">
        <v>399</v>
      </c>
      <c r="C137" s="397">
        <v>793283582</v>
      </c>
      <c r="D137" s="397">
        <v>0</v>
      </c>
      <c r="E137" s="397">
        <v>0</v>
      </c>
      <c r="F137" s="387">
        <f t="shared" si="2"/>
        <v>0</v>
      </c>
      <c r="G137" s="398">
        <f t="shared" si="3"/>
        <v>0</v>
      </c>
      <c r="H137" s="384"/>
      <c r="I137" s="384"/>
      <c r="J137" s="384"/>
      <c r="K137" s="384"/>
      <c r="L137" s="384"/>
      <c r="M137" s="384"/>
      <c r="N137" s="384"/>
    </row>
    <row r="138" spans="1:14" s="355" customFormat="1" ht="30">
      <c r="A138" s="395"/>
      <c r="B138" s="396" t="s">
        <v>400</v>
      </c>
      <c r="C138" s="397">
        <v>1294462288</v>
      </c>
      <c r="D138" s="397">
        <v>0</v>
      </c>
      <c r="E138" s="397">
        <v>0</v>
      </c>
      <c r="F138" s="387">
        <f t="shared" si="2"/>
        <v>0</v>
      </c>
      <c r="G138" s="398">
        <f t="shared" si="3"/>
        <v>0</v>
      </c>
      <c r="H138" s="384"/>
      <c r="I138" s="384"/>
      <c r="J138" s="384"/>
      <c r="K138" s="384"/>
      <c r="L138" s="384"/>
      <c r="M138" s="384"/>
      <c r="N138" s="384"/>
    </row>
    <row r="139" spans="1:14" s="355" customFormat="1">
      <c r="A139" s="395"/>
      <c r="B139" s="396" t="s">
        <v>401</v>
      </c>
      <c r="C139" s="397">
        <v>416105499</v>
      </c>
      <c r="D139" s="397">
        <v>0</v>
      </c>
      <c r="E139" s="397">
        <v>0</v>
      </c>
      <c r="F139" s="387">
        <f t="shared" si="2"/>
        <v>0</v>
      </c>
      <c r="G139" s="398">
        <f t="shared" si="3"/>
        <v>0</v>
      </c>
      <c r="H139" s="384"/>
      <c r="I139" s="384"/>
      <c r="J139" s="384"/>
      <c r="K139" s="384"/>
      <c r="L139" s="384"/>
      <c r="M139" s="384"/>
      <c r="N139" s="384"/>
    </row>
    <row r="140" spans="1:14" s="355" customFormat="1" ht="30">
      <c r="A140" s="395"/>
      <c r="B140" s="396" t="s">
        <v>402</v>
      </c>
      <c r="C140" s="397">
        <v>1789036394</v>
      </c>
      <c r="D140" s="397">
        <v>0</v>
      </c>
      <c r="E140" s="397">
        <v>0</v>
      </c>
      <c r="F140" s="387">
        <f t="shared" si="2"/>
        <v>0</v>
      </c>
      <c r="G140" s="398">
        <f t="shared" si="3"/>
        <v>0</v>
      </c>
      <c r="H140" s="384"/>
      <c r="I140" s="384"/>
      <c r="J140" s="384"/>
      <c r="K140" s="384"/>
      <c r="L140" s="384"/>
      <c r="M140" s="384"/>
      <c r="N140" s="384"/>
    </row>
    <row r="141" spans="1:14" s="355" customFormat="1" ht="30">
      <c r="A141" s="395"/>
      <c r="B141" s="396" t="s">
        <v>403</v>
      </c>
      <c r="C141" s="397">
        <v>183023644</v>
      </c>
      <c r="D141" s="397">
        <v>0</v>
      </c>
      <c r="E141" s="397">
        <v>0</v>
      </c>
      <c r="F141" s="387">
        <f t="shared" ref="F141:F204" si="4">SUM(D141:E141)</f>
        <v>0</v>
      </c>
      <c r="G141" s="398">
        <f t="shared" ref="G141:G204" si="5">F141/C141</f>
        <v>0</v>
      </c>
      <c r="H141" s="384"/>
      <c r="I141" s="384"/>
      <c r="J141" s="384"/>
      <c r="K141" s="384"/>
      <c r="L141" s="384"/>
      <c r="M141" s="384"/>
      <c r="N141" s="384"/>
    </row>
    <row r="142" spans="1:14" s="355" customFormat="1">
      <c r="A142" s="395"/>
      <c r="B142" s="396" t="s">
        <v>404</v>
      </c>
      <c r="C142" s="397">
        <v>22102803</v>
      </c>
      <c r="D142" s="397">
        <v>0</v>
      </c>
      <c r="E142" s="397">
        <v>0</v>
      </c>
      <c r="F142" s="387">
        <f t="shared" si="4"/>
        <v>0</v>
      </c>
      <c r="G142" s="398">
        <f t="shared" si="5"/>
        <v>0</v>
      </c>
      <c r="H142" s="384"/>
      <c r="I142" s="384"/>
      <c r="J142" s="384"/>
      <c r="K142" s="384"/>
      <c r="L142" s="384"/>
      <c r="M142" s="384"/>
      <c r="N142" s="384"/>
    </row>
    <row r="143" spans="1:14" s="355" customFormat="1" ht="30">
      <c r="A143" s="395"/>
      <c r="B143" s="396" t="s">
        <v>405</v>
      </c>
      <c r="C143" s="397">
        <v>51698047</v>
      </c>
      <c r="D143" s="397">
        <v>0</v>
      </c>
      <c r="E143" s="397">
        <v>0</v>
      </c>
      <c r="F143" s="387">
        <f t="shared" si="4"/>
        <v>0</v>
      </c>
      <c r="G143" s="398">
        <f t="shared" si="5"/>
        <v>0</v>
      </c>
      <c r="H143" s="384"/>
      <c r="I143" s="384"/>
      <c r="J143" s="384"/>
      <c r="K143" s="384"/>
      <c r="L143" s="384"/>
      <c r="M143" s="384"/>
      <c r="N143" s="384"/>
    </row>
    <row r="144" spans="1:14" s="355" customFormat="1" ht="30">
      <c r="A144" s="395"/>
      <c r="B144" s="396" t="s">
        <v>406</v>
      </c>
      <c r="C144" s="397">
        <v>761572769</v>
      </c>
      <c r="D144" s="397">
        <v>0</v>
      </c>
      <c r="E144" s="397">
        <v>0</v>
      </c>
      <c r="F144" s="387">
        <f t="shared" si="4"/>
        <v>0</v>
      </c>
      <c r="G144" s="398">
        <f t="shared" si="5"/>
        <v>0</v>
      </c>
      <c r="H144" s="384"/>
      <c r="I144" s="384"/>
      <c r="J144" s="384"/>
      <c r="K144" s="384"/>
      <c r="L144" s="384"/>
      <c r="M144" s="384"/>
      <c r="N144" s="384"/>
    </row>
    <row r="145" spans="1:14" s="355" customFormat="1" ht="30">
      <c r="A145" s="395"/>
      <c r="B145" s="396" t="s">
        <v>407</v>
      </c>
      <c r="C145" s="397">
        <v>31369039</v>
      </c>
      <c r="D145" s="397">
        <v>0</v>
      </c>
      <c r="E145" s="397">
        <v>0</v>
      </c>
      <c r="F145" s="387">
        <f t="shared" si="4"/>
        <v>0</v>
      </c>
      <c r="G145" s="398">
        <f t="shared" si="5"/>
        <v>0</v>
      </c>
      <c r="H145" s="384"/>
      <c r="I145" s="384"/>
      <c r="J145" s="384"/>
      <c r="K145" s="384"/>
      <c r="L145" s="384"/>
      <c r="M145" s="384"/>
      <c r="N145" s="384"/>
    </row>
    <row r="146" spans="1:14" s="355" customFormat="1">
      <c r="A146" s="395"/>
      <c r="B146" s="396" t="s">
        <v>408</v>
      </c>
      <c r="C146" s="397">
        <v>25777797</v>
      </c>
      <c r="D146" s="397">
        <v>0</v>
      </c>
      <c r="E146" s="397">
        <v>0</v>
      </c>
      <c r="F146" s="387">
        <f t="shared" si="4"/>
        <v>0</v>
      </c>
      <c r="G146" s="398">
        <f t="shared" si="5"/>
        <v>0</v>
      </c>
      <c r="H146" s="384"/>
      <c r="I146" s="384"/>
      <c r="J146" s="384"/>
      <c r="K146" s="384"/>
      <c r="L146" s="384"/>
      <c r="M146" s="384"/>
      <c r="N146" s="384"/>
    </row>
    <row r="147" spans="1:14" s="355" customFormat="1">
      <c r="A147" s="395"/>
      <c r="B147" s="396" t="s">
        <v>409</v>
      </c>
      <c r="C147" s="397">
        <v>595837292</v>
      </c>
      <c r="D147" s="397">
        <v>0</v>
      </c>
      <c r="E147" s="397">
        <v>0</v>
      </c>
      <c r="F147" s="387">
        <f t="shared" si="4"/>
        <v>0</v>
      </c>
      <c r="G147" s="398">
        <f t="shared" si="5"/>
        <v>0</v>
      </c>
      <c r="H147" s="384"/>
      <c r="I147" s="384"/>
      <c r="J147" s="384"/>
      <c r="K147" s="384"/>
      <c r="L147" s="384"/>
      <c r="M147" s="384"/>
      <c r="N147" s="384"/>
    </row>
    <row r="148" spans="1:14" s="360" customFormat="1">
      <c r="A148" s="392">
        <v>13</v>
      </c>
      <c r="B148" s="393" t="s">
        <v>67</v>
      </c>
      <c r="C148" s="394">
        <f>SUM(C149:C151)</f>
        <v>29139184774</v>
      </c>
      <c r="D148" s="394">
        <f>SUM(D149:D151)</f>
        <v>0</v>
      </c>
      <c r="E148" s="394">
        <f>SUM(E149:E151)</f>
        <v>0</v>
      </c>
      <c r="F148" s="394">
        <f t="shared" si="4"/>
        <v>0</v>
      </c>
      <c r="G148" s="391">
        <f t="shared" si="5"/>
        <v>0</v>
      </c>
      <c r="H148" s="359"/>
      <c r="I148" s="359"/>
      <c r="J148" s="359"/>
      <c r="K148" s="359"/>
      <c r="L148" s="359"/>
      <c r="M148" s="359"/>
      <c r="N148" s="359"/>
    </row>
    <row r="149" spans="1:14" s="355" customFormat="1">
      <c r="A149" s="399"/>
      <c r="B149" s="396" t="s">
        <v>410</v>
      </c>
      <c r="C149" s="397">
        <v>29030292979</v>
      </c>
      <c r="D149" s="397">
        <v>0</v>
      </c>
      <c r="E149" s="397">
        <v>0</v>
      </c>
      <c r="F149" s="387">
        <f t="shared" si="4"/>
        <v>0</v>
      </c>
      <c r="G149" s="398">
        <f t="shared" si="5"/>
        <v>0</v>
      </c>
      <c r="H149" s="384"/>
      <c r="I149" s="384"/>
      <c r="J149" s="384"/>
      <c r="K149" s="384"/>
      <c r="L149" s="384"/>
      <c r="M149" s="384"/>
      <c r="N149" s="384"/>
    </row>
    <row r="150" spans="1:14" s="355" customFormat="1" ht="30">
      <c r="A150" s="399"/>
      <c r="B150" s="396" t="s">
        <v>411</v>
      </c>
      <c r="C150" s="397">
        <v>12854875</v>
      </c>
      <c r="D150" s="397">
        <v>0</v>
      </c>
      <c r="E150" s="397">
        <v>0</v>
      </c>
      <c r="F150" s="387">
        <f t="shared" si="4"/>
        <v>0</v>
      </c>
      <c r="G150" s="398">
        <f t="shared" si="5"/>
        <v>0</v>
      </c>
      <c r="H150" s="384"/>
      <c r="I150" s="384"/>
      <c r="J150" s="384"/>
      <c r="K150" s="384"/>
      <c r="L150" s="384"/>
      <c r="M150" s="384"/>
      <c r="N150" s="384"/>
    </row>
    <row r="151" spans="1:14" s="355" customFormat="1" ht="30">
      <c r="A151" s="399"/>
      <c r="B151" s="396" t="s">
        <v>412</v>
      </c>
      <c r="C151" s="397">
        <v>96036920</v>
      </c>
      <c r="D151" s="397">
        <v>0</v>
      </c>
      <c r="E151" s="397">
        <v>0</v>
      </c>
      <c r="F151" s="387">
        <f t="shared" si="4"/>
        <v>0</v>
      </c>
      <c r="G151" s="398">
        <f t="shared" si="5"/>
        <v>0</v>
      </c>
      <c r="H151" s="384"/>
      <c r="I151" s="384"/>
      <c r="J151" s="384"/>
      <c r="K151" s="384"/>
      <c r="L151" s="384"/>
      <c r="M151" s="384"/>
      <c r="N151" s="384"/>
    </row>
    <row r="152" spans="1:14" s="360" customFormat="1">
      <c r="A152" s="392">
        <v>14</v>
      </c>
      <c r="B152" s="393" t="s">
        <v>68</v>
      </c>
      <c r="C152" s="394">
        <f>SUM(C153:C156)</f>
        <v>2481743674</v>
      </c>
      <c r="D152" s="394">
        <f>SUM(D153:D156)</f>
        <v>0</v>
      </c>
      <c r="E152" s="394">
        <f>SUM(E153:E156)</f>
        <v>0</v>
      </c>
      <c r="F152" s="394">
        <f t="shared" si="4"/>
        <v>0</v>
      </c>
      <c r="G152" s="391">
        <f t="shared" si="5"/>
        <v>0</v>
      </c>
      <c r="H152" s="359"/>
      <c r="I152" s="359"/>
      <c r="J152" s="359"/>
      <c r="K152" s="359"/>
      <c r="L152" s="359"/>
      <c r="M152" s="359"/>
      <c r="N152" s="359"/>
    </row>
    <row r="153" spans="1:14" s="355" customFormat="1">
      <c r="A153" s="395"/>
      <c r="B153" s="396" t="s">
        <v>413</v>
      </c>
      <c r="C153" s="397">
        <v>1881273817</v>
      </c>
      <c r="D153" s="397">
        <v>0</v>
      </c>
      <c r="E153" s="397">
        <v>0</v>
      </c>
      <c r="F153" s="387">
        <f t="shared" si="4"/>
        <v>0</v>
      </c>
      <c r="G153" s="398">
        <f t="shared" si="5"/>
        <v>0</v>
      </c>
      <c r="H153" s="384"/>
      <c r="I153" s="384"/>
      <c r="J153" s="384"/>
      <c r="K153" s="384"/>
      <c r="L153" s="384"/>
      <c r="M153" s="384"/>
      <c r="N153" s="384"/>
    </row>
    <row r="154" spans="1:14" s="355" customFormat="1">
      <c r="A154" s="395"/>
      <c r="B154" s="396" t="s">
        <v>414</v>
      </c>
      <c r="C154" s="397">
        <v>185438646</v>
      </c>
      <c r="D154" s="397">
        <v>0</v>
      </c>
      <c r="E154" s="397">
        <v>0</v>
      </c>
      <c r="F154" s="387">
        <f t="shared" si="4"/>
        <v>0</v>
      </c>
      <c r="G154" s="398">
        <f t="shared" si="5"/>
        <v>0</v>
      </c>
      <c r="H154" s="384"/>
      <c r="I154" s="384"/>
      <c r="J154" s="384"/>
      <c r="K154" s="384"/>
      <c r="L154" s="384"/>
      <c r="M154" s="384"/>
      <c r="N154" s="384"/>
    </row>
    <row r="155" spans="1:14" s="355" customFormat="1">
      <c r="A155" s="395"/>
      <c r="B155" s="396" t="s">
        <v>415</v>
      </c>
      <c r="C155" s="397">
        <v>381469602</v>
      </c>
      <c r="D155" s="397">
        <v>0</v>
      </c>
      <c r="E155" s="397">
        <v>0</v>
      </c>
      <c r="F155" s="387">
        <f t="shared" si="4"/>
        <v>0</v>
      </c>
      <c r="G155" s="398">
        <f t="shared" si="5"/>
        <v>0</v>
      </c>
      <c r="H155" s="384"/>
      <c r="I155" s="384"/>
      <c r="J155" s="384"/>
      <c r="K155" s="384"/>
      <c r="L155" s="384"/>
      <c r="M155" s="384"/>
      <c r="N155" s="384"/>
    </row>
    <row r="156" spans="1:14" s="355" customFormat="1">
      <c r="A156" s="395"/>
      <c r="B156" s="396" t="s">
        <v>416</v>
      </c>
      <c r="C156" s="397">
        <v>33561609</v>
      </c>
      <c r="D156" s="397">
        <v>0</v>
      </c>
      <c r="E156" s="397">
        <v>0</v>
      </c>
      <c r="F156" s="387">
        <f t="shared" si="4"/>
        <v>0</v>
      </c>
      <c r="G156" s="398">
        <f t="shared" si="5"/>
        <v>0</v>
      </c>
      <c r="H156" s="384"/>
      <c r="I156" s="384"/>
      <c r="J156" s="384"/>
      <c r="K156" s="384"/>
      <c r="L156" s="384"/>
      <c r="M156" s="384"/>
      <c r="N156" s="384"/>
    </row>
    <row r="157" spans="1:14" s="360" customFormat="1">
      <c r="A157" s="392">
        <v>15</v>
      </c>
      <c r="B157" s="393" t="s">
        <v>69</v>
      </c>
      <c r="C157" s="394">
        <f>SUM(C158:C162)</f>
        <v>2095079989</v>
      </c>
      <c r="D157" s="394">
        <f>SUM(D158:D162)</f>
        <v>0</v>
      </c>
      <c r="E157" s="394">
        <f>SUM(E158:E162)</f>
        <v>0</v>
      </c>
      <c r="F157" s="394">
        <f t="shared" si="4"/>
        <v>0</v>
      </c>
      <c r="G157" s="391">
        <f t="shared" si="5"/>
        <v>0</v>
      </c>
      <c r="H157" s="359"/>
      <c r="I157" s="359"/>
      <c r="J157" s="359"/>
      <c r="K157" s="359"/>
      <c r="L157" s="359"/>
      <c r="M157" s="359"/>
      <c r="N157" s="359"/>
    </row>
    <row r="158" spans="1:14" s="355" customFormat="1" ht="30">
      <c r="A158" s="395"/>
      <c r="B158" s="396" t="s">
        <v>417</v>
      </c>
      <c r="C158" s="397">
        <v>680488944</v>
      </c>
      <c r="D158" s="397">
        <v>0</v>
      </c>
      <c r="E158" s="397">
        <v>0</v>
      </c>
      <c r="F158" s="387">
        <f t="shared" si="4"/>
        <v>0</v>
      </c>
      <c r="G158" s="398">
        <f t="shared" si="5"/>
        <v>0</v>
      </c>
      <c r="H158" s="384"/>
      <c r="I158" s="384"/>
      <c r="J158" s="384"/>
      <c r="K158" s="384"/>
      <c r="L158" s="384"/>
      <c r="M158" s="384"/>
      <c r="N158" s="384"/>
    </row>
    <row r="159" spans="1:14" s="355" customFormat="1">
      <c r="A159" s="395"/>
      <c r="B159" s="396" t="s">
        <v>418</v>
      </c>
      <c r="C159" s="397">
        <v>424335487</v>
      </c>
      <c r="D159" s="397">
        <v>0</v>
      </c>
      <c r="E159" s="397">
        <v>0</v>
      </c>
      <c r="F159" s="387">
        <f t="shared" si="4"/>
        <v>0</v>
      </c>
      <c r="G159" s="398">
        <f t="shared" si="5"/>
        <v>0</v>
      </c>
      <c r="H159" s="384"/>
      <c r="I159" s="384"/>
      <c r="J159" s="384"/>
      <c r="K159" s="384"/>
      <c r="L159" s="384"/>
      <c r="M159" s="384"/>
      <c r="N159" s="384"/>
    </row>
    <row r="160" spans="1:14" s="355" customFormat="1">
      <c r="A160" s="395"/>
      <c r="B160" s="396" t="s">
        <v>419</v>
      </c>
      <c r="C160" s="397">
        <v>50887230</v>
      </c>
      <c r="D160" s="397">
        <v>0</v>
      </c>
      <c r="E160" s="397">
        <v>0</v>
      </c>
      <c r="F160" s="387">
        <f t="shared" si="4"/>
        <v>0</v>
      </c>
      <c r="G160" s="398">
        <f t="shared" si="5"/>
        <v>0</v>
      </c>
      <c r="H160" s="384"/>
      <c r="I160" s="384"/>
      <c r="J160" s="384"/>
      <c r="K160" s="384"/>
      <c r="L160" s="384"/>
      <c r="M160" s="384"/>
      <c r="N160" s="384"/>
    </row>
    <row r="161" spans="1:14" s="355" customFormat="1">
      <c r="A161" s="395"/>
      <c r="B161" s="396" t="s">
        <v>420</v>
      </c>
      <c r="C161" s="397">
        <v>213384621</v>
      </c>
      <c r="D161" s="397">
        <v>0</v>
      </c>
      <c r="E161" s="397">
        <v>0</v>
      </c>
      <c r="F161" s="387">
        <f t="shared" si="4"/>
        <v>0</v>
      </c>
      <c r="G161" s="398">
        <f t="shared" si="5"/>
        <v>0</v>
      </c>
      <c r="H161" s="384"/>
      <c r="I161" s="384"/>
      <c r="J161" s="384"/>
      <c r="K161" s="384"/>
      <c r="L161" s="384"/>
      <c r="M161" s="384"/>
      <c r="N161" s="384"/>
    </row>
    <row r="162" spans="1:14" s="355" customFormat="1">
      <c r="A162" s="395"/>
      <c r="B162" s="396" t="s">
        <v>421</v>
      </c>
      <c r="C162" s="397">
        <v>725983707</v>
      </c>
      <c r="D162" s="397">
        <v>0</v>
      </c>
      <c r="E162" s="397">
        <v>0</v>
      </c>
      <c r="F162" s="387">
        <f t="shared" si="4"/>
        <v>0</v>
      </c>
      <c r="G162" s="398">
        <f t="shared" si="5"/>
        <v>0</v>
      </c>
      <c r="H162" s="384"/>
      <c r="I162" s="384"/>
      <c r="J162" s="384"/>
      <c r="K162" s="384"/>
      <c r="L162" s="384"/>
      <c r="M162" s="384"/>
      <c r="N162" s="384"/>
    </row>
    <row r="163" spans="1:14" s="360" customFormat="1">
      <c r="A163" s="392">
        <v>16</v>
      </c>
      <c r="B163" s="393" t="s">
        <v>70</v>
      </c>
      <c r="C163" s="394">
        <f>SUM(C164:C171)</f>
        <v>8649275015</v>
      </c>
      <c r="D163" s="394">
        <f>SUM(D164:D171)</f>
        <v>4839411.5699999994</v>
      </c>
      <c r="E163" s="394">
        <f>SUM(E164:E171)</f>
        <v>0</v>
      </c>
      <c r="F163" s="394">
        <f t="shared" si="4"/>
        <v>4839411.5699999994</v>
      </c>
      <c r="G163" s="391">
        <f t="shared" si="5"/>
        <v>5.5951644058111838E-4</v>
      </c>
      <c r="H163" s="359"/>
      <c r="I163" s="359"/>
      <c r="J163" s="359"/>
      <c r="K163" s="359"/>
      <c r="L163" s="359"/>
      <c r="M163" s="359"/>
      <c r="N163" s="359"/>
    </row>
    <row r="164" spans="1:14" s="355" customFormat="1" ht="30">
      <c r="A164" s="395"/>
      <c r="B164" s="396" t="s">
        <v>422</v>
      </c>
      <c r="C164" s="397">
        <v>1476574662</v>
      </c>
      <c r="D164" s="397">
        <v>0</v>
      </c>
      <c r="E164" s="397">
        <v>0</v>
      </c>
      <c r="F164" s="387">
        <f t="shared" si="4"/>
        <v>0</v>
      </c>
      <c r="G164" s="398">
        <f t="shared" si="5"/>
        <v>0</v>
      </c>
      <c r="H164" s="384"/>
      <c r="I164" s="384"/>
      <c r="J164" s="384"/>
      <c r="K164" s="384"/>
      <c r="L164" s="384"/>
      <c r="M164" s="384"/>
      <c r="N164" s="384"/>
    </row>
    <row r="165" spans="1:14" s="355" customFormat="1">
      <c r="A165" s="395"/>
      <c r="B165" s="396" t="s">
        <v>423</v>
      </c>
      <c r="C165" s="397">
        <v>4357568776</v>
      </c>
      <c r="D165" s="397">
        <v>0</v>
      </c>
      <c r="E165" s="397">
        <v>0</v>
      </c>
      <c r="F165" s="387">
        <f t="shared" si="4"/>
        <v>0</v>
      </c>
      <c r="G165" s="398">
        <f t="shared" si="5"/>
        <v>0</v>
      </c>
      <c r="H165" s="384"/>
      <c r="I165" s="384"/>
      <c r="J165" s="384"/>
      <c r="K165" s="384"/>
      <c r="L165" s="384"/>
      <c r="M165" s="384"/>
      <c r="N165" s="384"/>
    </row>
    <row r="166" spans="1:14" s="355" customFormat="1">
      <c r="A166" s="395"/>
      <c r="B166" s="396" t="s">
        <v>424</v>
      </c>
      <c r="C166" s="397">
        <v>636292432</v>
      </c>
      <c r="D166" s="397">
        <v>0</v>
      </c>
      <c r="E166" s="397">
        <v>0</v>
      </c>
      <c r="F166" s="387">
        <f t="shared" si="4"/>
        <v>0</v>
      </c>
      <c r="G166" s="398">
        <f t="shared" si="5"/>
        <v>0</v>
      </c>
      <c r="H166" s="384"/>
      <c r="I166" s="384"/>
      <c r="J166" s="384"/>
      <c r="K166" s="384"/>
      <c r="L166" s="384"/>
      <c r="M166" s="384"/>
      <c r="N166" s="384"/>
    </row>
    <row r="167" spans="1:14" s="355" customFormat="1">
      <c r="A167" s="395"/>
      <c r="B167" s="396" t="s">
        <v>425</v>
      </c>
      <c r="C167" s="397">
        <v>446714283</v>
      </c>
      <c r="D167" s="397">
        <v>0</v>
      </c>
      <c r="E167" s="397">
        <v>0</v>
      </c>
      <c r="F167" s="387">
        <f t="shared" si="4"/>
        <v>0</v>
      </c>
      <c r="G167" s="398">
        <f t="shared" si="5"/>
        <v>0</v>
      </c>
      <c r="H167" s="384"/>
      <c r="I167" s="384"/>
      <c r="J167" s="384"/>
      <c r="K167" s="384"/>
      <c r="L167" s="384"/>
      <c r="M167" s="384"/>
      <c r="N167" s="384"/>
    </row>
    <row r="168" spans="1:14" s="355" customFormat="1" ht="30">
      <c r="A168" s="395"/>
      <c r="B168" s="396" t="s">
        <v>426</v>
      </c>
      <c r="C168" s="397">
        <v>262360085</v>
      </c>
      <c r="D168" s="397">
        <v>0</v>
      </c>
      <c r="E168" s="397">
        <v>0</v>
      </c>
      <c r="F168" s="387">
        <f t="shared" si="4"/>
        <v>0</v>
      </c>
      <c r="G168" s="398">
        <f t="shared" si="5"/>
        <v>0</v>
      </c>
      <c r="H168" s="384"/>
      <c r="I168" s="384"/>
      <c r="J168" s="384"/>
      <c r="K168" s="384"/>
      <c r="L168" s="384"/>
      <c r="M168" s="384"/>
      <c r="N168" s="384"/>
    </row>
    <row r="169" spans="1:14" s="355" customFormat="1">
      <c r="A169" s="395"/>
      <c r="B169" s="396" t="s">
        <v>427</v>
      </c>
      <c r="C169" s="397">
        <v>1134367129</v>
      </c>
      <c r="D169" s="397">
        <v>0</v>
      </c>
      <c r="E169" s="397">
        <v>0</v>
      </c>
      <c r="F169" s="387">
        <f t="shared" si="4"/>
        <v>0</v>
      </c>
      <c r="G169" s="398">
        <f t="shared" si="5"/>
        <v>0</v>
      </c>
      <c r="H169" s="384"/>
      <c r="I169" s="384"/>
      <c r="J169" s="384"/>
      <c r="K169" s="384"/>
      <c r="L169" s="384"/>
      <c r="M169" s="384"/>
      <c r="N169" s="384"/>
    </row>
    <row r="170" spans="1:14" s="355" customFormat="1">
      <c r="A170" s="395"/>
      <c r="B170" s="396" t="s">
        <v>428</v>
      </c>
      <c r="C170" s="397">
        <v>206092416</v>
      </c>
      <c r="D170" s="397">
        <v>4839411.5699999994</v>
      </c>
      <c r="E170" s="397">
        <v>0</v>
      </c>
      <c r="F170" s="387">
        <f t="shared" si="4"/>
        <v>4839411.5699999994</v>
      </c>
      <c r="G170" s="398">
        <f t="shared" si="5"/>
        <v>2.3481754758020786E-2</v>
      </c>
      <c r="H170" s="384"/>
      <c r="I170" s="384"/>
      <c r="J170" s="384"/>
      <c r="K170" s="384"/>
      <c r="L170" s="384"/>
      <c r="M170" s="384"/>
      <c r="N170" s="384"/>
    </row>
    <row r="171" spans="1:14" s="355" customFormat="1">
      <c r="A171" s="395"/>
      <c r="B171" s="396" t="s">
        <v>429</v>
      </c>
      <c r="C171" s="397">
        <v>129305232</v>
      </c>
      <c r="D171" s="397">
        <v>0</v>
      </c>
      <c r="E171" s="397">
        <v>0</v>
      </c>
      <c r="F171" s="387">
        <f t="shared" si="4"/>
        <v>0</v>
      </c>
      <c r="G171" s="398">
        <f t="shared" si="5"/>
        <v>0</v>
      </c>
      <c r="H171" s="384"/>
      <c r="I171" s="384"/>
      <c r="J171" s="384"/>
      <c r="K171" s="384"/>
      <c r="L171" s="384"/>
      <c r="M171" s="384"/>
      <c r="N171" s="384"/>
    </row>
    <row r="172" spans="1:14" s="360" customFormat="1">
      <c r="A172" s="392">
        <v>18</v>
      </c>
      <c r="B172" s="393" t="s">
        <v>73</v>
      </c>
      <c r="C172" s="394">
        <f>SUM(C173:C177)</f>
        <v>1595292977</v>
      </c>
      <c r="D172" s="394">
        <f>SUM(D173:D177)</f>
        <v>12836537.010000002</v>
      </c>
      <c r="E172" s="394">
        <f>SUM(E173:E177)</f>
        <v>1426281.8899999997</v>
      </c>
      <c r="F172" s="394">
        <f t="shared" si="4"/>
        <v>14262818.900000002</v>
      </c>
      <c r="G172" s="391">
        <f t="shared" si="5"/>
        <v>8.940563962628165E-3</v>
      </c>
      <c r="H172" s="359"/>
      <c r="I172" s="359"/>
      <c r="J172" s="359"/>
      <c r="K172" s="359"/>
      <c r="L172" s="359"/>
      <c r="M172" s="359"/>
      <c r="N172" s="359"/>
    </row>
    <row r="173" spans="1:14" s="355" customFormat="1">
      <c r="A173" s="395"/>
      <c r="B173" s="396" t="s">
        <v>430</v>
      </c>
      <c r="C173" s="397">
        <v>519297490</v>
      </c>
      <c r="D173" s="397">
        <v>0</v>
      </c>
      <c r="E173" s="397">
        <v>0</v>
      </c>
      <c r="F173" s="387">
        <f t="shared" si="4"/>
        <v>0</v>
      </c>
      <c r="G173" s="398">
        <f t="shared" si="5"/>
        <v>0</v>
      </c>
      <c r="H173" s="384"/>
      <c r="I173" s="384"/>
      <c r="J173" s="384"/>
      <c r="K173" s="384"/>
      <c r="L173" s="384"/>
      <c r="M173" s="384"/>
      <c r="N173" s="384"/>
    </row>
    <row r="174" spans="1:14" s="355" customFormat="1" ht="30">
      <c r="A174" s="395"/>
      <c r="B174" s="396" t="s">
        <v>431</v>
      </c>
      <c r="C174" s="397">
        <v>86794342</v>
      </c>
      <c r="D174" s="397">
        <v>0</v>
      </c>
      <c r="E174" s="397">
        <v>0</v>
      </c>
      <c r="F174" s="387">
        <f t="shared" si="4"/>
        <v>0</v>
      </c>
      <c r="G174" s="398">
        <f t="shared" si="5"/>
        <v>0</v>
      </c>
      <c r="H174" s="384"/>
      <c r="I174" s="384"/>
      <c r="J174" s="384"/>
      <c r="K174" s="384"/>
      <c r="L174" s="384"/>
      <c r="M174" s="384"/>
      <c r="N174" s="384"/>
    </row>
    <row r="175" spans="1:14" s="355" customFormat="1" ht="30">
      <c r="A175" s="395"/>
      <c r="B175" s="396" t="s">
        <v>432</v>
      </c>
      <c r="C175" s="397">
        <v>63836348</v>
      </c>
      <c r="D175" s="397">
        <v>0</v>
      </c>
      <c r="E175" s="397">
        <v>0</v>
      </c>
      <c r="F175" s="387">
        <f t="shared" si="4"/>
        <v>0</v>
      </c>
      <c r="G175" s="398">
        <f t="shared" si="5"/>
        <v>0</v>
      </c>
      <c r="H175" s="384"/>
      <c r="I175" s="384"/>
      <c r="J175" s="384"/>
      <c r="K175" s="384"/>
      <c r="L175" s="384"/>
      <c r="M175" s="384"/>
      <c r="N175" s="384"/>
    </row>
    <row r="176" spans="1:14" s="355" customFormat="1" ht="30">
      <c r="A176" s="395"/>
      <c r="B176" s="396" t="s">
        <v>433</v>
      </c>
      <c r="C176" s="397">
        <v>308682392</v>
      </c>
      <c r="D176" s="397">
        <v>0</v>
      </c>
      <c r="E176" s="397">
        <v>0</v>
      </c>
      <c r="F176" s="387">
        <f t="shared" si="4"/>
        <v>0</v>
      </c>
      <c r="G176" s="398">
        <f t="shared" si="5"/>
        <v>0</v>
      </c>
      <c r="H176" s="384"/>
      <c r="I176" s="384"/>
      <c r="J176" s="384"/>
      <c r="K176" s="384"/>
      <c r="L176" s="384"/>
      <c r="M176" s="384"/>
      <c r="N176" s="384"/>
    </row>
    <row r="177" spans="1:14" s="355" customFormat="1">
      <c r="A177" s="395"/>
      <c r="B177" s="396" t="s">
        <v>434</v>
      </c>
      <c r="C177" s="397">
        <v>616682405</v>
      </c>
      <c r="D177" s="397">
        <v>12836537.010000002</v>
      </c>
      <c r="E177" s="397">
        <v>1426281.8899999997</v>
      </c>
      <c r="F177" s="387">
        <f t="shared" si="4"/>
        <v>14262818.900000002</v>
      </c>
      <c r="G177" s="398">
        <f t="shared" si="5"/>
        <v>2.312830524165839E-2</v>
      </c>
      <c r="H177" s="384"/>
      <c r="I177" s="384"/>
      <c r="J177" s="384"/>
      <c r="K177" s="384"/>
      <c r="L177" s="384"/>
      <c r="M177" s="384"/>
      <c r="N177" s="384"/>
    </row>
    <row r="178" spans="1:14" s="360" customFormat="1">
      <c r="A178" s="392">
        <v>20</v>
      </c>
      <c r="B178" s="393" t="s">
        <v>165</v>
      </c>
      <c r="C178" s="394">
        <f>SUM(C179:C184)</f>
        <v>6691370190</v>
      </c>
      <c r="D178" s="394">
        <f>SUM(D179:D184)</f>
        <v>0</v>
      </c>
      <c r="E178" s="394">
        <f>SUM(E179:E184)</f>
        <v>0</v>
      </c>
      <c r="F178" s="394">
        <f t="shared" si="4"/>
        <v>0</v>
      </c>
      <c r="G178" s="391">
        <f t="shared" si="5"/>
        <v>0</v>
      </c>
      <c r="H178" s="359"/>
      <c r="I178" s="359"/>
      <c r="J178" s="359"/>
      <c r="K178" s="359"/>
      <c r="L178" s="359"/>
      <c r="M178" s="359"/>
      <c r="N178" s="359"/>
    </row>
    <row r="179" spans="1:14" s="355" customFormat="1">
      <c r="A179" s="395"/>
      <c r="B179" s="396" t="s">
        <v>435</v>
      </c>
      <c r="C179" s="397">
        <v>5935129285</v>
      </c>
      <c r="D179" s="397">
        <v>0</v>
      </c>
      <c r="E179" s="397">
        <v>0</v>
      </c>
      <c r="F179" s="387">
        <f t="shared" si="4"/>
        <v>0</v>
      </c>
      <c r="G179" s="398">
        <f t="shared" si="5"/>
        <v>0</v>
      </c>
      <c r="H179" s="384"/>
      <c r="I179" s="384"/>
      <c r="J179" s="384"/>
      <c r="K179" s="384"/>
      <c r="L179" s="384"/>
      <c r="M179" s="384"/>
      <c r="N179" s="384"/>
    </row>
    <row r="180" spans="1:14" s="355" customFormat="1">
      <c r="A180" s="395"/>
      <c r="B180" s="396" t="s">
        <v>436</v>
      </c>
      <c r="C180" s="397">
        <v>201459157</v>
      </c>
      <c r="D180" s="397">
        <v>0</v>
      </c>
      <c r="E180" s="397">
        <v>0</v>
      </c>
      <c r="F180" s="387">
        <f t="shared" si="4"/>
        <v>0</v>
      </c>
      <c r="G180" s="398">
        <f t="shared" si="5"/>
        <v>0</v>
      </c>
      <c r="H180" s="384"/>
      <c r="I180" s="384"/>
      <c r="J180" s="384"/>
      <c r="K180" s="384"/>
      <c r="L180" s="384"/>
      <c r="M180" s="384"/>
      <c r="N180" s="384"/>
    </row>
    <row r="181" spans="1:14" s="355" customFormat="1">
      <c r="A181" s="395"/>
      <c r="B181" s="396" t="s">
        <v>437</v>
      </c>
      <c r="C181" s="397">
        <v>315181420</v>
      </c>
      <c r="D181" s="397">
        <v>0</v>
      </c>
      <c r="E181" s="397">
        <v>0</v>
      </c>
      <c r="F181" s="387">
        <f t="shared" si="4"/>
        <v>0</v>
      </c>
      <c r="G181" s="398">
        <f t="shared" si="5"/>
        <v>0</v>
      </c>
      <c r="H181" s="384"/>
      <c r="I181" s="384"/>
      <c r="J181" s="384"/>
      <c r="K181" s="384"/>
      <c r="L181" s="384"/>
      <c r="M181" s="384"/>
      <c r="N181" s="384"/>
    </row>
    <row r="182" spans="1:14" s="355" customFormat="1" ht="30">
      <c r="A182" s="395"/>
      <c r="B182" s="396" t="s">
        <v>438</v>
      </c>
      <c r="C182" s="397">
        <v>142329510</v>
      </c>
      <c r="D182" s="397">
        <v>0</v>
      </c>
      <c r="E182" s="397">
        <v>0</v>
      </c>
      <c r="F182" s="387">
        <f t="shared" si="4"/>
        <v>0</v>
      </c>
      <c r="G182" s="398">
        <f t="shared" si="5"/>
        <v>0</v>
      </c>
      <c r="H182" s="384"/>
      <c r="I182" s="384"/>
      <c r="J182" s="384"/>
      <c r="K182" s="384"/>
      <c r="L182" s="384"/>
      <c r="M182" s="384"/>
      <c r="N182" s="384"/>
    </row>
    <row r="183" spans="1:14" s="355" customFormat="1" ht="30">
      <c r="A183" s="395"/>
      <c r="B183" s="396" t="s">
        <v>439</v>
      </c>
      <c r="C183" s="397">
        <v>21271628</v>
      </c>
      <c r="D183" s="397">
        <v>0</v>
      </c>
      <c r="E183" s="397">
        <v>0</v>
      </c>
      <c r="F183" s="387">
        <f t="shared" si="4"/>
        <v>0</v>
      </c>
      <c r="G183" s="398">
        <f t="shared" si="5"/>
        <v>0</v>
      </c>
      <c r="H183" s="384"/>
      <c r="I183" s="384"/>
      <c r="J183" s="384"/>
      <c r="K183" s="384"/>
      <c r="L183" s="384"/>
      <c r="M183" s="384"/>
      <c r="N183" s="384"/>
    </row>
    <row r="184" spans="1:14" s="355" customFormat="1">
      <c r="A184" s="395"/>
      <c r="B184" s="396" t="s">
        <v>440</v>
      </c>
      <c r="C184" s="397">
        <v>75999190</v>
      </c>
      <c r="D184" s="397">
        <v>0</v>
      </c>
      <c r="E184" s="397">
        <v>0</v>
      </c>
      <c r="F184" s="387">
        <f t="shared" si="4"/>
        <v>0</v>
      </c>
      <c r="G184" s="398">
        <f t="shared" si="5"/>
        <v>0</v>
      </c>
      <c r="H184" s="384"/>
      <c r="I184" s="384"/>
      <c r="J184" s="384"/>
      <c r="K184" s="384"/>
      <c r="L184" s="384"/>
      <c r="M184" s="384"/>
      <c r="N184" s="384"/>
    </row>
    <row r="185" spans="1:14" s="360" customFormat="1">
      <c r="A185" s="392">
        <v>21</v>
      </c>
      <c r="B185" s="393" t="s">
        <v>74</v>
      </c>
      <c r="C185" s="394">
        <f>SUM(C186:C187)</f>
        <v>801546081</v>
      </c>
      <c r="D185" s="394">
        <f>SUM(D186:D187)</f>
        <v>0</v>
      </c>
      <c r="E185" s="394">
        <f>SUM(E186:E187)</f>
        <v>0</v>
      </c>
      <c r="F185" s="394">
        <f t="shared" si="4"/>
        <v>0</v>
      </c>
      <c r="G185" s="391">
        <f t="shared" si="5"/>
        <v>0</v>
      </c>
      <c r="H185" s="359"/>
      <c r="I185" s="359"/>
      <c r="J185" s="359"/>
      <c r="K185" s="359"/>
      <c r="L185" s="359"/>
      <c r="M185" s="359"/>
      <c r="N185" s="359"/>
    </row>
    <row r="186" spans="1:14" s="355" customFormat="1">
      <c r="A186" s="395"/>
      <c r="B186" s="396" t="s">
        <v>441</v>
      </c>
      <c r="C186" s="397">
        <v>532184100</v>
      </c>
      <c r="D186" s="397">
        <v>0</v>
      </c>
      <c r="E186" s="397">
        <v>0</v>
      </c>
      <c r="F186" s="387">
        <f t="shared" si="4"/>
        <v>0</v>
      </c>
      <c r="G186" s="398">
        <f t="shared" si="5"/>
        <v>0</v>
      </c>
      <c r="H186" s="384"/>
      <c r="I186" s="384"/>
      <c r="J186" s="384"/>
      <c r="K186" s="384"/>
      <c r="L186" s="384"/>
      <c r="M186" s="384"/>
      <c r="N186" s="384"/>
    </row>
    <row r="187" spans="1:14" s="355" customFormat="1">
      <c r="A187" s="395"/>
      <c r="B187" s="396" t="s">
        <v>442</v>
      </c>
      <c r="C187" s="397">
        <v>269361981</v>
      </c>
      <c r="D187" s="397">
        <v>0</v>
      </c>
      <c r="E187" s="397">
        <v>0</v>
      </c>
      <c r="F187" s="387">
        <f t="shared" si="4"/>
        <v>0</v>
      </c>
      <c r="G187" s="398">
        <f t="shared" si="5"/>
        <v>0</v>
      </c>
      <c r="H187" s="384"/>
      <c r="I187" s="384"/>
      <c r="J187" s="384"/>
      <c r="K187" s="384"/>
      <c r="L187" s="384"/>
      <c r="M187" s="384"/>
      <c r="N187" s="384"/>
    </row>
    <row r="188" spans="1:14" s="360" customFormat="1" ht="30">
      <c r="A188" s="392">
        <v>25</v>
      </c>
      <c r="B188" s="393" t="s">
        <v>166</v>
      </c>
      <c r="C188" s="394">
        <f>SUM(C189)</f>
        <v>45763730912</v>
      </c>
      <c r="D188" s="394">
        <f>SUM(D189)</f>
        <v>1524586.75</v>
      </c>
      <c r="E188" s="394">
        <f>SUM(E189)</f>
        <v>508195.58333333337</v>
      </c>
      <c r="F188" s="394">
        <f t="shared" si="4"/>
        <v>2032782.3333333335</v>
      </c>
      <c r="G188" s="391">
        <f t="shared" si="5"/>
        <v>4.4419069267805362E-5</v>
      </c>
      <c r="H188" s="359"/>
      <c r="I188" s="359"/>
      <c r="J188" s="359"/>
      <c r="K188" s="359"/>
      <c r="L188" s="359"/>
      <c r="M188" s="359"/>
      <c r="N188" s="359"/>
    </row>
    <row r="189" spans="1:14" s="355" customFormat="1" ht="30">
      <c r="A189" s="395"/>
      <c r="B189" s="396" t="s">
        <v>443</v>
      </c>
      <c r="C189" s="397">
        <v>45763730912</v>
      </c>
      <c r="D189" s="397">
        <v>1524586.75</v>
      </c>
      <c r="E189" s="397">
        <v>508195.58333333337</v>
      </c>
      <c r="F189" s="387">
        <f t="shared" si="4"/>
        <v>2032782.3333333335</v>
      </c>
      <c r="G189" s="398">
        <f t="shared" si="5"/>
        <v>4.4419069267805362E-5</v>
      </c>
      <c r="H189" s="384"/>
      <c r="I189" s="384"/>
      <c r="J189" s="384"/>
      <c r="K189" s="384"/>
      <c r="L189" s="384"/>
      <c r="M189" s="384"/>
      <c r="N189" s="384"/>
    </row>
    <row r="190" spans="1:14" s="360" customFormat="1">
      <c r="A190" s="392">
        <v>27</v>
      </c>
      <c r="B190" s="393" t="s">
        <v>75</v>
      </c>
      <c r="C190" s="394">
        <f>SUM(C191)</f>
        <v>1415737551</v>
      </c>
      <c r="D190" s="394">
        <f>SUM(D191)</f>
        <v>0</v>
      </c>
      <c r="E190" s="394">
        <f>SUM(E191)</f>
        <v>0</v>
      </c>
      <c r="F190" s="394">
        <f t="shared" si="4"/>
        <v>0</v>
      </c>
      <c r="G190" s="391">
        <f t="shared" si="5"/>
        <v>0</v>
      </c>
      <c r="H190" s="359"/>
      <c r="I190" s="359"/>
      <c r="J190" s="359"/>
      <c r="K190" s="359"/>
      <c r="L190" s="359"/>
      <c r="M190" s="359"/>
      <c r="N190" s="359"/>
    </row>
    <row r="191" spans="1:14" s="355" customFormat="1">
      <c r="A191" s="395"/>
      <c r="B191" s="396" t="s">
        <v>444</v>
      </c>
      <c r="C191" s="397">
        <v>1415737551</v>
      </c>
      <c r="D191" s="397">
        <v>0</v>
      </c>
      <c r="E191" s="397">
        <v>0</v>
      </c>
      <c r="F191" s="387">
        <f t="shared" si="4"/>
        <v>0</v>
      </c>
      <c r="G191" s="398">
        <f t="shared" si="5"/>
        <v>0</v>
      </c>
      <c r="H191" s="384"/>
      <c r="I191" s="384"/>
      <c r="J191" s="384"/>
      <c r="K191" s="384"/>
      <c r="L191" s="384"/>
      <c r="M191" s="384"/>
      <c r="N191" s="384"/>
    </row>
    <row r="192" spans="1:14" s="360" customFormat="1">
      <c r="A192" s="392">
        <v>31</v>
      </c>
      <c r="B192" s="393" t="s">
        <v>76</v>
      </c>
      <c r="C192" s="394">
        <f>SUM(C193)</f>
        <v>632710937</v>
      </c>
      <c r="D192" s="394">
        <f>SUM(D193)</f>
        <v>0</v>
      </c>
      <c r="E192" s="394">
        <f>SUM(E193)</f>
        <v>0</v>
      </c>
      <c r="F192" s="394">
        <f t="shared" si="4"/>
        <v>0</v>
      </c>
      <c r="G192" s="391">
        <f t="shared" si="5"/>
        <v>0</v>
      </c>
      <c r="H192" s="359"/>
      <c r="I192" s="359"/>
      <c r="J192" s="359"/>
      <c r="K192" s="359"/>
      <c r="L192" s="359"/>
      <c r="M192" s="359"/>
      <c r="N192" s="359"/>
    </row>
    <row r="193" spans="1:14" s="355" customFormat="1">
      <c r="A193" s="395"/>
      <c r="B193" s="396" t="s">
        <v>445</v>
      </c>
      <c r="C193" s="397">
        <v>632710937</v>
      </c>
      <c r="D193" s="397">
        <v>0</v>
      </c>
      <c r="E193" s="397">
        <v>0</v>
      </c>
      <c r="F193" s="387">
        <f t="shared" si="4"/>
        <v>0</v>
      </c>
      <c r="G193" s="398">
        <f t="shared" si="5"/>
        <v>0</v>
      </c>
      <c r="H193" s="384"/>
      <c r="I193" s="384"/>
      <c r="J193" s="384"/>
      <c r="K193" s="384"/>
      <c r="L193" s="384"/>
      <c r="M193" s="384"/>
      <c r="N193" s="384"/>
    </row>
    <row r="194" spans="1:14" s="360" customFormat="1" ht="30">
      <c r="A194" s="392">
        <v>33</v>
      </c>
      <c r="B194" s="393" t="s">
        <v>77</v>
      </c>
      <c r="C194" s="394">
        <f>SUM(C195:C197)</f>
        <v>549674282628</v>
      </c>
      <c r="D194" s="394">
        <f>SUM(D195:D197)</f>
        <v>0</v>
      </c>
      <c r="E194" s="394">
        <f>SUM(E195:E197)</f>
        <v>0</v>
      </c>
      <c r="F194" s="394">
        <f t="shared" si="4"/>
        <v>0</v>
      </c>
      <c r="G194" s="391">
        <f t="shared" si="5"/>
        <v>0</v>
      </c>
      <c r="H194" s="359"/>
      <c r="I194" s="359"/>
      <c r="J194" s="359"/>
      <c r="K194" s="359"/>
      <c r="L194" s="359"/>
      <c r="M194" s="359"/>
      <c r="N194" s="359"/>
    </row>
    <row r="195" spans="1:14" s="355" customFormat="1">
      <c r="A195" s="395"/>
      <c r="B195" s="396" t="s">
        <v>446</v>
      </c>
      <c r="C195" s="397">
        <v>124965446641</v>
      </c>
      <c r="D195" s="397">
        <v>0</v>
      </c>
      <c r="E195" s="397">
        <v>0</v>
      </c>
      <c r="F195" s="387">
        <f t="shared" si="4"/>
        <v>0</v>
      </c>
      <c r="G195" s="398">
        <f t="shared" si="5"/>
        <v>0</v>
      </c>
      <c r="H195" s="384"/>
      <c r="I195" s="384"/>
      <c r="J195" s="384"/>
      <c r="K195" s="384"/>
      <c r="L195" s="384"/>
      <c r="M195" s="384"/>
      <c r="N195" s="384"/>
    </row>
    <row r="196" spans="1:14" s="355" customFormat="1">
      <c r="A196" s="395"/>
      <c r="B196" s="400" t="s">
        <v>447</v>
      </c>
      <c r="C196" s="397">
        <v>416012838724</v>
      </c>
      <c r="D196" s="397">
        <v>0</v>
      </c>
      <c r="E196" s="397">
        <v>0</v>
      </c>
      <c r="F196" s="387">
        <f t="shared" si="4"/>
        <v>0</v>
      </c>
      <c r="G196" s="398">
        <f t="shared" si="5"/>
        <v>0</v>
      </c>
      <c r="H196" s="384"/>
      <c r="I196" s="384"/>
      <c r="J196" s="384"/>
      <c r="K196" s="384"/>
      <c r="L196" s="384"/>
      <c r="M196" s="384"/>
      <c r="N196" s="384"/>
    </row>
    <row r="197" spans="1:14" s="355" customFormat="1">
      <c r="A197" s="395"/>
      <c r="B197" s="400" t="s">
        <v>448</v>
      </c>
      <c r="C197" s="397">
        <v>8695997263</v>
      </c>
      <c r="D197" s="397">
        <v>0</v>
      </c>
      <c r="E197" s="397">
        <v>0</v>
      </c>
      <c r="F197" s="387">
        <f t="shared" si="4"/>
        <v>0</v>
      </c>
      <c r="G197" s="398">
        <f t="shared" si="5"/>
        <v>0</v>
      </c>
      <c r="H197" s="384"/>
      <c r="I197" s="384"/>
      <c r="J197" s="384"/>
      <c r="K197" s="384"/>
      <c r="L197" s="384"/>
      <c r="M197" s="384"/>
      <c r="N197" s="384"/>
    </row>
    <row r="198" spans="1:14" s="360" customFormat="1">
      <c r="A198" s="392">
        <v>36</v>
      </c>
      <c r="B198" s="393" t="s">
        <v>188</v>
      </c>
      <c r="C198" s="394">
        <f>SUM(C199:C206)</f>
        <v>38036587160</v>
      </c>
      <c r="D198" s="394">
        <f>SUM(D199:D206)</f>
        <v>0</v>
      </c>
      <c r="E198" s="394">
        <f>SUM(E199:E206)</f>
        <v>0</v>
      </c>
      <c r="F198" s="394">
        <f t="shared" si="4"/>
        <v>0</v>
      </c>
      <c r="G198" s="391">
        <f t="shared" si="5"/>
        <v>0</v>
      </c>
      <c r="H198" s="359"/>
      <c r="I198" s="359"/>
      <c r="J198" s="359"/>
      <c r="K198" s="359"/>
      <c r="L198" s="359"/>
      <c r="M198" s="359"/>
      <c r="N198" s="359"/>
    </row>
    <row r="199" spans="1:14" s="355" customFormat="1">
      <c r="A199" s="395"/>
      <c r="B199" s="396" t="s">
        <v>449</v>
      </c>
      <c r="C199" s="397">
        <v>1131226735</v>
      </c>
      <c r="D199" s="397">
        <v>0</v>
      </c>
      <c r="E199" s="397">
        <v>0</v>
      </c>
      <c r="F199" s="387">
        <f t="shared" si="4"/>
        <v>0</v>
      </c>
      <c r="G199" s="398">
        <f t="shared" si="5"/>
        <v>0</v>
      </c>
      <c r="H199" s="384"/>
      <c r="I199" s="384"/>
      <c r="J199" s="384"/>
      <c r="K199" s="384"/>
      <c r="L199" s="384"/>
      <c r="M199" s="384"/>
      <c r="N199" s="384"/>
    </row>
    <row r="200" spans="1:14" s="355" customFormat="1">
      <c r="A200" s="395"/>
      <c r="B200" s="396" t="s">
        <v>450</v>
      </c>
      <c r="C200" s="397">
        <v>2073219568</v>
      </c>
      <c r="D200" s="397">
        <v>0</v>
      </c>
      <c r="E200" s="397">
        <v>0</v>
      </c>
      <c r="F200" s="387">
        <f t="shared" si="4"/>
        <v>0</v>
      </c>
      <c r="G200" s="398">
        <f t="shared" si="5"/>
        <v>0</v>
      </c>
      <c r="H200" s="384"/>
      <c r="I200" s="384"/>
      <c r="J200" s="384"/>
      <c r="K200" s="384"/>
      <c r="L200" s="384"/>
      <c r="M200" s="384"/>
      <c r="N200" s="384"/>
    </row>
    <row r="201" spans="1:14" s="355" customFormat="1">
      <c r="A201" s="395"/>
      <c r="B201" s="396" t="s">
        <v>451</v>
      </c>
      <c r="C201" s="397">
        <v>48515767</v>
      </c>
      <c r="D201" s="397">
        <v>0</v>
      </c>
      <c r="E201" s="397">
        <v>0</v>
      </c>
      <c r="F201" s="387">
        <f t="shared" si="4"/>
        <v>0</v>
      </c>
      <c r="G201" s="398">
        <f t="shared" si="5"/>
        <v>0</v>
      </c>
      <c r="H201" s="384"/>
      <c r="I201" s="384"/>
      <c r="J201" s="384"/>
      <c r="K201" s="384"/>
      <c r="L201" s="384"/>
      <c r="M201" s="384"/>
      <c r="N201" s="384"/>
    </row>
    <row r="202" spans="1:14" s="355" customFormat="1">
      <c r="A202" s="395"/>
      <c r="B202" s="396" t="s">
        <v>452</v>
      </c>
      <c r="C202" s="397">
        <v>5423333672</v>
      </c>
      <c r="D202" s="397">
        <v>0</v>
      </c>
      <c r="E202" s="397">
        <v>0</v>
      </c>
      <c r="F202" s="387">
        <f t="shared" si="4"/>
        <v>0</v>
      </c>
      <c r="G202" s="398">
        <f t="shared" si="5"/>
        <v>0</v>
      </c>
      <c r="H202" s="384"/>
      <c r="I202" s="384"/>
      <c r="J202" s="384"/>
      <c r="K202" s="384"/>
      <c r="L202" s="384"/>
      <c r="M202" s="384"/>
      <c r="N202" s="384"/>
    </row>
    <row r="203" spans="1:14" s="355" customFormat="1">
      <c r="A203" s="395"/>
      <c r="B203" s="396" t="s">
        <v>453</v>
      </c>
      <c r="C203" s="397">
        <v>72712608</v>
      </c>
      <c r="D203" s="397">
        <v>0</v>
      </c>
      <c r="E203" s="397">
        <v>0</v>
      </c>
      <c r="F203" s="387">
        <f t="shared" si="4"/>
        <v>0</v>
      </c>
      <c r="G203" s="398">
        <f t="shared" si="5"/>
        <v>0</v>
      </c>
      <c r="H203" s="384"/>
      <c r="I203" s="384"/>
      <c r="J203" s="384"/>
      <c r="K203" s="384"/>
      <c r="L203" s="384"/>
      <c r="M203" s="384"/>
      <c r="N203" s="384"/>
    </row>
    <row r="204" spans="1:14" s="355" customFormat="1">
      <c r="A204" s="395"/>
      <c r="B204" s="396" t="s">
        <v>454</v>
      </c>
      <c r="C204" s="397">
        <v>2117381509</v>
      </c>
      <c r="D204" s="397">
        <v>0</v>
      </c>
      <c r="E204" s="397">
        <v>0</v>
      </c>
      <c r="F204" s="387">
        <f t="shared" si="4"/>
        <v>0</v>
      </c>
      <c r="G204" s="398">
        <f t="shared" si="5"/>
        <v>0</v>
      </c>
      <c r="H204" s="384"/>
      <c r="I204" s="384"/>
      <c r="J204" s="384"/>
      <c r="K204" s="384"/>
      <c r="L204" s="384"/>
      <c r="M204" s="384"/>
      <c r="N204" s="384"/>
    </row>
    <row r="205" spans="1:14" s="355" customFormat="1" ht="30">
      <c r="A205" s="395"/>
      <c r="B205" s="396" t="s">
        <v>455</v>
      </c>
      <c r="C205" s="397">
        <v>223678689</v>
      </c>
      <c r="D205" s="397">
        <v>0</v>
      </c>
      <c r="E205" s="397">
        <v>0</v>
      </c>
      <c r="F205" s="387">
        <f t="shared" ref="F205:F206" si="6">SUM(D205:E205)</f>
        <v>0</v>
      </c>
      <c r="G205" s="398">
        <f t="shared" ref="G205:G265" si="7">F205/C205</f>
        <v>0</v>
      </c>
      <c r="H205" s="384"/>
      <c r="I205" s="384"/>
      <c r="J205" s="384"/>
      <c r="K205" s="384"/>
      <c r="L205" s="384"/>
      <c r="M205" s="384"/>
      <c r="N205" s="384"/>
    </row>
    <row r="206" spans="1:14" s="355" customFormat="1">
      <c r="A206" s="395"/>
      <c r="B206" s="396" t="s">
        <v>456</v>
      </c>
      <c r="C206" s="397">
        <v>26946518612</v>
      </c>
      <c r="D206" s="397">
        <v>0</v>
      </c>
      <c r="E206" s="397">
        <v>0</v>
      </c>
      <c r="F206" s="387">
        <f t="shared" si="6"/>
        <v>0</v>
      </c>
      <c r="G206" s="398">
        <f t="shared" si="7"/>
        <v>0</v>
      </c>
      <c r="H206" s="384"/>
      <c r="I206" s="384"/>
      <c r="J206" s="384"/>
      <c r="K206" s="384"/>
      <c r="L206" s="384"/>
      <c r="M206" s="384"/>
      <c r="N206" s="384"/>
    </row>
    <row r="207" spans="1:14" s="360" customFormat="1">
      <c r="A207" s="392">
        <v>37</v>
      </c>
      <c r="B207" s="393" t="s">
        <v>78</v>
      </c>
      <c r="C207" s="394">
        <f>SUM(C208)</f>
        <v>130533226</v>
      </c>
      <c r="D207" s="394">
        <f>SUM(D208)</f>
        <v>0</v>
      </c>
      <c r="E207" s="394">
        <f>SUM(E208)</f>
        <v>0</v>
      </c>
      <c r="F207" s="394">
        <f t="shared" ref="F207:F252" si="8">SUM(D207:E207)</f>
        <v>0</v>
      </c>
      <c r="G207" s="391">
        <f t="shared" si="7"/>
        <v>0</v>
      </c>
      <c r="H207" s="359"/>
      <c r="I207" s="359"/>
      <c r="J207" s="359"/>
      <c r="K207" s="359"/>
      <c r="L207" s="359"/>
      <c r="M207" s="359"/>
      <c r="N207" s="359"/>
    </row>
    <row r="208" spans="1:14" s="355" customFormat="1">
      <c r="A208" s="395"/>
      <c r="B208" s="396" t="s">
        <v>457</v>
      </c>
      <c r="C208" s="397">
        <v>130533226</v>
      </c>
      <c r="D208" s="397">
        <v>0</v>
      </c>
      <c r="E208" s="397">
        <v>0</v>
      </c>
      <c r="F208" s="387">
        <f t="shared" ref="F208" si="9">SUM(D208:E208)</f>
        <v>0</v>
      </c>
      <c r="G208" s="398">
        <f t="shared" si="7"/>
        <v>0</v>
      </c>
      <c r="H208" s="384"/>
      <c r="I208" s="384"/>
      <c r="J208" s="384"/>
      <c r="K208" s="384"/>
      <c r="L208" s="384"/>
      <c r="M208" s="384"/>
      <c r="N208" s="384"/>
    </row>
    <row r="209" spans="1:14" s="360" customFormat="1" ht="30">
      <c r="A209" s="392">
        <v>38</v>
      </c>
      <c r="B209" s="393" t="s">
        <v>542</v>
      </c>
      <c r="C209" s="394">
        <f>SUM(C210:C234)</f>
        <v>6988850532</v>
      </c>
      <c r="D209" s="394">
        <f>SUM(D210:D234)</f>
        <v>186326073.06000006</v>
      </c>
      <c r="E209" s="394">
        <f>SUM(E210:E234)</f>
        <v>6055177.9872727301</v>
      </c>
      <c r="F209" s="394">
        <f t="shared" si="8"/>
        <v>192381251.0472728</v>
      </c>
      <c r="G209" s="391">
        <f t="shared" si="7"/>
        <v>2.7526880159535912E-2</v>
      </c>
      <c r="H209" s="359"/>
      <c r="I209" s="359"/>
      <c r="J209" s="359"/>
      <c r="K209" s="359"/>
      <c r="L209" s="359"/>
      <c r="M209" s="359"/>
      <c r="N209" s="359"/>
    </row>
    <row r="210" spans="1:14" s="355" customFormat="1" ht="30">
      <c r="A210" s="395"/>
      <c r="B210" s="396" t="s">
        <v>458</v>
      </c>
      <c r="C210" s="397">
        <v>51856303</v>
      </c>
      <c r="D210" s="397">
        <v>1425534.4299999995</v>
      </c>
      <c r="E210" s="397">
        <v>129594.03909090903</v>
      </c>
      <c r="F210" s="387">
        <f t="shared" ref="F210:F234" si="10">SUM(D210:E210)</f>
        <v>1555128.4690909085</v>
      </c>
      <c r="G210" s="398">
        <f t="shared" si="7"/>
        <v>2.9989188953383518E-2</v>
      </c>
      <c r="H210" s="384"/>
      <c r="I210" s="384"/>
      <c r="J210" s="384"/>
      <c r="K210" s="384"/>
      <c r="L210" s="384"/>
      <c r="M210" s="384"/>
      <c r="N210" s="384"/>
    </row>
    <row r="211" spans="1:14" s="355" customFormat="1">
      <c r="A211" s="395"/>
      <c r="B211" s="396" t="s">
        <v>459</v>
      </c>
      <c r="C211" s="397">
        <v>160412926</v>
      </c>
      <c r="D211" s="397">
        <v>5849595.1099999985</v>
      </c>
      <c r="E211" s="397">
        <v>0</v>
      </c>
      <c r="F211" s="387">
        <f t="shared" si="10"/>
        <v>5849595.1099999985</v>
      </c>
      <c r="G211" s="398">
        <f t="shared" si="7"/>
        <v>3.6465858804919489E-2</v>
      </c>
      <c r="H211" s="384"/>
      <c r="I211" s="384"/>
      <c r="J211" s="384"/>
      <c r="K211" s="384"/>
      <c r="L211" s="384"/>
      <c r="M211" s="384"/>
      <c r="N211" s="384"/>
    </row>
    <row r="212" spans="1:14" s="355" customFormat="1" ht="30">
      <c r="A212" s="395"/>
      <c r="B212" s="396" t="s">
        <v>460</v>
      </c>
      <c r="C212" s="397">
        <v>167658329</v>
      </c>
      <c r="D212" s="397">
        <v>6241083.7300000023</v>
      </c>
      <c r="E212" s="397">
        <v>0</v>
      </c>
      <c r="F212" s="387">
        <f t="shared" si="10"/>
        <v>6241083.7300000023</v>
      </c>
      <c r="G212" s="398">
        <f t="shared" si="7"/>
        <v>3.7225014511506928E-2</v>
      </c>
      <c r="H212" s="384"/>
      <c r="I212" s="384"/>
      <c r="J212" s="384"/>
      <c r="K212" s="384"/>
      <c r="L212" s="384"/>
      <c r="M212" s="384"/>
      <c r="N212" s="384"/>
    </row>
    <row r="213" spans="1:14" s="355" customFormat="1" ht="30">
      <c r="A213" s="395"/>
      <c r="B213" s="396" t="s">
        <v>461</v>
      </c>
      <c r="C213" s="397">
        <v>141953953</v>
      </c>
      <c r="D213" s="397">
        <v>4962662.6100000013</v>
      </c>
      <c r="E213" s="397">
        <v>0</v>
      </c>
      <c r="F213" s="387">
        <f t="shared" si="10"/>
        <v>4962662.6100000013</v>
      </c>
      <c r="G213" s="398">
        <f t="shared" si="7"/>
        <v>3.4959664772420962E-2</v>
      </c>
      <c r="H213" s="384"/>
      <c r="I213" s="384"/>
      <c r="J213" s="384"/>
      <c r="K213" s="384"/>
      <c r="L213" s="384"/>
      <c r="M213" s="384"/>
      <c r="N213" s="384"/>
    </row>
    <row r="214" spans="1:14" s="355" customFormat="1" ht="30">
      <c r="A214" s="395"/>
      <c r="B214" s="396" t="s">
        <v>462</v>
      </c>
      <c r="C214" s="397">
        <v>156315114</v>
      </c>
      <c r="D214" s="397">
        <v>6156261.7800000012</v>
      </c>
      <c r="E214" s="397">
        <v>0</v>
      </c>
      <c r="F214" s="387">
        <f t="shared" si="10"/>
        <v>6156261.7800000012</v>
      </c>
      <c r="G214" s="398">
        <f t="shared" si="7"/>
        <v>3.9383663053849043E-2</v>
      </c>
      <c r="H214" s="384"/>
      <c r="I214" s="384"/>
      <c r="J214" s="384"/>
      <c r="K214" s="384"/>
      <c r="L214" s="384"/>
      <c r="M214" s="384"/>
      <c r="N214" s="384"/>
    </row>
    <row r="215" spans="1:14" s="355" customFormat="1" ht="30">
      <c r="A215" s="395"/>
      <c r="B215" s="396" t="s">
        <v>463</v>
      </c>
      <c r="C215" s="397">
        <v>98342668</v>
      </c>
      <c r="D215" s="397">
        <v>4041332.8900000025</v>
      </c>
      <c r="E215" s="397">
        <v>0</v>
      </c>
      <c r="F215" s="387">
        <f t="shared" si="10"/>
        <v>4041332.8900000025</v>
      </c>
      <c r="G215" s="398">
        <f t="shared" si="7"/>
        <v>4.1094399533679549E-2</v>
      </c>
      <c r="H215" s="384"/>
      <c r="I215" s="384"/>
      <c r="J215" s="384"/>
      <c r="K215" s="384"/>
      <c r="L215" s="384"/>
      <c r="M215" s="384"/>
      <c r="N215" s="384"/>
    </row>
    <row r="216" spans="1:14" s="355" customFormat="1" ht="30">
      <c r="A216" s="395"/>
      <c r="B216" s="396" t="s">
        <v>464</v>
      </c>
      <c r="C216" s="397">
        <v>301741740</v>
      </c>
      <c r="D216" s="397">
        <v>8621138.7399999965</v>
      </c>
      <c r="E216" s="397">
        <v>783739.88545454503</v>
      </c>
      <c r="F216" s="387">
        <f t="shared" si="10"/>
        <v>9404878.6254545413</v>
      </c>
      <c r="G216" s="398">
        <f t="shared" si="7"/>
        <v>3.1168636548110782E-2</v>
      </c>
      <c r="H216" s="384"/>
      <c r="I216" s="384"/>
      <c r="J216" s="384"/>
      <c r="K216" s="384"/>
      <c r="L216" s="384"/>
      <c r="M216" s="384"/>
      <c r="N216" s="384"/>
    </row>
    <row r="217" spans="1:14" s="355" customFormat="1" ht="30">
      <c r="A217" s="395"/>
      <c r="B217" s="396" t="s">
        <v>465</v>
      </c>
      <c r="C217" s="397">
        <v>437317763</v>
      </c>
      <c r="D217" s="397">
        <v>16746931.64000001</v>
      </c>
      <c r="E217" s="397">
        <v>0</v>
      </c>
      <c r="F217" s="387">
        <f t="shared" si="10"/>
        <v>16746931.64000001</v>
      </c>
      <c r="G217" s="398">
        <f t="shared" si="7"/>
        <v>3.8294652211508753E-2</v>
      </c>
      <c r="H217" s="384"/>
      <c r="I217" s="384"/>
      <c r="J217" s="384"/>
      <c r="K217" s="384"/>
      <c r="L217" s="384"/>
      <c r="M217" s="384"/>
      <c r="N217" s="384"/>
    </row>
    <row r="218" spans="1:14" s="355" customFormat="1">
      <c r="A218" s="395"/>
      <c r="B218" s="396" t="s">
        <v>466</v>
      </c>
      <c r="C218" s="397">
        <v>262000841</v>
      </c>
      <c r="D218" s="397">
        <v>10481688.689999998</v>
      </c>
      <c r="E218" s="397">
        <v>0</v>
      </c>
      <c r="F218" s="387">
        <f t="shared" si="10"/>
        <v>10481688.689999998</v>
      </c>
      <c r="G218" s="398">
        <f t="shared" si="7"/>
        <v>4.0006316964455842E-2</v>
      </c>
      <c r="H218" s="384"/>
      <c r="I218" s="384"/>
      <c r="J218" s="384"/>
      <c r="K218" s="384"/>
      <c r="L218" s="384"/>
      <c r="M218" s="384"/>
      <c r="N218" s="384"/>
    </row>
    <row r="219" spans="1:14" s="355" customFormat="1">
      <c r="A219" s="395"/>
      <c r="B219" s="396" t="s">
        <v>467</v>
      </c>
      <c r="C219" s="397">
        <v>177357644</v>
      </c>
      <c r="D219" s="397">
        <v>6701910.8799999934</v>
      </c>
      <c r="E219" s="397">
        <v>0</v>
      </c>
      <c r="F219" s="387">
        <f t="shared" si="10"/>
        <v>6701910.8799999934</v>
      </c>
      <c r="G219" s="398">
        <f t="shared" si="7"/>
        <v>3.7787550222532239E-2</v>
      </c>
      <c r="H219" s="384"/>
      <c r="I219" s="384"/>
      <c r="J219" s="384"/>
      <c r="K219" s="384"/>
      <c r="L219" s="384"/>
      <c r="M219" s="384"/>
      <c r="N219" s="384"/>
    </row>
    <row r="220" spans="1:14" s="355" customFormat="1">
      <c r="A220" s="395"/>
      <c r="B220" s="396" t="s">
        <v>468</v>
      </c>
      <c r="C220" s="397">
        <v>164857396</v>
      </c>
      <c r="D220" s="397">
        <v>6276816.0100000063</v>
      </c>
      <c r="E220" s="397">
        <v>0</v>
      </c>
      <c r="F220" s="387">
        <f t="shared" si="10"/>
        <v>6276816.0100000063</v>
      </c>
      <c r="G220" s="398">
        <f t="shared" si="7"/>
        <v>3.8074215426768032E-2</v>
      </c>
      <c r="H220" s="384"/>
      <c r="I220" s="384"/>
      <c r="J220" s="384"/>
      <c r="K220" s="384"/>
      <c r="L220" s="384"/>
      <c r="M220" s="384"/>
      <c r="N220" s="384"/>
    </row>
    <row r="221" spans="1:14" s="356" customFormat="1" ht="30">
      <c r="A221" s="395"/>
      <c r="B221" s="396" t="s">
        <v>469</v>
      </c>
      <c r="C221" s="397">
        <v>264286246</v>
      </c>
      <c r="D221" s="397">
        <v>7828972.6699999999</v>
      </c>
      <c r="E221" s="397">
        <v>711724.78818181809</v>
      </c>
      <c r="F221" s="387">
        <f t="shared" si="10"/>
        <v>8540697.4581818171</v>
      </c>
      <c r="G221" s="398">
        <f t="shared" si="7"/>
        <v>3.2316087527997264E-2</v>
      </c>
      <c r="H221" s="384"/>
      <c r="I221" s="384"/>
      <c r="J221" s="384"/>
      <c r="K221" s="384"/>
      <c r="L221" s="384"/>
      <c r="M221" s="384"/>
      <c r="N221" s="384"/>
    </row>
    <row r="222" spans="1:14" s="355" customFormat="1">
      <c r="A222" s="395"/>
      <c r="B222" s="396" t="s">
        <v>470</v>
      </c>
      <c r="C222" s="397">
        <v>1767701557</v>
      </c>
      <c r="D222" s="397">
        <v>0</v>
      </c>
      <c r="E222" s="397">
        <v>0</v>
      </c>
      <c r="F222" s="387">
        <f t="shared" si="10"/>
        <v>0</v>
      </c>
      <c r="G222" s="398">
        <f t="shared" si="7"/>
        <v>0</v>
      </c>
      <c r="H222" s="384"/>
      <c r="I222" s="384"/>
      <c r="J222" s="384"/>
      <c r="K222" s="384"/>
      <c r="L222" s="384"/>
      <c r="M222" s="384"/>
      <c r="N222" s="384"/>
    </row>
    <row r="223" spans="1:14" s="355" customFormat="1">
      <c r="A223" s="395"/>
      <c r="B223" s="396" t="s">
        <v>471</v>
      </c>
      <c r="C223" s="397">
        <v>208444766</v>
      </c>
      <c r="D223" s="397">
        <v>8746503.7700000051</v>
      </c>
      <c r="E223" s="397">
        <v>0</v>
      </c>
      <c r="F223" s="387">
        <f t="shared" si="10"/>
        <v>8746503.7700000051</v>
      </c>
      <c r="G223" s="398">
        <f t="shared" si="7"/>
        <v>4.1960774251342946E-2</v>
      </c>
      <c r="H223" s="384"/>
      <c r="I223" s="384"/>
      <c r="J223" s="384"/>
      <c r="K223" s="384"/>
      <c r="L223" s="384"/>
      <c r="M223" s="384"/>
      <c r="N223" s="384"/>
    </row>
    <row r="224" spans="1:14" s="355" customFormat="1">
      <c r="A224" s="395"/>
      <c r="B224" s="396" t="s">
        <v>472</v>
      </c>
      <c r="C224" s="397">
        <v>267477419</v>
      </c>
      <c r="D224" s="397">
        <v>8469773.520000007</v>
      </c>
      <c r="E224" s="397">
        <v>769979.41090909147</v>
      </c>
      <c r="F224" s="387">
        <f t="shared" si="10"/>
        <v>9239752.9309090991</v>
      </c>
      <c r="G224" s="398">
        <f t="shared" si="7"/>
        <v>3.4544048486235393E-2</v>
      </c>
      <c r="H224" s="384"/>
      <c r="I224" s="384"/>
      <c r="J224" s="384"/>
      <c r="K224" s="384"/>
      <c r="L224" s="384"/>
      <c r="M224" s="384"/>
      <c r="N224" s="384"/>
    </row>
    <row r="225" spans="1:14" s="356" customFormat="1">
      <c r="A225" s="395"/>
      <c r="B225" s="396" t="s">
        <v>473</v>
      </c>
      <c r="C225" s="397">
        <v>339337969</v>
      </c>
      <c r="D225" s="397">
        <v>14078709.839999996</v>
      </c>
      <c r="E225" s="397">
        <v>0</v>
      </c>
      <c r="F225" s="387">
        <f t="shared" si="10"/>
        <v>14078709.839999996</v>
      </c>
      <c r="G225" s="398">
        <f t="shared" si="7"/>
        <v>4.1488754946841788E-2</v>
      </c>
      <c r="H225" s="384"/>
      <c r="I225" s="384"/>
      <c r="J225" s="384"/>
      <c r="K225" s="384"/>
      <c r="L225" s="384"/>
      <c r="M225" s="384"/>
      <c r="N225" s="384"/>
    </row>
    <row r="226" spans="1:14" s="355" customFormat="1">
      <c r="A226" s="395"/>
      <c r="B226" s="396" t="s">
        <v>474</v>
      </c>
      <c r="C226" s="397">
        <v>127431336</v>
      </c>
      <c r="D226" s="397">
        <v>4405557.7699999986</v>
      </c>
      <c r="E226" s="397">
        <v>400505.25181818166</v>
      </c>
      <c r="F226" s="387">
        <f t="shared" si="10"/>
        <v>4806063.0218181806</v>
      </c>
      <c r="G226" s="398">
        <f t="shared" si="7"/>
        <v>3.7714922974818224E-2</v>
      </c>
      <c r="H226" s="384"/>
      <c r="I226" s="384"/>
      <c r="J226" s="384"/>
      <c r="K226" s="384"/>
      <c r="L226" s="384"/>
      <c r="M226" s="384"/>
      <c r="N226" s="384"/>
    </row>
    <row r="227" spans="1:14" s="356" customFormat="1">
      <c r="A227" s="395"/>
      <c r="B227" s="396" t="s">
        <v>475</v>
      </c>
      <c r="C227" s="397">
        <v>91302909</v>
      </c>
      <c r="D227" s="397">
        <v>2798603.0300000007</v>
      </c>
      <c r="E227" s="397">
        <v>254418.4572727273</v>
      </c>
      <c r="F227" s="387">
        <f t="shared" si="10"/>
        <v>3053021.4872727282</v>
      </c>
      <c r="G227" s="398">
        <f t="shared" si="7"/>
        <v>3.3438381325536171E-2</v>
      </c>
      <c r="H227" s="384"/>
      <c r="I227" s="384"/>
      <c r="J227" s="384"/>
      <c r="K227" s="384"/>
      <c r="L227" s="384"/>
      <c r="M227" s="384"/>
      <c r="N227" s="384"/>
    </row>
    <row r="228" spans="1:14" s="356" customFormat="1">
      <c r="A228" s="395"/>
      <c r="B228" s="396" t="s">
        <v>476</v>
      </c>
      <c r="C228" s="397">
        <v>256940437</v>
      </c>
      <c r="D228" s="397">
        <v>9930491.1399999913</v>
      </c>
      <c r="E228" s="397">
        <v>0</v>
      </c>
      <c r="F228" s="387">
        <f t="shared" si="10"/>
        <v>9930491.1399999913</v>
      </c>
      <c r="G228" s="398">
        <f t="shared" si="7"/>
        <v>3.8649000740977144E-2</v>
      </c>
      <c r="H228" s="384"/>
      <c r="I228" s="384"/>
      <c r="J228" s="384"/>
      <c r="K228" s="384"/>
      <c r="L228" s="384"/>
      <c r="M228" s="384"/>
      <c r="N228" s="384"/>
    </row>
    <row r="229" spans="1:14" s="356" customFormat="1" ht="30">
      <c r="A229" s="395"/>
      <c r="B229" s="396" t="s">
        <v>477</v>
      </c>
      <c r="C229" s="397">
        <v>122910821</v>
      </c>
      <c r="D229" s="397">
        <v>3827578.489999996</v>
      </c>
      <c r="E229" s="397">
        <v>347961.68090909056</v>
      </c>
      <c r="F229" s="387">
        <f t="shared" si="10"/>
        <v>4175540.1709090867</v>
      </c>
      <c r="G229" s="398">
        <f t="shared" si="7"/>
        <v>3.397211195024958E-2</v>
      </c>
      <c r="H229" s="384"/>
      <c r="I229" s="384"/>
      <c r="J229" s="384"/>
      <c r="K229" s="384"/>
      <c r="L229" s="384"/>
      <c r="M229" s="384"/>
      <c r="N229" s="384"/>
    </row>
    <row r="230" spans="1:14" s="356" customFormat="1" ht="30">
      <c r="A230" s="395"/>
      <c r="B230" s="396" t="s">
        <v>478</v>
      </c>
      <c r="C230" s="397">
        <v>277746914</v>
      </c>
      <c r="D230" s="397">
        <v>8648639.2200000081</v>
      </c>
      <c r="E230" s="397">
        <v>786239.92909091001</v>
      </c>
      <c r="F230" s="387">
        <f t="shared" si="10"/>
        <v>9434879.1490909178</v>
      </c>
      <c r="G230" s="398">
        <f t="shared" si="7"/>
        <v>3.3969339256424348E-2</v>
      </c>
      <c r="H230" s="384"/>
      <c r="I230" s="384"/>
      <c r="J230" s="384"/>
      <c r="K230" s="384"/>
      <c r="L230" s="384"/>
      <c r="M230" s="384"/>
      <c r="N230" s="384"/>
    </row>
    <row r="231" spans="1:14" s="356" customFormat="1" ht="30">
      <c r="A231" s="395"/>
      <c r="B231" s="396" t="s">
        <v>479</v>
      </c>
      <c r="C231" s="397">
        <v>115866579</v>
      </c>
      <c r="D231" s="397">
        <v>4340756.8900000043</v>
      </c>
      <c r="E231" s="397">
        <v>0</v>
      </c>
      <c r="F231" s="387">
        <f t="shared" si="10"/>
        <v>4340756.8900000043</v>
      </c>
      <c r="G231" s="398">
        <f t="shared" si="7"/>
        <v>3.7463407718286088E-2</v>
      </c>
      <c r="H231" s="384"/>
      <c r="I231" s="384"/>
      <c r="J231" s="384"/>
      <c r="K231" s="384"/>
      <c r="L231" s="384"/>
      <c r="M231" s="384"/>
      <c r="N231" s="384"/>
    </row>
    <row r="232" spans="1:14" s="356" customFormat="1">
      <c r="A232" s="395"/>
      <c r="B232" s="396" t="s">
        <v>480</v>
      </c>
      <c r="C232" s="397">
        <v>204130171</v>
      </c>
      <c r="D232" s="397">
        <v>7126353.8200000115</v>
      </c>
      <c r="E232" s="397">
        <v>647850.34727272834</v>
      </c>
      <c r="F232" s="387">
        <f t="shared" si="10"/>
        <v>7774204.16727274</v>
      </c>
      <c r="G232" s="398">
        <f t="shared" si="7"/>
        <v>3.8084542472032419E-2</v>
      </c>
      <c r="H232" s="384"/>
      <c r="I232" s="384"/>
      <c r="J232" s="384"/>
      <c r="K232" s="384"/>
      <c r="L232" s="384"/>
      <c r="M232" s="384"/>
      <c r="N232" s="384"/>
    </row>
    <row r="233" spans="1:14" s="355" customFormat="1" ht="30">
      <c r="A233" s="395"/>
      <c r="B233" s="396" t="s">
        <v>481</v>
      </c>
      <c r="C233" s="397">
        <v>479158270</v>
      </c>
      <c r="D233" s="397">
        <v>15164370.219999997</v>
      </c>
      <c r="E233" s="397">
        <v>0</v>
      </c>
      <c r="F233" s="387">
        <f t="shared" si="10"/>
        <v>15164370.219999997</v>
      </c>
      <c r="G233" s="398">
        <f t="shared" si="7"/>
        <v>3.1647935910612573E-2</v>
      </c>
      <c r="H233" s="384"/>
      <c r="I233" s="384"/>
      <c r="J233" s="384"/>
      <c r="K233" s="384"/>
      <c r="L233" s="384"/>
      <c r="M233" s="384"/>
      <c r="N233" s="384"/>
    </row>
    <row r="234" spans="1:14" s="356" customFormat="1" ht="30">
      <c r="A234" s="395"/>
      <c r="B234" s="396" t="s">
        <v>482</v>
      </c>
      <c r="C234" s="397">
        <v>346300461</v>
      </c>
      <c r="D234" s="397">
        <v>13454806.170000009</v>
      </c>
      <c r="E234" s="397">
        <v>1223164.1972727282</v>
      </c>
      <c r="F234" s="387">
        <f t="shared" si="10"/>
        <v>14677970.367272738</v>
      </c>
      <c r="G234" s="398">
        <f t="shared" si="7"/>
        <v>4.2385073138186603E-2</v>
      </c>
      <c r="H234" s="384"/>
      <c r="I234" s="384"/>
      <c r="J234" s="384"/>
      <c r="K234" s="384"/>
      <c r="L234" s="384"/>
      <c r="M234" s="384"/>
      <c r="N234" s="384"/>
    </row>
    <row r="235" spans="1:14" s="360" customFormat="1">
      <c r="A235" s="392">
        <v>45</v>
      </c>
      <c r="B235" s="393" t="s">
        <v>79</v>
      </c>
      <c r="C235" s="394">
        <f>SUM(C236)</f>
        <v>269050492</v>
      </c>
      <c r="D235" s="394">
        <f>SUM(D236)</f>
        <v>0</v>
      </c>
      <c r="E235" s="394">
        <f>SUM(E236)</f>
        <v>0</v>
      </c>
      <c r="F235" s="394">
        <f t="shared" si="8"/>
        <v>0</v>
      </c>
      <c r="G235" s="391">
        <f t="shared" si="7"/>
        <v>0</v>
      </c>
      <c r="H235" s="359"/>
      <c r="I235" s="359"/>
      <c r="J235" s="359"/>
      <c r="K235" s="359"/>
      <c r="L235" s="359"/>
      <c r="M235" s="359"/>
      <c r="N235" s="359"/>
    </row>
    <row r="236" spans="1:14" s="355" customFormat="1">
      <c r="A236" s="399"/>
      <c r="B236" s="396" t="s">
        <v>483</v>
      </c>
      <c r="C236" s="397">
        <v>269050492</v>
      </c>
      <c r="D236" s="397">
        <v>0</v>
      </c>
      <c r="E236" s="397">
        <v>0</v>
      </c>
      <c r="F236" s="387">
        <f t="shared" ref="F236" si="11">SUM(D236:E236)</f>
        <v>0</v>
      </c>
      <c r="G236" s="398">
        <f t="shared" si="7"/>
        <v>0</v>
      </c>
      <c r="H236" s="384"/>
      <c r="I236" s="384"/>
      <c r="J236" s="384"/>
      <c r="K236" s="384"/>
      <c r="L236" s="384"/>
      <c r="M236" s="384"/>
      <c r="N236" s="384"/>
    </row>
    <row r="237" spans="1:14" s="360" customFormat="1">
      <c r="A237" s="392">
        <v>46</v>
      </c>
      <c r="B237" s="393" t="s">
        <v>81</v>
      </c>
      <c r="C237" s="394">
        <f>SUM(C238)</f>
        <v>233190639</v>
      </c>
      <c r="D237" s="394">
        <f>SUM(D238)</f>
        <v>0</v>
      </c>
      <c r="E237" s="394">
        <f>SUM(E238)</f>
        <v>0</v>
      </c>
      <c r="F237" s="394">
        <f t="shared" si="8"/>
        <v>0</v>
      </c>
      <c r="G237" s="391">
        <f t="shared" si="7"/>
        <v>0</v>
      </c>
      <c r="H237" s="359"/>
      <c r="I237" s="359"/>
      <c r="J237" s="359"/>
      <c r="K237" s="359"/>
      <c r="L237" s="359"/>
      <c r="M237" s="359"/>
      <c r="N237" s="359"/>
    </row>
    <row r="238" spans="1:14" s="355" customFormat="1">
      <c r="A238" s="395"/>
      <c r="B238" s="396" t="s">
        <v>484</v>
      </c>
      <c r="C238" s="397">
        <v>233190639</v>
      </c>
      <c r="D238" s="397">
        <v>0</v>
      </c>
      <c r="E238" s="397">
        <v>0</v>
      </c>
      <c r="F238" s="387">
        <f t="shared" ref="F238" si="12">SUM(D238:E238)</f>
        <v>0</v>
      </c>
      <c r="G238" s="398">
        <f t="shared" si="7"/>
        <v>0</v>
      </c>
      <c r="H238" s="384"/>
      <c r="I238" s="384"/>
      <c r="J238" s="384"/>
      <c r="K238" s="384"/>
      <c r="L238" s="384"/>
      <c r="M238" s="384"/>
      <c r="N238" s="384"/>
    </row>
    <row r="239" spans="1:14" s="360" customFormat="1">
      <c r="A239" s="392">
        <v>47</v>
      </c>
      <c r="B239" s="393" t="s">
        <v>83</v>
      </c>
      <c r="C239" s="394">
        <f>SUM(C240:C251)</f>
        <v>2768353500</v>
      </c>
      <c r="D239" s="394">
        <f>SUM(D240:D251)</f>
        <v>0</v>
      </c>
      <c r="E239" s="394">
        <f>SUM(E240:E251)</f>
        <v>0</v>
      </c>
      <c r="F239" s="394">
        <f t="shared" si="8"/>
        <v>0</v>
      </c>
      <c r="G239" s="391">
        <f t="shared" si="7"/>
        <v>0</v>
      </c>
      <c r="H239" s="359"/>
      <c r="I239" s="359"/>
      <c r="J239" s="359"/>
      <c r="K239" s="359"/>
      <c r="L239" s="359"/>
      <c r="M239" s="359"/>
      <c r="N239" s="359"/>
    </row>
    <row r="240" spans="1:14" s="355" customFormat="1">
      <c r="A240" s="395"/>
      <c r="B240" s="396" t="s">
        <v>485</v>
      </c>
      <c r="C240" s="397">
        <v>867195606</v>
      </c>
      <c r="D240" s="397">
        <v>0</v>
      </c>
      <c r="E240" s="397">
        <v>0</v>
      </c>
      <c r="F240" s="387">
        <f t="shared" ref="F240:F251" si="13">SUM(D240:E240)</f>
        <v>0</v>
      </c>
      <c r="G240" s="398">
        <f t="shared" si="7"/>
        <v>0</v>
      </c>
      <c r="H240" s="384"/>
      <c r="I240" s="384"/>
      <c r="J240" s="384"/>
      <c r="K240" s="384"/>
      <c r="L240" s="384"/>
      <c r="M240" s="384"/>
      <c r="N240" s="384"/>
    </row>
    <row r="241" spans="1:14" s="355" customFormat="1">
      <c r="A241" s="395"/>
      <c r="B241" s="396" t="s">
        <v>486</v>
      </c>
      <c r="C241" s="397">
        <v>157468481</v>
      </c>
      <c r="D241" s="397">
        <v>0</v>
      </c>
      <c r="E241" s="397">
        <v>0</v>
      </c>
      <c r="F241" s="387">
        <f t="shared" si="13"/>
        <v>0</v>
      </c>
      <c r="G241" s="398">
        <f t="shared" si="7"/>
        <v>0</v>
      </c>
      <c r="H241" s="384"/>
      <c r="I241" s="384"/>
      <c r="J241" s="384"/>
      <c r="K241" s="384"/>
      <c r="L241" s="384"/>
      <c r="M241" s="384"/>
      <c r="N241" s="384"/>
    </row>
    <row r="242" spans="1:14" s="355" customFormat="1">
      <c r="A242" s="395"/>
      <c r="B242" s="396" t="s">
        <v>487</v>
      </c>
      <c r="C242" s="397">
        <v>105410931</v>
      </c>
      <c r="D242" s="397">
        <v>0</v>
      </c>
      <c r="E242" s="397">
        <v>0</v>
      </c>
      <c r="F242" s="387">
        <f t="shared" si="13"/>
        <v>0</v>
      </c>
      <c r="G242" s="398">
        <f t="shared" si="7"/>
        <v>0</v>
      </c>
      <c r="H242" s="384"/>
      <c r="I242" s="384"/>
      <c r="J242" s="384"/>
      <c r="K242" s="384"/>
      <c r="L242" s="384"/>
      <c r="M242" s="384"/>
      <c r="N242" s="384"/>
    </row>
    <row r="243" spans="1:14" s="355" customFormat="1">
      <c r="A243" s="395"/>
      <c r="B243" s="396" t="s">
        <v>488</v>
      </c>
      <c r="C243" s="397">
        <v>423846542</v>
      </c>
      <c r="D243" s="397">
        <v>0</v>
      </c>
      <c r="E243" s="397">
        <v>0</v>
      </c>
      <c r="F243" s="387">
        <f t="shared" si="13"/>
        <v>0</v>
      </c>
      <c r="G243" s="398">
        <f t="shared" si="7"/>
        <v>0</v>
      </c>
      <c r="H243" s="384"/>
      <c r="I243" s="384"/>
      <c r="J243" s="384"/>
      <c r="K243" s="384"/>
      <c r="L243" s="384"/>
      <c r="M243" s="384"/>
      <c r="N243" s="384"/>
    </row>
    <row r="244" spans="1:14" s="355" customFormat="1">
      <c r="A244" s="395"/>
      <c r="B244" s="396" t="s">
        <v>489</v>
      </c>
      <c r="C244" s="397">
        <v>196160451</v>
      </c>
      <c r="D244" s="397">
        <v>0</v>
      </c>
      <c r="E244" s="397">
        <v>0</v>
      </c>
      <c r="F244" s="387">
        <f t="shared" si="13"/>
        <v>0</v>
      </c>
      <c r="G244" s="398">
        <f t="shared" si="7"/>
        <v>0</v>
      </c>
      <c r="H244" s="384"/>
      <c r="I244" s="384"/>
      <c r="J244" s="384"/>
      <c r="K244" s="384"/>
      <c r="L244" s="384"/>
      <c r="M244" s="384"/>
      <c r="N244" s="384"/>
    </row>
    <row r="245" spans="1:14" s="355" customFormat="1" ht="30">
      <c r="A245" s="395"/>
      <c r="B245" s="396" t="s">
        <v>490</v>
      </c>
      <c r="C245" s="397">
        <v>97412831</v>
      </c>
      <c r="D245" s="397">
        <v>0</v>
      </c>
      <c r="E245" s="397">
        <v>0</v>
      </c>
      <c r="F245" s="387">
        <f t="shared" si="13"/>
        <v>0</v>
      </c>
      <c r="G245" s="398">
        <f t="shared" si="7"/>
        <v>0</v>
      </c>
      <c r="H245" s="384"/>
      <c r="I245" s="384"/>
      <c r="J245" s="384"/>
      <c r="K245" s="384"/>
      <c r="L245" s="384"/>
      <c r="M245" s="384"/>
      <c r="N245" s="384"/>
    </row>
    <row r="246" spans="1:14" s="355" customFormat="1" ht="30">
      <c r="A246" s="395"/>
      <c r="B246" s="396" t="s">
        <v>491</v>
      </c>
      <c r="C246" s="397">
        <v>84228074</v>
      </c>
      <c r="D246" s="397">
        <v>0</v>
      </c>
      <c r="E246" s="397">
        <v>0</v>
      </c>
      <c r="F246" s="387">
        <f t="shared" si="13"/>
        <v>0</v>
      </c>
      <c r="G246" s="398">
        <f t="shared" si="7"/>
        <v>0</v>
      </c>
      <c r="H246" s="384"/>
      <c r="I246" s="384"/>
      <c r="J246" s="384"/>
      <c r="K246" s="384"/>
      <c r="L246" s="384"/>
      <c r="M246" s="384"/>
      <c r="N246" s="384"/>
    </row>
    <row r="247" spans="1:14" s="355" customFormat="1" ht="30">
      <c r="A247" s="395"/>
      <c r="B247" s="396" t="s">
        <v>492</v>
      </c>
      <c r="C247" s="397">
        <v>364819614</v>
      </c>
      <c r="D247" s="397">
        <v>0</v>
      </c>
      <c r="E247" s="397">
        <v>0</v>
      </c>
      <c r="F247" s="387">
        <f t="shared" si="13"/>
        <v>0</v>
      </c>
      <c r="G247" s="398">
        <f t="shared" si="7"/>
        <v>0</v>
      </c>
      <c r="H247" s="384"/>
      <c r="I247" s="384"/>
      <c r="J247" s="384"/>
      <c r="K247" s="384"/>
      <c r="L247" s="384"/>
      <c r="M247" s="384"/>
      <c r="N247" s="384"/>
    </row>
    <row r="248" spans="1:14" s="355" customFormat="1">
      <c r="A248" s="395"/>
      <c r="B248" s="396" t="s">
        <v>493</v>
      </c>
      <c r="C248" s="397">
        <v>150860036</v>
      </c>
      <c r="D248" s="397">
        <v>0</v>
      </c>
      <c r="E248" s="397">
        <v>0</v>
      </c>
      <c r="F248" s="387">
        <f t="shared" si="13"/>
        <v>0</v>
      </c>
      <c r="G248" s="398">
        <f t="shared" si="7"/>
        <v>0</v>
      </c>
      <c r="H248" s="384"/>
      <c r="I248" s="384"/>
      <c r="J248" s="384"/>
      <c r="K248" s="384"/>
      <c r="L248" s="384"/>
      <c r="M248" s="384"/>
      <c r="N248" s="384"/>
    </row>
    <row r="249" spans="1:14" s="355" customFormat="1">
      <c r="A249" s="395"/>
      <c r="B249" s="396" t="s">
        <v>494</v>
      </c>
      <c r="C249" s="397">
        <v>157078984</v>
      </c>
      <c r="D249" s="397">
        <v>0</v>
      </c>
      <c r="E249" s="397">
        <v>0</v>
      </c>
      <c r="F249" s="387">
        <f t="shared" si="13"/>
        <v>0</v>
      </c>
      <c r="G249" s="398">
        <f t="shared" si="7"/>
        <v>0</v>
      </c>
      <c r="H249" s="384"/>
      <c r="I249" s="384"/>
      <c r="J249" s="384"/>
      <c r="K249" s="384"/>
      <c r="L249" s="384"/>
      <c r="M249" s="384"/>
      <c r="N249" s="384"/>
    </row>
    <row r="250" spans="1:14" s="355" customFormat="1">
      <c r="A250" s="395"/>
      <c r="B250" s="396" t="s">
        <v>495</v>
      </c>
      <c r="C250" s="397">
        <v>40862948</v>
      </c>
      <c r="D250" s="397">
        <v>0</v>
      </c>
      <c r="E250" s="397">
        <v>0</v>
      </c>
      <c r="F250" s="387">
        <f t="shared" si="13"/>
        <v>0</v>
      </c>
      <c r="G250" s="398">
        <f t="shared" si="7"/>
        <v>0</v>
      </c>
      <c r="H250" s="384"/>
      <c r="I250" s="384"/>
      <c r="J250" s="384"/>
      <c r="K250" s="384"/>
      <c r="L250" s="384"/>
      <c r="M250" s="384"/>
      <c r="N250" s="384"/>
    </row>
    <row r="251" spans="1:14" s="355" customFormat="1">
      <c r="A251" s="395"/>
      <c r="B251" s="396" t="s">
        <v>496</v>
      </c>
      <c r="C251" s="397">
        <v>123009002</v>
      </c>
      <c r="D251" s="397">
        <v>0</v>
      </c>
      <c r="E251" s="397">
        <v>0</v>
      </c>
      <c r="F251" s="387">
        <f t="shared" si="13"/>
        <v>0</v>
      </c>
      <c r="G251" s="398">
        <f t="shared" si="7"/>
        <v>0</v>
      </c>
      <c r="H251" s="384"/>
      <c r="I251" s="384"/>
      <c r="J251" s="384"/>
      <c r="K251" s="384"/>
      <c r="L251" s="384"/>
      <c r="M251" s="384"/>
      <c r="N251" s="384"/>
    </row>
    <row r="252" spans="1:14" s="360" customFormat="1">
      <c r="A252" s="392">
        <v>48</v>
      </c>
      <c r="B252" s="393" t="s">
        <v>85</v>
      </c>
      <c r="C252" s="394">
        <f>SUM(C253:C265)</f>
        <v>7310122778</v>
      </c>
      <c r="D252" s="394">
        <f>SUM(D253:D265)</f>
        <v>0</v>
      </c>
      <c r="E252" s="394">
        <f>SUM(E253:E265)</f>
        <v>0</v>
      </c>
      <c r="F252" s="394">
        <f t="shared" si="8"/>
        <v>0</v>
      </c>
      <c r="G252" s="391">
        <f t="shared" si="7"/>
        <v>0</v>
      </c>
      <c r="H252" s="359"/>
      <c r="I252" s="359"/>
      <c r="J252" s="359"/>
      <c r="K252" s="359"/>
      <c r="L252" s="359"/>
      <c r="M252" s="359"/>
      <c r="N252" s="359"/>
    </row>
    <row r="253" spans="1:14" s="355" customFormat="1">
      <c r="A253" s="395"/>
      <c r="B253" s="396" t="s">
        <v>497</v>
      </c>
      <c r="C253" s="397">
        <v>1065161734</v>
      </c>
      <c r="D253" s="397">
        <v>0</v>
      </c>
      <c r="E253" s="397">
        <v>0</v>
      </c>
      <c r="F253" s="387">
        <f t="shared" ref="F253:F265" si="14">SUM(D253:E253)</f>
        <v>0</v>
      </c>
      <c r="G253" s="398">
        <f t="shared" si="7"/>
        <v>0</v>
      </c>
      <c r="H253" s="384"/>
      <c r="I253" s="384"/>
      <c r="J253" s="384"/>
      <c r="K253" s="384"/>
      <c r="L253" s="384"/>
      <c r="M253" s="384"/>
      <c r="N253" s="384"/>
    </row>
    <row r="254" spans="1:14" s="355" customFormat="1">
      <c r="A254" s="395"/>
      <c r="B254" s="396" t="s">
        <v>498</v>
      </c>
      <c r="C254" s="397">
        <v>3239011554</v>
      </c>
      <c r="D254" s="397">
        <v>0</v>
      </c>
      <c r="E254" s="397">
        <v>0</v>
      </c>
      <c r="F254" s="387">
        <f t="shared" si="14"/>
        <v>0</v>
      </c>
      <c r="G254" s="398">
        <f t="shared" si="7"/>
        <v>0</v>
      </c>
      <c r="H254" s="384"/>
      <c r="I254" s="384"/>
      <c r="J254" s="384"/>
      <c r="K254" s="384"/>
      <c r="L254" s="384"/>
      <c r="M254" s="384"/>
      <c r="N254" s="384"/>
    </row>
    <row r="255" spans="1:14" s="355" customFormat="1">
      <c r="A255" s="395"/>
      <c r="B255" s="396" t="s">
        <v>499</v>
      </c>
      <c r="C255" s="397">
        <v>2581479982</v>
      </c>
      <c r="D255" s="397">
        <v>0</v>
      </c>
      <c r="E255" s="397">
        <v>0</v>
      </c>
      <c r="F255" s="387">
        <f t="shared" si="14"/>
        <v>0</v>
      </c>
      <c r="G255" s="398">
        <f t="shared" si="7"/>
        <v>0</v>
      </c>
      <c r="H255" s="384"/>
      <c r="I255" s="384"/>
      <c r="J255" s="384"/>
      <c r="K255" s="384"/>
      <c r="L255" s="384"/>
      <c r="M255" s="384"/>
      <c r="N255" s="384"/>
    </row>
    <row r="256" spans="1:14" s="355" customFormat="1">
      <c r="A256" s="395"/>
      <c r="B256" s="396" t="s">
        <v>500</v>
      </c>
      <c r="C256" s="397">
        <v>63643838</v>
      </c>
      <c r="D256" s="397">
        <v>0</v>
      </c>
      <c r="E256" s="397">
        <v>0</v>
      </c>
      <c r="F256" s="387">
        <f t="shared" si="14"/>
        <v>0</v>
      </c>
      <c r="G256" s="398">
        <f t="shared" si="7"/>
        <v>0</v>
      </c>
      <c r="H256" s="384"/>
      <c r="I256" s="384"/>
      <c r="J256" s="384"/>
      <c r="K256" s="384"/>
      <c r="L256" s="384"/>
      <c r="M256" s="384"/>
      <c r="N256" s="384"/>
    </row>
    <row r="257" spans="1:14" s="355" customFormat="1">
      <c r="A257" s="395"/>
      <c r="B257" s="396" t="s">
        <v>501</v>
      </c>
      <c r="C257" s="397">
        <v>55624148</v>
      </c>
      <c r="D257" s="397">
        <v>0</v>
      </c>
      <c r="E257" s="397">
        <v>0</v>
      </c>
      <c r="F257" s="387">
        <f t="shared" si="14"/>
        <v>0</v>
      </c>
      <c r="G257" s="398">
        <f t="shared" si="7"/>
        <v>0</v>
      </c>
      <c r="H257" s="384"/>
      <c r="I257" s="384"/>
      <c r="J257" s="384"/>
      <c r="K257" s="384"/>
      <c r="L257" s="384"/>
      <c r="M257" s="384"/>
      <c r="N257" s="384"/>
    </row>
    <row r="258" spans="1:14" s="355" customFormat="1" ht="30">
      <c r="A258" s="395"/>
      <c r="B258" s="396" t="s">
        <v>502</v>
      </c>
      <c r="C258" s="397">
        <v>27621518</v>
      </c>
      <c r="D258" s="397">
        <v>0</v>
      </c>
      <c r="E258" s="397">
        <v>0</v>
      </c>
      <c r="F258" s="387">
        <f t="shared" si="14"/>
        <v>0</v>
      </c>
      <c r="G258" s="398">
        <f t="shared" si="7"/>
        <v>0</v>
      </c>
      <c r="H258" s="384"/>
      <c r="I258" s="384"/>
      <c r="J258" s="384"/>
      <c r="K258" s="384"/>
      <c r="L258" s="384"/>
      <c r="M258" s="384"/>
      <c r="N258" s="384"/>
    </row>
    <row r="259" spans="1:14" s="355" customFormat="1">
      <c r="A259" s="395"/>
      <c r="B259" s="396" t="s">
        <v>503</v>
      </c>
      <c r="C259" s="397">
        <v>15724459</v>
      </c>
      <c r="D259" s="397">
        <v>0</v>
      </c>
      <c r="E259" s="397">
        <v>0</v>
      </c>
      <c r="F259" s="387">
        <f t="shared" si="14"/>
        <v>0</v>
      </c>
      <c r="G259" s="398">
        <f t="shared" si="7"/>
        <v>0</v>
      </c>
      <c r="H259" s="384"/>
      <c r="I259" s="384"/>
      <c r="J259" s="384"/>
      <c r="K259" s="384"/>
      <c r="L259" s="384"/>
      <c r="M259" s="384"/>
      <c r="N259" s="384"/>
    </row>
    <row r="260" spans="1:14" s="355" customFormat="1" ht="30">
      <c r="A260" s="395"/>
      <c r="B260" s="396" t="s">
        <v>504</v>
      </c>
      <c r="C260" s="397">
        <v>46401724</v>
      </c>
      <c r="D260" s="397">
        <v>0</v>
      </c>
      <c r="E260" s="397">
        <v>0</v>
      </c>
      <c r="F260" s="387">
        <f t="shared" si="14"/>
        <v>0</v>
      </c>
      <c r="G260" s="398">
        <f t="shared" si="7"/>
        <v>0</v>
      </c>
      <c r="H260" s="384"/>
      <c r="I260" s="384"/>
      <c r="J260" s="384"/>
      <c r="K260" s="384"/>
      <c r="L260" s="384"/>
      <c r="M260" s="384"/>
      <c r="N260" s="384"/>
    </row>
    <row r="261" spans="1:14" s="355" customFormat="1">
      <c r="A261" s="395"/>
      <c r="B261" s="396" t="s">
        <v>505</v>
      </c>
      <c r="C261" s="397">
        <v>31251402</v>
      </c>
      <c r="D261" s="397">
        <v>0</v>
      </c>
      <c r="E261" s="397">
        <v>0</v>
      </c>
      <c r="F261" s="387">
        <f t="shared" si="14"/>
        <v>0</v>
      </c>
      <c r="G261" s="398">
        <f t="shared" si="7"/>
        <v>0</v>
      </c>
      <c r="H261" s="384"/>
      <c r="I261" s="384"/>
      <c r="J261" s="384"/>
      <c r="K261" s="384"/>
      <c r="L261" s="384"/>
      <c r="M261" s="384"/>
      <c r="N261" s="384"/>
    </row>
    <row r="262" spans="1:14" s="355" customFormat="1">
      <c r="A262" s="395"/>
      <c r="B262" s="396" t="s">
        <v>506</v>
      </c>
      <c r="C262" s="397">
        <v>38254418</v>
      </c>
      <c r="D262" s="397">
        <v>0</v>
      </c>
      <c r="E262" s="397">
        <v>0</v>
      </c>
      <c r="F262" s="387">
        <f t="shared" si="14"/>
        <v>0</v>
      </c>
      <c r="G262" s="398">
        <f t="shared" si="7"/>
        <v>0</v>
      </c>
      <c r="H262" s="384"/>
      <c r="I262" s="384"/>
      <c r="J262" s="384"/>
      <c r="K262" s="384"/>
      <c r="L262" s="384"/>
      <c r="M262" s="384"/>
      <c r="N262" s="384"/>
    </row>
    <row r="263" spans="1:14" s="355" customFormat="1">
      <c r="A263" s="395"/>
      <c r="B263" s="396" t="s">
        <v>507</v>
      </c>
      <c r="C263" s="397">
        <v>40018720</v>
      </c>
      <c r="D263" s="397">
        <v>0</v>
      </c>
      <c r="E263" s="397">
        <v>0</v>
      </c>
      <c r="F263" s="387">
        <f t="shared" si="14"/>
        <v>0</v>
      </c>
      <c r="G263" s="398">
        <f t="shared" si="7"/>
        <v>0</v>
      </c>
      <c r="H263" s="384"/>
      <c r="I263" s="384"/>
      <c r="J263" s="384"/>
      <c r="K263" s="384"/>
      <c r="L263" s="384"/>
      <c r="M263" s="384"/>
      <c r="N263" s="384"/>
    </row>
    <row r="264" spans="1:14" s="355" customFormat="1">
      <c r="A264" s="395"/>
      <c r="B264" s="396" t="s">
        <v>508</v>
      </c>
      <c r="C264" s="397">
        <v>74911270</v>
      </c>
      <c r="D264" s="397">
        <v>0</v>
      </c>
      <c r="E264" s="397">
        <v>0</v>
      </c>
      <c r="F264" s="387">
        <f t="shared" si="14"/>
        <v>0</v>
      </c>
      <c r="G264" s="398">
        <f t="shared" si="7"/>
        <v>0</v>
      </c>
      <c r="H264" s="384"/>
      <c r="I264" s="384"/>
      <c r="J264" s="384"/>
      <c r="K264" s="384"/>
      <c r="L264" s="384"/>
      <c r="M264" s="384"/>
      <c r="N264" s="384"/>
    </row>
    <row r="265" spans="1:14" s="355" customFormat="1" ht="15.75" thickBot="1">
      <c r="A265" s="401"/>
      <c r="B265" s="402" t="s">
        <v>509</v>
      </c>
      <c r="C265" s="403">
        <v>31018011</v>
      </c>
      <c r="D265" s="404">
        <v>0</v>
      </c>
      <c r="E265" s="404">
        <v>0</v>
      </c>
      <c r="F265" s="388">
        <f t="shared" si="14"/>
        <v>0</v>
      </c>
      <c r="G265" s="405">
        <f t="shared" si="7"/>
        <v>0</v>
      </c>
      <c r="H265" s="384"/>
      <c r="I265" s="384"/>
      <c r="J265" s="384"/>
      <c r="K265" s="384"/>
      <c r="L265" s="384"/>
      <c r="M265" s="384"/>
      <c r="N265" s="384"/>
    </row>
    <row r="266" spans="1:14" ht="9" customHeight="1" thickTop="1" thickBot="1">
      <c r="A266" s="284"/>
      <c r="B266" s="361"/>
      <c r="C266" s="362"/>
      <c r="D266" s="363"/>
      <c r="E266" s="363"/>
      <c r="F266" s="364"/>
      <c r="G266" s="361"/>
    </row>
    <row r="267" spans="1:14" ht="45.75" customHeight="1">
      <c r="A267" s="503" t="s">
        <v>201</v>
      </c>
      <c r="B267" s="503"/>
      <c r="C267" s="503"/>
      <c r="D267" s="503"/>
      <c r="E267" s="503"/>
      <c r="F267" s="503"/>
      <c r="G267" s="503"/>
    </row>
    <row r="269" spans="1:14" ht="15" customHeight="1">
      <c r="A269" s="492"/>
      <c r="B269" s="492"/>
      <c r="C269" s="365"/>
      <c r="D269" s="365"/>
      <c r="E269" s="365"/>
      <c r="F269" s="365"/>
      <c r="G269" s="365"/>
    </row>
  </sheetData>
  <mergeCells count="10">
    <mergeCell ref="A269:B269"/>
    <mergeCell ref="A1:D1"/>
    <mergeCell ref="E1:G1"/>
    <mergeCell ref="A3:G3"/>
    <mergeCell ref="A4:G4"/>
    <mergeCell ref="A6:B9"/>
    <mergeCell ref="G6:G9"/>
    <mergeCell ref="C7:C8"/>
    <mergeCell ref="D7:F7"/>
    <mergeCell ref="A267:G267"/>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628"/>
  <sheetViews>
    <sheetView showGridLines="0"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196" customWidth="1"/>
    <col min="5" max="5" width="13.85546875" customWidth="1"/>
    <col min="6" max="6" width="17.85546875" customWidth="1"/>
    <col min="7" max="7" width="15.5703125" customWidth="1"/>
    <col min="8" max="8" width="15" customWidth="1"/>
  </cols>
  <sheetData>
    <row r="1" spans="1:13" ht="45.75" customHeight="1">
      <c r="A1" s="505" t="s">
        <v>157</v>
      </c>
      <c r="B1" s="505"/>
      <c r="C1" s="505"/>
      <c r="D1" s="506" t="s">
        <v>525</v>
      </c>
      <c r="E1" s="506"/>
      <c r="F1" s="506"/>
      <c r="I1" s="421"/>
      <c r="J1" s="421"/>
      <c r="K1" s="421"/>
      <c r="L1" s="421"/>
      <c r="M1" s="421"/>
    </row>
    <row r="2" spans="1:13" ht="48.75" customHeight="1" thickBot="1">
      <c r="A2" s="507" t="s">
        <v>221</v>
      </c>
      <c r="B2" s="508"/>
      <c r="C2" s="508"/>
      <c r="D2" s="508"/>
      <c r="E2" s="508"/>
      <c r="F2" s="508"/>
    </row>
    <row r="3" spans="1:13" ht="6" customHeight="1">
      <c r="A3" s="509"/>
      <c r="B3" s="509"/>
      <c r="C3" s="509"/>
      <c r="D3" s="509"/>
      <c r="E3" s="509"/>
      <c r="F3" s="509"/>
    </row>
    <row r="4" spans="1:13" ht="60" customHeight="1">
      <c r="A4" s="264" t="s">
        <v>102</v>
      </c>
      <c r="B4" s="264" t="s">
        <v>167</v>
      </c>
      <c r="C4" s="264" t="s">
        <v>168</v>
      </c>
      <c r="D4" s="264" t="s">
        <v>169</v>
      </c>
      <c r="E4" s="264" t="s">
        <v>170</v>
      </c>
      <c r="F4" s="264" t="s">
        <v>571</v>
      </c>
      <c r="G4" s="14"/>
      <c r="H4" s="14"/>
    </row>
    <row r="5" spans="1:13" ht="3" customHeight="1" thickBot="1">
      <c r="A5" s="510"/>
      <c r="B5" s="510"/>
      <c r="C5" s="510"/>
      <c r="D5" s="510"/>
      <c r="E5" s="510"/>
      <c r="F5" s="510"/>
      <c r="G5" s="14"/>
      <c r="H5" s="14"/>
    </row>
    <row r="6" spans="1:13" ht="3" customHeight="1" thickBot="1">
      <c r="A6" s="511"/>
      <c r="B6" s="511"/>
      <c r="C6" s="511"/>
      <c r="D6" s="511"/>
      <c r="E6" s="511"/>
      <c r="F6" s="511"/>
      <c r="G6" s="14"/>
      <c r="H6" s="14"/>
    </row>
    <row r="7" spans="1:13" ht="23.25" customHeight="1">
      <c r="A7" s="178"/>
      <c r="B7" s="179" t="s">
        <v>24</v>
      </c>
      <c r="C7" s="180"/>
      <c r="D7" s="181"/>
      <c r="E7" s="180"/>
      <c r="F7" s="182">
        <f>+F9+F13+F17</f>
        <v>103017387</v>
      </c>
      <c r="G7" s="408"/>
    </row>
    <row r="8" spans="1:13" ht="23.25" customHeight="1">
      <c r="A8" s="230">
        <v>1</v>
      </c>
      <c r="B8" s="185" t="s">
        <v>87</v>
      </c>
      <c r="C8" s="180"/>
      <c r="D8" s="181"/>
      <c r="E8" s="180"/>
      <c r="F8" s="182"/>
    </row>
    <row r="9" spans="1:13" ht="23.25" customHeight="1">
      <c r="A9" s="231"/>
      <c r="B9" s="261" t="s">
        <v>262</v>
      </c>
      <c r="C9" s="180"/>
      <c r="D9" s="181"/>
      <c r="E9" s="180"/>
      <c r="F9" s="182">
        <f>SUM(F10:F11)</f>
        <v>6549596</v>
      </c>
    </row>
    <row r="10" spans="1:13" ht="34.5" customHeight="1">
      <c r="A10" s="178"/>
      <c r="B10" s="179"/>
      <c r="C10" s="187" t="s">
        <v>263</v>
      </c>
      <c r="D10" s="181" t="s">
        <v>264</v>
      </c>
      <c r="E10" s="189">
        <v>48201</v>
      </c>
      <c r="F10" s="232">
        <v>351596</v>
      </c>
    </row>
    <row r="11" spans="1:13" ht="34.5" customHeight="1">
      <c r="A11" s="178"/>
      <c r="B11" s="179"/>
      <c r="C11" s="187" t="s">
        <v>60</v>
      </c>
      <c r="D11" s="181" t="s">
        <v>572</v>
      </c>
      <c r="E11" s="189">
        <v>48101</v>
      </c>
      <c r="F11" s="232">
        <v>6198000</v>
      </c>
    </row>
    <row r="12" spans="1:13" s="409" customFormat="1" ht="18" customHeight="1">
      <c r="A12" s="230">
        <v>3</v>
      </c>
      <c r="B12" s="185" t="s">
        <v>91</v>
      </c>
      <c r="C12" s="185"/>
      <c r="D12" s="181"/>
      <c r="E12" s="180"/>
      <c r="F12" s="178"/>
    </row>
    <row r="13" spans="1:13" s="409" customFormat="1" ht="20.25" customHeight="1">
      <c r="A13" s="231"/>
      <c r="B13" s="261" t="s">
        <v>92</v>
      </c>
      <c r="C13" s="261"/>
      <c r="D13" s="181"/>
      <c r="E13" s="180"/>
      <c r="F13" s="182">
        <f>SUM(F14:F15)</f>
        <v>7079708</v>
      </c>
    </row>
    <row r="14" spans="1:13" s="409" customFormat="1" ht="106.5" customHeight="1">
      <c r="A14" s="231"/>
      <c r="B14" s="180"/>
      <c r="C14" s="187" t="s">
        <v>171</v>
      </c>
      <c r="D14" s="188" t="s">
        <v>512</v>
      </c>
      <c r="E14" s="189">
        <v>48101</v>
      </c>
      <c r="F14" s="232">
        <v>3800000</v>
      </c>
    </row>
    <row r="15" spans="1:13" s="409" customFormat="1" ht="84" customHeight="1">
      <c r="A15" s="231"/>
      <c r="B15" s="180"/>
      <c r="C15" s="187" t="s">
        <v>179</v>
      </c>
      <c r="D15" s="188" t="s">
        <v>513</v>
      </c>
      <c r="E15" s="189">
        <v>48101</v>
      </c>
      <c r="F15" s="232">
        <v>3279708</v>
      </c>
    </row>
    <row r="16" spans="1:13" s="409" customFormat="1" ht="18.75" customHeight="1">
      <c r="A16" s="230">
        <v>47</v>
      </c>
      <c r="B16" s="261" t="s">
        <v>187</v>
      </c>
      <c r="C16" s="187"/>
      <c r="D16" s="188"/>
      <c r="E16" s="189"/>
      <c r="F16" s="232"/>
    </row>
    <row r="17" spans="1:6" s="409" customFormat="1" ht="20.25" customHeight="1">
      <c r="A17" s="231"/>
      <c r="B17" s="261" t="s">
        <v>573</v>
      </c>
      <c r="C17" s="187"/>
      <c r="D17" s="188"/>
      <c r="E17" s="189"/>
      <c r="F17" s="410">
        <f>SUM(F18:F49)</f>
        <v>89388083</v>
      </c>
    </row>
    <row r="18" spans="1:6" s="409" customFormat="1" ht="49.5" customHeight="1">
      <c r="A18" s="231"/>
      <c r="B18" s="180"/>
      <c r="C18" s="187" t="s">
        <v>574</v>
      </c>
      <c r="D18" s="188" t="s">
        <v>575</v>
      </c>
      <c r="E18" s="189">
        <v>48201</v>
      </c>
      <c r="F18" s="232">
        <v>2830000</v>
      </c>
    </row>
    <row r="19" spans="1:6" s="409" customFormat="1" ht="49.5" customHeight="1">
      <c r="A19" s="231"/>
      <c r="B19" s="180"/>
      <c r="C19" s="187" t="s">
        <v>576</v>
      </c>
      <c r="D19" s="188" t="s">
        <v>575</v>
      </c>
      <c r="E19" s="189">
        <v>48201</v>
      </c>
      <c r="F19" s="232">
        <v>2663100</v>
      </c>
    </row>
    <row r="20" spans="1:6" s="409" customFormat="1" ht="49.5" customHeight="1">
      <c r="A20" s="231"/>
      <c r="B20" s="180"/>
      <c r="C20" s="187" t="s">
        <v>577</v>
      </c>
      <c r="D20" s="188" t="s">
        <v>575</v>
      </c>
      <c r="E20" s="189">
        <v>48201</v>
      </c>
      <c r="F20" s="232">
        <v>2895000</v>
      </c>
    </row>
    <row r="21" spans="1:6" s="409" customFormat="1" ht="49.5" customHeight="1">
      <c r="A21" s="231"/>
      <c r="B21" s="180"/>
      <c r="C21" s="187" t="s">
        <v>578</v>
      </c>
      <c r="D21" s="188" t="s">
        <v>575</v>
      </c>
      <c r="E21" s="189">
        <v>48201</v>
      </c>
      <c r="F21" s="232">
        <v>3164000</v>
      </c>
    </row>
    <row r="22" spans="1:6" s="409" customFormat="1" ht="49.5" customHeight="1">
      <c r="A22" s="231"/>
      <c r="B22" s="180"/>
      <c r="C22" s="187" t="s">
        <v>579</v>
      </c>
      <c r="D22" s="188" t="s">
        <v>575</v>
      </c>
      <c r="E22" s="189">
        <v>48201</v>
      </c>
      <c r="F22" s="232">
        <v>3320000</v>
      </c>
    </row>
    <row r="23" spans="1:6" s="409" customFormat="1" ht="49.5" customHeight="1">
      <c r="A23" s="231"/>
      <c r="B23" s="180"/>
      <c r="C23" s="187" t="s">
        <v>580</v>
      </c>
      <c r="D23" s="188" t="s">
        <v>575</v>
      </c>
      <c r="E23" s="189">
        <v>48201</v>
      </c>
      <c r="F23" s="232">
        <v>2904994</v>
      </c>
    </row>
    <row r="24" spans="1:6" s="409" customFormat="1" ht="49.5" customHeight="1">
      <c r="A24" s="231"/>
      <c r="B24" s="180"/>
      <c r="C24" s="187" t="s">
        <v>581</v>
      </c>
      <c r="D24" s="188" t="s">
        <v>575</v>
      </c>
      <c r="E24" s="189">
        <v>48201</v>
      </c>
      <c r="F24" s="232">
        <v>2190000</v>
      </c>
    </row>
    <row r="25" spans="1:6" s="409" customFormat="1" ht="49.5" customHeight="1">
      <c r="A25" s="231"/>
      <c r="B25" s="180"/>
      <c r="C25" s="187" t="s">
        <v>582</v>
      </c>
      <c r="D25" s="188" t="s">
        <v>575</v>
      </c>
      <c r="E25" s="189">
        <v>48201</v>
      </c>
      <c r="F25" s="232">
        <v>3209000</v>
      </c>
    </row>
    <row r="26" spans="1:6" s="409" customFormat="1" ht="49.5" customHeight="1">
      <c r="A26" s="231"/>
      <c r="B26" s="180"/>
      <c r="C26" s="187" t="s">
        <v>583</v>
      </c>
      <c r="D26" s="188" t="s">
        <v>575</v>
      </c>
      <c r="E26" s="189">
        <v>48201</v>
      </c>
      <c r="F26" s="232">
        <v>2190000</v>
      </c>
    </row>
    <row r="27" spans="1:6" s="409" customFormat="1" ht="49.5" customHeight="1">
      <c r="A27" s="231"/>
      <c r="B27" s="180"/>
      <c r="C27" s="187" t="s">
        <v>584</v>
      </c>
      <c r="D27" s="188" t="s">
        <v>575</v>
      </c>
      <c r="E27" s="189">
        <v>48201</v>
      </c>
      <c r="F27" s="232">
        <v>3014500</v>
      </c>
    </row>
    <row r="28" spans="1:6" s="409" customFormat="1" ht="49.5" customHeight="1">
      <c r="A28" s="231"/>
      <c r="B28" s="180"/>
      <c r="C28" s="187" t="s">
        <v>585</v>
      </c>
      <c r="D28" s="188" t="s">
        <v>575</v>
      </c>
      <c r="E28" s="189">
        <v>48201</v>
      </c>
      <c r="F28" s="232">
        <v>2575000</v>
      </c>
    </row>
    <row r="29" spans="1:6" s="409" customFormat="1" ht="49.5" customHeight="1">
      <c r="A29" s="231"/>
      <c r="B29" s="180"/>
      <c r="C29" s="187" t="s">
        <v>586</v>
      </c>
      <c r="D29" s="188" t="s">
        <v>575</v>
      </c>
      <c r="E29" s="189">
        <v>48201</v>
      </c>
      <c r="F29" s="232">
        <v>3290518</v>
      </c>
    </row>
    <row r="30" spans="1:6" s="409" customFormat="1" ht="49.5" customHeight="1">
      <c r="A30" s="231"/>
      <c r="B30" s="180"/>
      <c r="C30" s="187" t="s">
        <v>587</v>
      </c>
      <c r="D30" s="188" t="s">
        <v>575</v>
      </c>
      <c r="E30" s="189">
        <v>48201</v>
      </c>
      <c r="F30" s="232">
        <v>2760000</v>
      </c>
    </row>
    <row r="31" spans="1:6" s="409" customFormat="1" ht="49.5" customHeight="1">
      <c r="A31" s="231"/>
      <c r="B31" s="180"/>
      <c r="C31" s="187" t="s">
        <v>588</v>
      </c>
      <c r="D31" s="188" t="s">
        <v>575</v>
      </c>
      <c r="E31" s="189">
        <v>48201</v>
      </c>
      <c r="F31" s="232">
        <v>846588</v>
      </c>
    </row>
    <row r="32" spans="1:6" s="409" customFormat="1" ht="49.5" customHeight="1">
      <c r="A32" s="231"/>
      <c r="B32" s="180"/>
      <c r="C32" s="187" t="s">
        <v>589</v>
      </c>
      <c r="D32" s="188" t="s">
        <v>575</v>
      </c>
      <c r="E32" s="189">
        <v>48201</v>
      </c>
      <c r="F32" s="232">
        <v>2400750</v>
      </c>
    </row>
    <row r="33" spans="1:6" s="409" customFormat="1" ht="49.5" customHeight="1">
      <c r="A33" s="231"/>
      <c r="B33" s="180"/>
      <c r="C33" s="187" t="s">
        <v>590</v>
      </c>
      <c r="D33" s="188" t="s">
        <v>575</v>
      </c>
      <c r="E33" s="189">
        <v>48201</v>
      </c>
      <c r="F33" s="232">
        <v>2909870</v>
      </c>
    </row>
    <row r="34" spans="1:6" s="409" customFormat="1" ht="49.5" customHeight="1">
      <c r="A34" s="231"/>
      <c r="B34" s="180"/>
      <c r="C34" s="187" t="s">
        <v>591</v>
      </c>
      <c r="D34" s="188" t="s">
        <v>575</v>
      </c>
      <c r="E34" s="189">
        <v>48201</v>
      </c>
      <c r="F34" s="232">
        <v>3034925</v>
      </c>
    </row>
    <row r="35" spans="1:6" s="409" customFormat="1" ht="49.5" customHeight="1">
      <c r="A35" s="231"/>
      <c r="B35" s="180"/>
      <c r="C35" s="187" t="s">
        <v>592</v>
      </c>
      <c r="D35" s="188" t="s">
        <v>575</v>
      </c>
      <c r="E35" s="189">
        <v>48201</v>
      </c>
      <c r="F35" s="232">
        <v>2890000</v>
      </c>
    </row>
    <row r="36" spans="1:6" s="409" customFormat="1" ht="49.5" customHeight="1">
      <c r="A36" s="231"/>
      <c r="B36" s="180"/>
      <c r="C36" s="187" t="s">
        <v>593</v>
      </c>
      <c r="D36" s="188" t="s">
        <v>575</v>
      </c>
      <c r="E36" s="189">
        <v>48201</v>
      </c>
      <c r="F36" s="232">
        <v>2729000</v>
      </c>
    </row>
    <row r="37" spans="1:6" s="409" customFormat="1" ht="49.5" customHeight="1">
      <c r="A37" s="231"/>
      <c r="B37" s="180"/>
      <c r="C37" s="187" t="s">
        <v>594</v>
      </c>
      <c r="D37" s="188" t="s">
        <v>575</v>
      </c>
      <c r="E37" s="189">
        <v>48201</v>
      </c>
      <c r="F37" s="232">
        <v>3124850</v>
      </c>
    </row>
    <row r="38" spans="1:6" s="409" customFormat="1" ht="49.5" customHeight="1">
      <c r="A38" s="231"/>
      <c r="B38" s="180"/>
      <c r="C38" s="187" t="s">
        <v>595</v>
      </c>
      <c r="D38" s="188" t="s">
        <v>575</v>
      </c>
      <c r="E38" s="189">
        <v>48201</v>
      </c>
      <c r="F38" s="232">
        <v>2872170</v>
      </c>
    </row>
    <row r="39" spans="1:6" s="409" customFormat="1" ht="49.5" customHeight="1">
      <c r="A39" s="231"/>
      <c r="B39" s="180"/>
      <c r="C39" s="187" t="s">
        <v>596</v>
      </c>
      <c r="D39" s="188" t="s">
        <v>575</v>
      </c>
      <c r="E39" s="189">
        <v>48201</v>
      </c>
      <c r="F39" s="232">
        <v>2909000</v>
      </c>
    </row>
    <row r="40" spans="1:6" s="409" customFormat="1" ht="49.5" customHeight="1">
      <c r="A40" s="231"/>
      <c r="B40" s="180"/>
      <c r="C40" s="187" t="s">
        <v>597</v>
      </c>
      <c r="D40" s="188" t="s">
        <v>575</v>
      </c>
      <c r="E40" s="189">
        <v>48201</v>
      </c>
      <c r="F40" s="232">
        <v>3355000</v>
      </c>
    </row>
    <row r="41" spans="1:6" s="409" customFormat="1" ht="49.5" customHeight="1">
      <c r="A41" s="231"/>
      <c r="B41" s="180"/>
      <c r="C41" s="187" t="s">
        <v>598</v>
      </c>
      <c r="D41" s="188" t="s">
        <v>575</v>
      </c>
      <c r="E41" s="189">
        <v>48201</v>
      </c>
      <c r="F41" s="232">
        <v>2959932</v>
      </c>
    </row>
    <row r="42" spans="1:6" s="409" customFormat="1" ht="49.5" customHeight="1">
      <c r="A42" s="231"/>
      <c r="B42" s="180"/>
      <c r="C42" s="187" t="s">
        <v>599</v>
      </c>
      <c r="D42" s="188" t="s">
        <v>575</v>
      </c>
      <c r="E42" s="189">
        <v>48201</v>
      </c>
      <c r="F42" s="232">
        <v>2645002</v>
      </c>
    </row>
    <row r="43" spans="1:6" s="409" customFormat="1" ht="49.5" customHeight="1">
      <c r="A43" s="231"/>
      <c r="B43" s="180"/>
      <c r="C43" s="187" t="s">
        <v>600</v>
      </c>
      <c r="D43" s="188" t="s">
        <v>575</v>
      </c>
      <c r="E43" s="189">
        <v>48201</v>
      </c>
      <c r="F43" s="232">
        <v>2609000</v>
      </c>
    </row>
    <row r="44" spans="1:6" s="409" customFormat="1" ht="49.5" customHeight="1">
      <c r="A44" s="231"/>
      <c r="B44" s="180"/>
      <c r="C44" s="187" t="s">
        <v>601</v>
      </c>
      <c r="D44" s="188" t="s">
        <v>575</v>
      </c>
      <c r="E44" s="189">
        <v>48201</v>
      </c>
      <c r="F44" s="232">
        <v>3325000</v>
      </c>
    </row>
    <row r="45" spans="1:6" s="409" customFormat="1" ht="49.5" customHeight="1">
      <c r="A45" s="231"/>
      <c r="B45" s="180"/>
      <c r="C45" s="187" t="s">
        <v>602</v>
      </c>
      <c r="D45" s="188" t="s">
        <v>575</v>
      </c>
      <c r="E45" s="189">
        <v>48201</v>
      </c>
      <c r="F45" s="232">
        <v>2720000</v>
      </c>
    </row>
    <row r="46" spans="1:6" s="409" customFormat="1" ht="49.5" customHeight="1">
      <c r="A46" s="231"/>
      <c r="B46" s="180"/>
      <c r="C46" s="187" t="s">
        <v>603</v>
      </c>
      <c r="D46" s="188" t="s">
        <v>575</v>
      </c>
      <c r="E46" s="189">
        <v>48201</v>
      </c>
      <c r="F46" s="232">
        <v>2789800</v>
      </c>
    </row>
    <row r="47" spans="1:6" s="409" customFormat="1" ht="49.5" customHeight="1">
      <c r="A47" s="231"/>
      <c r="B47" s="180"/>
      <c r="C47" s="187" t="s">
        <v>604</v>
      </c>
      <c r="D47" s="188" t="s">
        <v>575</v>
      </c>
      <c r="E47" s="189">
        <v>48201</v>
      </c>
      <c r="F47" s="232">
        <v>2865000</v>
      </c>
    </row>
    <row r="48" spans="1:6" s="409" customFormat="1" ht="49.5" customHeight="1">
      <c r="A48" s="231"/>
      <c r="B48" s="180"/>
      <c r="C48" s="187" t="s">
        <v>605</v>
      </c>
      <c r="D48" s="188" t="s">
        <v>575</v>
      </c>
      <c r="E48" s="189">
        <v>48201</v>
      </c>
      <c r="F48" s="232">
        <v>2841084</v>
      </c>
    </row>
    <row r="49" spans="1:8" s="409" customFormat="1" ht="49.5" customHeight="1">
      <c r="A49" s="231"/>
      <c r="B49" s="180"/>
      <c r="C49" s="187" t="s">
        <v>606</v>
      </c>
      <c r="D49" s="188" t="s">
        <v>575</v>
      </c>
      <c r="E49" s="189">
        <v>48201</v>
      </c>
      <c r="F49" s="232">
        <v>2555000</v>
      </c>
    </row>
    <row r="50" spans="1:8" ht="7.5" customHeight="1" thickBot="1">
      <c r="A50" s="339"/>
      <c r="B50" s="315"/>
      <c r="C50" s="340"/>
      <c r="D50" s="316"/>
      <c r="E50" s="341"/>
      <c r="F50" s="342"/>
      <c r="G50" s="186"/>
      <c r="H50" s="184"/>
    </row>
    <row r="51" spans="1:8" ht="15.75">
      <c r="A51" s="504" t="s">
        <v>172</v>
      </c>
      <c r="B51" s="504"/>
      <c r="C51" s="504"/>
      <c r="D51" s="504"/>
      <c r="E51" s="504"/>
      <c r="F51" s="504"/>
      <c r="G51" s="186"/>
      <c r="H51" s="184"/>
    </row>
    <row r="52" spans="1:8" ht="15.75">
      <c r="A52" s="192"/>
      <c r="B52" s="192"/>
      <c r="C52" s="192"/>
      <c r="D52" s="193"/>
      <c r="E52" s="192"/>
      <c r="F52" s="192"/>
      <c r="G52" s="186"/>
      <c r="H52" s="184"/>
    </row>
    <row r="53" spans="1:8" ht="15.75">
      <c r="A53" s="192"/>
      <c r="B53" s="192"/>
      <c r="C53" s="192"/>
      <c r="D53" s="193"/>
      <c r="E53" s="192"/>
      <c r="F53" s="192"/>
      <c r="G53" s="186"/>
      <c r="H53" s="184"/>
    </row>
    <row r="54" spans="1:8" ht="15.75">
      <c r="A54" s="192"/>
      <c r="B54" s="192"/>
      <c r="C54" s="192"/>
      <c r="D54" s="193"/>
      <c r="E54" s="192"/>
      <c r="F54" s="192"/>
      <c r="G54" s="186"/>
      <c r="H54" s="184"/>
    </row>
    <row r="55" spans="1:8" ht="15.75">
      <c r="A55" s="192"/>
      <c r="B55" s="192"/>
      <c r="C55" s="192"/>
      <c r="D55" s="193"/>
      <c r="E55" s="192"/>
      <c r="F55" s="192"/>
      <c r="G55" s="186"/>
      <c r="H55" s="184"/>
    </row>
    <row r="56" spans="1:8" ht="15.75">
      <c r="A56" s="192"/>
      <c r="B56" s="192"/>
      <c r="C56" s="192"/>
      <c r="D56" s="193"/>
      <c r="E56" s="192"/>
      <c r="F56" s="192"/>
      <c r="G56" s="186"/>
      <c r="H56" s="184"/>
    </row>
    <row r="57" spans="1:8" ht="15.75">
      <c r="A57" s="192"/>
      <c r="B57" s="192"/>
      <c r="C57" s="192"/>
      <c r="D57" s="193"/>
      <c r="E57" s="192"/>
      <c r="F57" s="192"/>
      <c r="G57" s="186"/>
      <c r="H57" s="184"/>
    </row>
    <row r="58" spans="1:8" ht="18">
      <c r="A58" s="192"/>
      <c r="B58" s="192"/>
      <c r="C58" s="192"/>
      <c r="D58" s="193"/>
      <c r="E58" s="192"/>
      <c r="F58" s="192"/>
      <c r="G58" s="186"/>
      <c r="H58" s="194"/>
    </row>
    <row r="59" spans="1:8" ht="18">
      <c r="A59" s="192"/>
      <c r="B59" s="192"/>
      <c r="C59" s="192"/>
      <c r="D59" s="193"/>
      <c r="E59" s="192"/>
      <c r="F59" s="192"/>
      <c r="G59" s="186"/>
      <c r="H59" s="194"/>
    </row>
    <row r="60" spans="1:8" ht="18">
      <c r="A60" s="192"/>
      <c r="B60" s="192"/>
      <c r="C60" s="192"/>
      <c r="D60" s="193"/>
      <c r="E60" s="192"/>
      <c r="F60" s="192"/>
      <c r="G60" s="186"/>
      <c r="H60" s="194"/>
    </row>
    <row r="61" spans="1:8" ht="18">
      <c r="A61" s="186"/>
      <c r="B61" s="186"/>
      <c r="C61" s="186"/>
      <c r="D61" s="247"/>
      <c r="E61" s="186"/>
      <c r="F61" s="186"/>
      <c r="G61" s="186"/>
      <c r="H61" s="194"/>
    </row>
    <row r="62" spans="1:8" ht="18">
      <c r="A62" s="186"/>
      <c r="B62" s="186"/>
      <c r="C62" s="186"/>
      <c r="D62" s="247"/>
      <c r="E62" s="186"/>
      <c r="F62" s="186"/>
      <c r="G62" s="186"/>
      <c r="H62" s="194"/>
    </row>
    <row r="63" spans="1:8" ht="18">
      <c r="A63" s="186"/>
      <c r="B63" s="186"/>
      <c r="C63" s="186"/>
      <c r="D63" s="247"/>
      <c r="E63" s="186"/>
      <c r="F63" s="186"/>
      <c r="G63" s="186"/>
      <c r="H63" s="194"/>
    </row>
    <row r="64" spans="1:8" ht="18">
      <c r="A64" s="186"/>
      <c r="B64" s="186"/>
      <c r="C64" s="186"/>
      <c r="D64" s="247"/>
      <c r="E64" s="186"/>
      <c r="F64" s="186"/>
      <c r="G64" s="186"/>
      <c r="H64" s="194"/>
    </row>
    <row r="65" spans="1:8" ht="18">
      <c r="A65" s="186"/>
      <c r="B65" s="186"/>
      <c r="C65" s="186"/>
      <c r="D65" s="247"/>
      <c r="E65" s="186"/>
      <c r="F65" s="186"/>
      <c r="G65" s="186"/>
      <c r="H65" s="194"/>
    </row>
    <row r="66" spans="1:8" ht="18">
      <c r="A66" s="186"/>
      <c r="B66" s="186"/>
      <c r="C66" s="186"/>
      <c r="D66" s="247"/>
      <c r="E66" s="186"/>
      <c r="F66" s="186"/>
      <c r="G66" s="186"/>
      <c r="H66" s="194"/>
    </row>
    <row r="67" spans="1:8" ht="18">
      <c r="A67" s="186"/>
      <c r="B67" s="186"/>
      <c r="C67" s="186"/>
      <c r="D67" s="247"/>
      <c r="E67" s="186"/>
      <c r="F67" s="186"/>
      <c r="G67" s="186"/>
      <c r="H67" s="194"/>
    </row>
    <row r="68" spans="1:8" ht="18">
      <c r="A68" s="186"/>
      <c r="B68" s="186"/>
      <c r="C68" s="186"/>
      <c r="D68" s="247"/>
      <c r="E68" s="186"/>
      <c r="F68" s="186"/>
      <c r="G68" s="186"/>
      <c r="H68" s="194"/>
    </row>
    <row r="69" spans="1:8" ht="18">
      <c r="A69" s="186"/>
      <c r="B69" s="186"/>
      <c r="C69" s="186"/>
      <c r="D69" s="247"/>
      <c r="E69" s="186"/>
      <c r="F69" s="186"/>
      <c r="G69" s="186"/>
      <c r="H69" s="194"/>
    </row>
    <row r="70" spans="1:8" ht="18">
      <c r="A70" s="186"/>
      <c r="B70" s="186"/>
      <c r="C70" s="186"/>
      <c r="D70" s="247"/>
      <c r="E70" s="186"/>
      <c r="F70" s="186"/>
      <c r="G70" s="186"/>
      <c r="H70" s="194"/>
    </row>
    <row r="71" spans="1:8" ht="18">
      <c r="A71" s="186"/>
      <c r="B71" s="186"/>
      <c r="C71" s="186"/>
      <c r="D71" s="247"/>
      <c r="E71" s="186"/>
      <c r="F71" s="186"/>
      <c r="G71" s="186"/>
      <c r="H71" s="194"/>
    </row>
    <row r="72" spans="1:8" ht="18">
      <c r="A72" s="186"/>
      <c r="B72" s="186"/>
      <c r="C72" s="186"/>
      <c r="D72" s="247"/>
      <c r="E72" s="186"/>
      <c r="F72" s="186"/>
      <c r="G72" s="186"/>
      <c r="H72" s="194"/>
    </row>
    <row r="73" spans="1:8" ht="18">
      <c r="A73" s="186"/>
      <c r="B73" s="186"/>
      <c r="C73" s="186"/>
      <c r="D73" s="247"/>
      <c r="E73" s="186"/>
      <c r="F73" s="186"/>
      <c r="G73" s="186"/>
      <c r="H73" s="194"/>
    </row>
    <row r="74" spans="1:8" ht="18">
      <c r="A74" s="186"/>
      <c r="B74" s="186"/>
      <c r="C74" s="186"/>
      <c r="D74" s="247"/>
      <c r="E74" s="186"/>
      <c r="F74" s="186"/>
      <c r="G74" s="186"/>
      <c r="H74" s="194"/>
    </row>
    <row r="75" spans="1:8" ht="18">
      <c r="A75" s="186"/>
      <c r="B75" s="186"/>
      <c r="C75" s="186"/>
      <c r="D75" s="247"/>
      <c r="E75" s="186"/>
      <c r="F75" s="186"/>
      <c r="G75" s="186"/>
      <c r="H75" s="194"/>
    </row>
    <row r="76" spans="1:8" ht="18">
      <c r="A76" s="186"/>
      <c r="B76" s="186"/>
      <c r="C76" s="186"/>
      <c r="D76" s="247"/>
      <c r="E76" s="186"/>
      <c r="F76" s="186"/>
      <c r="G76" s="186"/>
      <c r="H76" s="194"/>
    </row>
    <row r="77" spans="1:8" ht="18">
      <c r="A77" s="186"/>
      <c r="B77" s="186"/>
      <c r="C77" s="186"/>
      <c r="D77" s="247"/>
      <c r="E77" s="186"/>
      <c r="F77" s="186"/>
      <c r="G77" s="186"/>
      <c r="H77" s="194"/>
    </row>
    <row r="78" spans="1:8" ht="18">
      <c r="A78" s="186"/>
      <c r="B78" s="186"/>
      <c r="C78" s="186"/>
      <c r="D78" s="247"/>
      <c r="E78" s="186"/>
      <c r="F78" s="186"/>
      <c r="G78" s="186"/>
      <c r="H78" s="194"/>
    </row>
    <row r="79" spans="1:8" ht="18">
      <c r="A79" s="186"/>
      <c r="B79" s="186"/>
      <c r="C79" s="186"/>
      <c r="D79" s="247"/>
      <c r="E79" s="186"/>
      <c r="F79" s="186"/>
      <c r="G79" s="186"/>
      <c r="H79" s="194"/>
    </row>
    <row r="80" spans="1:8" ht="18">
      <c r="A80" s="186"/>
      <c r="B80" s="186"/>
      <c r="C80" s="186"/>
      <c r="D80" s="247"/>
      <c r="E80" s="186"/>
      <c r="F80" s="186"/>
      <c r="G80" s="186"/>
      <c r="H80" s="194"/>
    </row>
    <row r="81" spans="1:8" ht="18">
      <c r="A81" s="186"/>
      <c r="B81" s="186"/>
      <c r="C81" s="186"/>
      <c r="D81" s="247"/>
      <c r="E81" s="186"/>
      <c r="F81" s="186"/>
      <c r="G81" s="186"/>
      <c r="H81" s="194"/>
    </row>
    <row r="82" spans="1:8" ht="18">
      <c r="A82" s="186"/>
      <c r="B82" s="186"/>
      <c r="C82" s="186"/>
      <c r="D82" s="247"/>
      <c r="E82" s="186"/>
      <c r="F82" s="186"/>
      <c r="G82" s="186"/>
      <c r="H82" s="194"/>
    </row>
    <row r="83" spans="1:8" ht="18">
      <c r="A83" s="186"/>
      <c r="B83" s="186"/>
      <c r="C83" s="186"/>
      <c r="D83" s="247"/>
      <c r="E83" s="186"/>
      <c r="F83" s="186"/>
      <c r="G83" s="186"/>
      <c r="H83" s="194"/>
    </row>
    <row r="84" spans="1:8" ht="18">
      <c r="A84" s="186"/>
      <c r="B84" s="186"/>
      <c r="C84" s="186"/>
      <c r="D84" s="247"/>
      <c r="E84" s="186"/>
      <c r="F84" s="186"/>
      <c r="G84" s="186"/>
      <c r="H84" s="194"/>
    </row>
    <row r="85" spans="1:8" ht="18">
      <c r="A85" s="186"/>
      <c r="B85" s="186"/>
      <c r="C85" s="186"/>
      <c r="D85" s="247"/>
      <c r="E85" s="186"/>
      <c r="F85" s="186"/>
      <c r="G85" s="186"/>
      <c r="H85" s="194"/>
    </row>
    <row r="86" spans="1:8" ht="18">
      <c r="A86" s="186"/>
      <c r="B86" s="186"/>
      <c r="C86" s="186"/>
      <c r="D86" s="247"/>
      <c r="E86" s="186"/>
      <c r="F86" s="186"/>
      <c r="G86" s="186"/>
      <c r="H86" s="194"/>
    </row>
    <row r="87" spans="1:8" ht="18">
      <c r="A87" s="186"/>
      <c r="B87" s="186"/>
      <c r="C87" s="186"/>
      <c r="D87" s="247"/>
      <c r="E87" s="186"/>
      <c r="F87" s="186"/>
      <c r="G87" s="186"/>
      <c r="H87" s="194"/>
    </row>
    <row r="88" spans="1:8" ht="18">
      <c r="A88" s="186"/>
      <c r="B88" s="186"/>
      <c r="C88" s="186"/>
      <c r="D88" s="247"/>
      <c r="E88" s="186"/>
      <c r="F88" s="186"/>
      <c r="G88" s="186"/>
      <c r="H88" s="194"/>
    </row>
    <row r="89" spans="1:8" ht="18">
      <c r="A89" s="186"/>
      <c r="B89" s="186"/>
      <c r="C89" s="186"/>
      <c r="D89" s="247"/>
      <c r="E89" s="186"/>
      <c r="F89" s="186"/>
      <c r="G89" s="186"/>
      <c r="H89" s="194"/>
    </row>
    <row r="90" spans="1:8" ht="18">
      <c r="A90" s="186"/>
      <c r="B90" s="186"/>
      <c r="C90" s="186"/>
      <c r="D90" s="247"/>
      <c r="E90" s="186"/>
      <c r="F90" s="186"/>
      <c r="G90" s="186"/>
      <c r="H90" s="194"/>
    </row>
    <row r="91" spans="1:8" ht="18">
      <c r="A91" s="186"/>
      <c r="B91" s="186"/>
      <c r="C91" s="186"/>
      <c r="D91" s="247"/>
      <c r="E91" s="186"/>
      <c r="F91" s="186"/>
      <c r="G91" s="186"/>
      <c r="H91" s="194"/>
    </row>
    <row r="92" spans="1:8" ht="18">
      <c r="A92" s="186"/>
      <c r="B92" s="186"/>
      <c r="C92" s="186"/>
      <c r="D92" s="247"/>
      <c r="E92" s="186"/>
      <c r="F92" s="186"/>
      <c r="G92" s="186"/>
      <c r="H92" s="194"/>
    </row>
    <row r="93" spans="1:8" ht="18">
      <c r="A93" s="186"/>
      <c r="B93" s="186"/>
      <c r="C93" s="186"/>
      <c r="D93" s="247"/>
      <c r="E93" s="186"/>
      <c r="F93" s="186"/>
      <c r="G93" s="186"/>
      <c r="H93" s="194"/>
    </row>
    <row r="94" spans="1:8" ht="18">
      <c r="A94" s="186"/>
      <c r="B94" s="186"/>
      <c r="C94" s="186"/>
      <c r="D94" s="247"/>
      <c r="E94" s="186"/>
      <c r="F94" s="186"/>
      <c r="G94" s="186"/>
      <c r="H94" s="194"/>
    </row>
    <row r="95" spans="1:8" ht="18">
      <c r="A95" s="186"/>
      <c r="B95" s="186"/>
      <c r="C95" s="186"/>
      <c r="D95" s="247"/>
      <c r="E95" s="186"/>
      <c r="F95" s="186"/>
      <c r="G95" s="186"/>
      <c r="H95" s="194"/>
    </row>
    <row r="96" spans="1:8" ht="18">
      <c r="A96" s="186"/>
      <c r="B96" s="186"/>
      <c r="C96" s="186"/>
      <c r="D96" s="247"/>
      <c r="E96" s="186"/>
      <c r="F96" s="186"/>
      <c r="G96" s="186"/>
      <c r="H96" s="194"/>
    </row>
    <row r="97" spans="1:8" ht="18">
      <c r="A97" s="186"/>
      <c r="B97" s="186"/>
      <c r="C97" s="186"/>
      <c r="D97" s="247"/>
      <c r="E97" s="186"/>
      <c r="F97" s="186"/>
      <c r="G97" s="186"/>
      <c r="H97" s="194"/>
    </row>
    <row r="98" spans="1:8" ht="18">
      <c r="A98" s="186"/>
      <c r="B98" s="186"/>
      <c r="C98" s="186"/>
      <c r="D98" s="247"/>
      <c r="E98" s="186"/>
      <c r="F98" s="186"/>
      <c r="G98" s="186"/>
      <c r="H98" s="194"/>
    </row>
    <row r="99" spans="1:8" ht="18">
      <c r="A99" s="186"/>
      <c r="B99" s="186"/>
      <c r="C99" s="186"/>
      <c r="D99" s="247"/>
      <c r="E99" s="186"/>
      <c r="F99" s="186"/>
      <c r="G99" s="186"/>
      <c r="H99" s="194"/>
    </row>
    <row r="100" spans="1:8" ht="18">
      <c r="A100" s="186"/>
      <c r="B100" s="186"/>
      <c r="C100" s="186"/>
      <c r="D100" s="247"/>
      <c r="E100" s="186"/>
      <c r="F100" s="186"/>
      <c r="G100" s="186"/>
      <c r="H100" s="194"/>
    </row>
    <row r="101" spans="1:8" ht="18">
      <c r="A101" s="186"/>
      <c r="B101" s="186"/>
      <c r="C101" s="186"/>
      <c r="D101" s="247"/>
      <c r="E101" s="186"/>
      <c r="F101" s="186"/>
      <c r="G101" s="186"/>
      <c r="H101" s="194"/>
    </row>
    <row r="102" spans="1:8" ht="18">
      <c r="A102" s="186"/>
      <c r="B102" s="186"/>
      <c r="C102" s="186"/>
      <c r="D102" s="247"/>
      <c r="E102" s="186"/>
      <c r="F102" s="186"/>
      <c r="G102" s="186"/>
      <c r="H102" s="194"/>
    </row>
    <row r="103" spans="1:8" ht="18">
      <c r="A103" s="186"/>
      <c r="B103" s="186"/>
      <c r="C103" s="186"/>
      <c r="D103" s="247"/>
      <c r="E103" s="186"/>
      <c r="F103" s="186"/>
      <c r="G103" s="186"/>
      <c r="H103" s="194"/>
    </row>
    <row r="104" spans="1:8" ht="18">
      <c r="A104" s="186"/>
      <c r="B104" s="186"/>
      <c r="C104" s="186"/>
      <c r="D104" s="247"/>
      <c r="E104" s="186"/>
      <c r="F104" s="186"/>
      <c r="G104" s="186"/>
      <c r="H104" s="194"/>
    </row>
    <row r="105" spans="1:8" ht="18">
      <c r="A105" s="186"/>
      <c r="B105" s="186"/>
      <c r="C105" s="186"/>
      <c r="D105" s="247"/>
      <c r="E105" s="186"/>
      <c r="F105" s="186"/>
      <c r="G105" s="186"/>
      <c r="H105" s="194"/>
    </row>
    <row r="106" spans="1:8" ht="18">
      <c r="A106" s="186"/>
      <c r="B106" s="186"/>
      <c r="C106" s="186"/>
      <c r="D106" s="247"/>
      <c r="E106" s="186"/>
      <c r="F106" s="186"/>
      <c r="G106" s="186"/>
      <c r="H106" s="194"/>
    </row>
    <row r="107" spans="1:8" ht="18">
      <c r="A107" s="186"/>
      <c r="B107" s="186"/>
      <c r="C107" s="186"/>
      <c r="D107" s="247"/>
      <c r="E107" s="186"/>
      <c r="F107" s="186"/>
      <c r="G107" s="186"/>
      <c r="H107" s="194"/>
    </row>
    <row r="108" spans="1:8" ht="18">
      <c r="A108" s="186"/>
      <c r="B108" s="186"/>
      <c r="C108" s="186"/>
      <c r="D108" s="247"/>
      <c r="E108" s="186"/>
      <c r="F108" s="186"/>
      <c r="G108" s="186"/>
      <c r="H108" s="194"/>
    </row>
    <row r="109" spans="1:8" ht="18">
      <c r="A109" s="186"/>
      <c r="B109" s="186"/>
      <c r="C109" s="186"/>
      <c r="D109" s="247"/>
      <c r="E109" s="186"/>
      <c r="F109" s="186"/>
      <c r="G109" s="186"/>
      <c r="H109" s="194"/>
    </row>
    <row r="110" spans="1:8" ht="18">
      <c r="A110" s="186"/>
      <c r="B110" s="186"/>
      <c r="C110" s="186"/>
      <c r="D110" s="247"/>
      <c r="E110" s="186"/>
      <c r="F110" s="186"/>
      <c r="G110" s="186"/>
      <c r="H110" s="194"/>
    </row>
    <row r="111" spans="1:8" ht="18">
      <c r="A111" s="186"/>
      <c r="B111" s="186"/>
      <c r="C111" s="186"/>
      <c r="D111" s="247"/>
      <c r="E111" s="186"/>
      <c r="F111" s="186"/>
      <c r="G111" s="186"/>
      <c r="H111" s="194"/>
    </row>
    <row r="112" spans="1:8" ht="18">
      <c r="A112" s="186"/>
      <c r="B112" s="186"/>
      <c r="C112" s="186"/>
      <c r="D112" s="247"/>
      <c r="E112" s="186"/>
      <c r="F112" s="186"/>
      <c r="G112" s="186"/>
      <c r="H112" s="194"/>
    </row>
    <row r="113" spans="1:8" ht="18">
      <c r="A113" s="186"/>
      <c r="B113" s="186"/>
      <c r="C113" s="186"/>
      <c r="D113" s="247"/>
      <c r="E113" s="186"/>
      <c r="F113" s="186"/>
      <c r="G113" s="186"/>
      <c r="H113" s="194"/>
    </row>
    <row r="114" spans="1:8" ht="18">
      <c r="A114" s="186"/>
      <c r="B114" s="186"/>
      <c r="C114" s="186"/>
      <c r="D114" s="247"/>
      <c r="E114" s="186"/>
      <c r="F114" s="186"/>
      <c r="G114" s="186"/>
      <c r="H114" s="194"/>
    </row>
    <row r="115" spans="1:8" ht="18">
      <c r="A115" s="186"/>
      <c r="B115" s="186"/>
      <c r="C115" s="186"/>
      <c r="D115" s="247"/>
      <c r="E115" s="186"/>
      <c r="F115" s="186"/>
      <c r="G115" s="186"/>
      <c r="H115" s="194"/>
    </row>
    <row r="116" spans="1:8" ht="18">
      <c r="A116" s="186"/>
      <c r="B116" s="186"/>
      <c r="C116" s="186"/>
      <c r="D116" s="247"/>
      <c r="E116" s="186"/>
      <c r="F116" s="186"/>
      <c r="G116" s="186"/>
      <c r="H116" s="194"/>
    </row>
    <row r="117" spans="1:8" ht="18">
      <c r="A117" s="186"/>
      <c r="B117" s="186"/>
      <c r="C117" s="186"/>
      <c r="D117" s="247"/>
      <c r="E117" s="186"/>
      <c r="F117" s="186"/>
      <c r="G117" s="186"/>
      <c r="H117" s="194"/>
    </row>
    <row r="118" spans="1:8" ht="18">
      <c r="A118" s="186"/>
      <c r="B118" s="186"/>
      <c r="C118" s="186"/>
      <c r="D118" s="247"/>
      <c r="E118" s="186"/>
      <c r="F118" s="186"/>
      <c r="G118" s="186"/>
      <c r="H118" s="194"/>
    </row>
    <row r="119" spans="1:8" ht="18">
      <c r="A119" s="186"/>
      <c r="B119" s="186"/>
      <c r="C119" s="186"/>
      <c r="D119" s="247"/>
      <c r="E119" s="186"/>
      <c r="F119" s="186"/>
      <c r="G119" s="186"/>
      <c r="H119" s="194"/>
    </row>
    <row r="120" spans="1:8" ht="18">
      <c r="A120" s="186"/>
      <c r="B120" s="186"/>
      <c r="C120" s="186"/>
      <c r="D120" s="247"/>
      <c r="E120" s="186"/>
      <c r="F120" s="186"/>
      <c r="G120" s="186"/>
      <c r="H120" s="194"/>
    </row>
    <row r="121" spans="1:8" ht="18">
      <c r="A121" s="186"/>
      <c r="B121" s="186"/>
      <c r="C121" s="186"/>
      <c r="D121" s="247"/>
      <c r="E121" s="186"/>
      <c r="F121" s="186"/>
      <c r="G121" s="186"/>
      <c r="H121" s="194"/>
    </row>
    <row r="122" spans="1:8" ht="18">
      <c r="A122" s="186"/>
      <c r="B122" s="186"/>
      <c r="C122" s="186"/>
      <c r="D122" s="247"/>
      <c r="E122" s="186"/>
      <c r="F122" s="186"/>
      <c r="G122" s="186"/>
      <c r="H122" s="194"/>
    </row>
    <row r="123" spans="1:8" ht="18">
      <c r="A123" s="186"/>
      <c r="B123" s="186"/>
      <c r="C123" s="186"/>
      <c r="D123" s="247"/>
      <c r="E123" s="186"/>
      <c r="F123" s="186"/>
      <c r="G123" s="186"/>
      <c r="H123" s="194"/>
    </row>
    <row r="124" spans="1:8" ht="18">
      <c r="A124" s="186"/>
      <c r="B124" s="186"/>
      <c r="C124" s="186"/>
      <c r="D124" s="247"/>
      <c r="E124" s="186"/>
      <c r="F124" s="186"/>
      <c r="G124" s="186"/>
      <c r="H124" s="194"/>
    </row>
    <row r="125" spans="1:8" ht="18">
      <c r="A125" s="186"/>
      <c r="B125" s="186"/>
      <c r="C125" s="186"/>
      <c r="D125" s="247"/>
      <c r="E125" s="186"/>
      <c r="F125" s="186"/>
      <c r="G125" s="186"/>
      <c r="H125" s="194"/>
    </row>
    <row r="126" spans="1:8" ht="18">
      <c r="A126" s="186"/>
      <c r="B126" s="186"/>
      <c r="C126" s="186"/>
      <c r="D126" s="247"/>
      <c r="E126" s="186"/>
      <c r="F126" s="186"/>
      <c r="G126" s="186"/>
      <c r="H126" s="194"/>
    </row>
    <row r="127" spans="1:8" ht="18">
      <c r="A127" s="186"/>
      <c r="B127" s="186"/>
      <c r="C127" s="186"/>
      <c r="D127" s="247"/>
      <c r="E127" s="186"/>
      <c r="F127" s="186"/>
      <c r="G127" s="186"/>
      <c r="H127" s="194"/>
    </row>
    <row r="128" spans="1:8" ht="18">
      <c r="A128" s="186"/>
      <c r="B128" s="186"/>
      <c r="C128" s="186"/>
      <c r="D128" s="247"/>
      <c r="E128" s="186"/>
      <c r="F128" s="186"/>
      <c r="G128" s="186"/>
      <c r="H128" s="194"/>
    </row>
    <row r="129" spans="1:8" ht="18">
      <c r="A129" s="186"/>
      <c r="B129" s="186"/>
      <c r="C129" s="186"/>
      <c r="D129" s="247"/>
      <c r="E129" s="186"/>
      <c r="F129" s="186"/>
      <c r="G129" s="186"/>
      <c r="H129" s="194"/>
    </row>
    <row r="130" spans="1:8" ht="18">
      <c r="A130" s="186"/>
      <c r="B130" s="186"/>
      <c r="C130" s="186"/>
      <c r="D130" s="247"/>
      <c r="E130" s="186"/>
      <c r="F130" s="186"/>
      <c r="G130" s="186"/>
      <c r="H130" s="194"/>
    </row>
    <row r="131" spans="1:8" ht="18">
      <c r="A131" s="186"/>
      <c r="B131" s="186"/>
      <c r="C131" s="186"/>
      <c r="D131" s="247"/>
      <c r="E131" s="186"/>
      <c r="F131" s="186"/>
      <c r="G131" s="186"/>
      <c r="H131" s="194"/>
    </row>
    <row r="132" spans="1:8" ht="18">
      <c r="A132" s="186"/>
      <c r="B132" s="186"/>
      <c r="C132" s="186"/>
      <c r="D132" s="247"/>
      <c r="E132" s="186"/>
      <c r="F132" s="186"/>
      <c r="G132" s="186"/>
      <c r="H132" s="194"/>
    </row>
    <row r="133" spans="1:8" ht="18">
      <c r="A133" s="186"/>
      <c r="B133" s="186"/>
      <c r="C133" s="186"/>
      <c r="D133" s="247"/>
      <c r="E133" s="186"/>
      <c r="F133" s="186"/>
      <c r="G133" s="186"/>
      <c r="H133" s="194"/>
    </row>
    <row r="134" spans="1:8" ht="18">
      <c r="A134" s="186"/>
      <c r="B134" s="186"/>
      <c r="C134" s="186"/>
      <c r="D134" s="247"/>
      <c r="E134" s="186"/>
      <c r="F134" s="186"/>
      <c r="G134" s="186"/>
      <c r="H134" s="194"/>
    </row>
    <row r="135" spans="1:8" ht="18">
      <c r="A135" s="186"/>
      <c r="B135" s="186"/>
      <c r="C135" s="186"/>
      <c r="D135" s="247"/>
      <c r="E135" s="186"/>
      <c r="F135" s="186"/>
      <c r="G135" s="186"/>
      <c r="H135" s="194"/>
    </row>
    <row r="136" spans="1:8" ht="18">
      <c r="A136" s="186"/>
      <c r="B136" s="186"/>
      <c r="C136" s="186"/>
      <c r="D136" s="247"/>
      <c r="E136" s="186"/>
      <c r="F136" s="186"/>
      <c r="G136" s="186"/>
      <c r="H136" s="194"/>
    </row>
    <row r="137" spans="1:8" ht="18">
      <c r="A137" s="186"/>
      <c r="B137" s="186"/>
      <c r="C137" s="186"/>
      <c r="D137" s="247"/>
      <c r="E137" s="186"/>
      <c r="F137" s="186"/>
      <c r="G137" s="186"/>
      <c r="H137" s="194"/>
    </row>
    <row r="138" spans="1:8" ht="18">
      <c r="A138" s="186"/>
      <c r="B138" s="186"/>
      <c r="C138" s="186"/>
      <c r="D138" s="247"/>
      <c r="E138" s="186"/>
      <c r="F138" s="186"/>
      <c r="G138" s="186"/>
      <c r="H138" s="194"/>
    </row>
    <row r="139" spans="1:8" ht="18">
      <c r="A139" s="186"/>
      <c r="B139" s="186"/>
      <c r="C139" s="186"/>
      <c r="D139" s="247"/>
      <c r="E139" s="186"/>
      <c r="F139" s="186"/>
      <c r="G139" s="186"/>
      <c r="H139" s="194"/>
    </row>
    <row r="140" spans="1:8" ht="18">
      <c r="A140" s="186"/>
      <c r="B140" s="186"/>
      <c r="C140" s="186"/>
      <c r="D140" s="247"/>
      <c r="E140" s="186"/>
      <c r="F140" s="186"/>
      <c r="G140" s="186"/>
      <c r="H140" s="194"/>
    </row>
    <row r="141" spans="1:8" ht="18">
      <c r="A141" s="186"/>
      <c r="B141" s="186"/>
      <c r="C141" s="186"/>
      <c r="D141" s="247"/>
      <c r="E141" s="186"/>
      <c r="F141" s="186"/>
      <c r="G141" s="186"/>
      <c r="H141" s="194"/>
    </row>
    <row r="142" spans="1:8" ht="18">
      <c r="A142" s="186"/>
      <c r="B142" s="186"/>
      <c r="C142" s="186"/>
      <c r="D142" s="247"/>
      <c r="E142" s="186"/>
      <c r="F142" s="186"/>
      <c r="G142" s="186"/>
      <c r="H142" s="194"/>
    </row>
    <row r="143" spans="1:8" ht="18">
      <c r="A143" s="186"/>
      <c r="B143" s="186"/>
      <c r="C143" s="186"/>
      <c r="D143" s="247"/>
      <c r="E143" s="186"/>
      <c r="F143" s="186"/>
      <c r="G143" s="186"/>
      <c r="H143" s="194"/>
    </row>
    <row r="144" spans="1:8" ht="18">
      <c r="A144" s="186"/>
      <c r="B144" s="186"/>
      <c r="C144" s="186"/>
      <c r="D144" s="247"/>
      <c r="E144" s="186"/>
      <c r="F144" s="186"/>
      <c r="G144" s="186"/>
      <c r="H144" s="194"/>
    </row>
    <row r="145" spans="1:8" ht="18">
      <c r="A145" s="186"/>
      <c r="B145" s="186"/>
      <c r="C145" s="186"/>
      <c r="D145" s="247"/>
      <c r="E145" s="186"/>
      <c r="F145" s="186"/>
      <c r="G145" s="186"/>
      <c r="H145" s="194"/>
    </row>
    <row r="146" spans="1:8" ht="18">
      <c r="A146" s="186"/>
      <c r="B146" s="186"/>
      <c r="C146" s="186"/>
      <c r="D146" s="247"/>
      <c r="E146" s="186"/>
      <c r="F146" s="186"/>
      <c r="G146" s="186"/>
      <c r="H146" s="194"/>
    </row>
    <row r="147" spans="1:8" ht="18">
      <c r="A147" s="186"/>
      <c r="B147" s="186"/>
      <c r="C147" s="186"/>
      <c r="D147" s="247"/>
      <c r="E147" s="186"/>
      <c r="F147" s="186"/>
      <c r="G147" s="186"/>
      <c r="H147" s="194"/>
    </row>
    <row r="148" spans="1:8" ht="18">
      <c r="A148" s="186"/>
      <c r="B148" s="186"/>
      <c r="C148" s="186"/>
      <c r="D148" s="247"/>
      <c r="E148" s="186"/>
      <c r="F148" s="186"/>
      <c r="G148" s="186"/>
      <c r="H148" s="194"/>
    </row>
    <row r="149" spans="1:8" ht="18">
      <c r="A149" s="186"/>
      <c r="B149" s="186"/>
      <c r="C149" s="186"/>
      <c r="D149" s="247"/>
      <c r="E149" s="186"/>
      <c r="F149" s="186"/>
      <c r="G149" s="186"/>
      <c r="H149" s="194"/>
    </row>
    <row r="150" spans="1:8" ht="18">
      <c r="A150" s="186"/>
      <c r="B150" s="186"/>
      <c r="C150" s="186"/>
      <c r="D150" s="247"/>
      <c r="E150" s="186"/>
      <c r="F150" s="186"/>
      <c r="G150" s="186"/>
      <c r="H150" s="194"/>
    </row>
    <row r="151" spans="1:8" ht="18">
      <c r="A151" s="186"/>
      <c r="B151" s="186"/>
      <c r="C151" s="186"/>
      <c r="D151" s="247"/>
      <c r="E151" s="186"/>
      <c r="F151" s="186"/>
      <c r="G151" s="186"/>
      <c r="H151" s="194"/>
    </row>
    <row r="152" spans="1:8" ht="18">
      <c r="A152" s="186"/>
      <c r="B152" s="186"/>
      <c r="C152" s="186"/>
      <c r="D152" s="247"/>
      <c r="E152" s="186"/>
      <c r="F152" s="186"/>
      <c r="G152" s="186"/>
      <c r="H152" s="194"/>
    </row>
    <row r="153" spans="1:8" ht="18">
      <c r="A153" s="186"/>
      <c r="B153" s="186"/>
      <c r="C153" s="186"/>
      <c r="D153" s="247"/>
      <c r="E153" s="186"/>
      <c r="F153" s="186"/>
      <c r="G153" s="186"/>
      <c r="H153" s="194"/>
    </row>
    <row r="154" spans="1:8" ht="18">
      <c r="A154" s="186"/>
      <c r="B154" s="186"/>
      <c r="C154" s="186"/>
      <c r="D154" s="247"/>
      <c r="E154" s="186"/>
      <c r="F154" s="186"/>
      <c r="G154" s="186"/>
      <c r="H154" s="194"/>
    </row>
    <row r="155" spans="1:8" ht="18">
      <c r="A155" s="186"/>
      <c r="B155" s="186"/>
      <c r="C155" s="186"/>
      <c r="D155" s="247"/>
      <c r="E155" s="186"/>
      <c r="F155" s="186"/>
      <c r="G155" s="186"/>
      <c r="H155" s="194"/>
    </row>
    <row r="156" spans="1:8" ht="18">
      <c r="A156" s="186"/>
      <c r="B156" s="186"/>
      <c r="C156" s="186"/>
      <c r="D156" s="247"/>
      <c r="E156" s="186"/>
      <c r="F156" s="186"/>
      <c r="G156" s="186"/>
      <c r="H156" s="194"/>
    </row>
    <row r="157" spans="1:8" ht="18">
      <c r="A157" s="186"/>
      <c r="B157" s="186"/>
      <c r="C157" s="186"/>
      <c r="D157" s="247"/>
      <c r="E157" s="186"/>
      <c r="F157" s="186"/>
      <c r="G157" s="186"/>
      <c r="H157" s="194"/>
    </row>
    <row r="158" spans="1:8" ht="18">
      <c r="A158" s="186"/>
      <c r="B158" s="186"/>
      <c r="C158" s="186"/>
      <c r="D158" s="247"/>
      <c r="E158" s="186"/>
      <c r="F158" s="186"/>
      <c r="G158" s="186"/>
      <c r="H158" s="194"/>
    </row>
    <row r="159" spans="1:8" ht="18">
      <c r="A159" s="186"/>
      <c r="B159" s="186"/>
      <c r="C159" s="186"/>
      <c r="D159" s="247"/>
      <c r="E159" s="186"/>
      <c r="F159" s="186"/>
      <c r="G159" s="186"/>
      <c r="H159" s="194"/>
    </row>
    <row r="160" spans="1:8" ht="18">
      <c r="A160" s="186"/>
      <c r="B160" s="186"/>
      <c r="C160" s="186"/>
      <c r="D160" s="247"/>
      <c r="E160" s="186"/>
      <c r="F160" s="186"/>
      <c r="G160" s="186"/>
      <c r="H160" s="194"/>
    </row>
    <row r="161" spans="1:8" ht="18">
      <c r="A161" s="186"/>
      <c r="B161" s="186"/>
      <c r="C161" s="186"/>
      <c r="D161" s="247"/>
      <c r="E161" s="186"/>
      <c r="F161" s="186"/>
      <c r="G161" s="186"/>
      <c r="H161" s="194"/>
    </row>
    <row r="162" spans="1:8" ht="18">
      <c r="A162" s="186"/>
      <c r="B162" s="186"/>
      <c r="C162" s="186"/>
      <c r="D162" s="247"/>
      <c r="E162" s="186"/>
      <c r="F162" s="186"/>
      <c r="G162" s="186"/>
      <c r="H162" s="194"/>
    </row>
    <row r="163" spans="1:8" ht="18">
      <c r="A163" s="186"/>
      <c r="B163" s="186"/>
      <c r="C163" s="186"/>
      <c r="D163" s="247"/>
      <c r="E163" s="186"/>
      <c r="F163" s="186"/>
      <c r="G163" s="186"/>
      <c r="H163" s="194"/>
    </row>
    <row r="164" spans="1:8" ht="18">
      <c r="A164" s="186"/>
      <c r="B164" s="186"/>
      <c r="C164" s="186"/>
      <c r="D164" s="247"/>
      <c r="E164" s="186"/>
      <c r="F164" s="186"/>
      <c r="G164" s="186"/>
      <c r="H164" s="194"/>
    </row>
    <row r="165" spans="1:8" ht="18">
      <c r="A165" s="186"/>
      <c r="B165" s="186"/>
      <c r="C165" s="186"/>
      <c r="D165" s="247"/>
      <c r="E165" s="186"/>
      <c r="F165" s="186"/>
      <c r="G165" s="186"/>
      <c r="H165" s="194"/>
    </row>
    <row r="166" spans="1:8" ht="18">
      <c r="A166" s="186"/>
      <c r="B166" s="186"/>
      <c r="C166" s="186"/>
      <c r="D166" s="247"/>
      <c r="E166" s="186"/>
      <c r="F166" s="186"/>
      <c r="G166" s="186"/>
      <c r="H166" s="194"/>
    </row>
    <row r="167" spans="1:8" ht="18">
      <c r="A167" s="186"/>
      <c r="B167" s="186"/>
      <c r="C167" s="186"/>
      <c r="D167" s="247"/>
      <c r="E167" s="186"/>
      <c r="F167" s="186"/>
      <c r="G167" s="186"/>
      <c r="H167" s="194"/>
    </row>
    <row r="168" spans="1:8" ht="18">
      <c r="A168" s="186"/>
      <c r="B168" s="186"/>
      <c r="C168" s="186"/>
      <c r="D168" s="247"/>
      <c r="E168" s="186"/>
      <c r="F168" s="186"/>
      <c r="G168" s="186"/>
      <c r="H168" s="194"/>
    </row>
    <row r="169" spans="1:8" ht="18">
      <c r="A169" s="186"/>
      <c r="B169" s="186"/>
      <c r="C169" s="186"/>
      <c r="D169" s="247"/>
      <c r="E169" s="186"/>
      <c r="F169" s="186"/>
      <c r="G169" s="186"/>
      <c r="H169" s="194"/>
    </row>
    <row r="170" spans="1:8" ht="18">
      <c r="A170" s="186"/>
      <c r="B170" s="186"/>
      <c r="C170" s="186"/>
      <c r="D170" s="247"/>
      <c r="E170" s="186"/>
      <c r="F170" s="186"/>
      <c r="G170" s="186"/>
      <c r="H170" s="194"/>
    </row>
    <row r="171" spans="1:8" ht="18">
      <c r="A171" s="186"/>
      <c r="B171" s="186"/>
      <c r="C171" s="186"/>
      <c r="D171" s="247"/>
      <c r="E171" s="186"/>
      <c r="F171" s="186"/>
      <c r="G171" s="186"/>
      <c r="H171" s="194"/>
    </row>
    <row r="172" spans="1:8" ht="18">
      <c r="A172" s="186"/>
      <c r="B172" s="186"/>
      <c r="C172" s="186"/>
      <c r="D172" s="247"/>
      <c r="E172" s="186"/>
      <c r="F172" s="186"/>
      <c r="G172" s="186"/>
      <c r="H172" s="194"/>
    </row>
    <row r="173" spans="1:8" ht="18">
      <c r="A173" s="186"/>
      <c r="B173" s="186"/>
      <c r="C173" s="186"/>
      <c r="D173" s="247"/>
      <c r="E173" s="186"/>
      <c r="F173" s="186"/>
      <c r="G173" s="186"/>
      <c r="H173" s="194"/>
    </row>
    <row r="174" spans="1:8" ht="18">
      <c r="A174" s="186"/>
      <c r="B174" s="186"/>
      <c r="C174" s="186"/>
      <c r="D174" s="247"/>
      <c r="E174" s="186"/>
      <c r="F174" s="186"/>
      <c r="G174" s="186"/>
      <c r="H174" s="194"/>
    </row>
    <row r="175" spans="1:8" ht="18">
      <c r="A175" s="186"/>
      <c r="B175" s="186"/>
      <c r="C175" s="186"/>
      <c r="D175" s="247"/>
      <c r="E175" s="186"/>
      <c r="F175" s="186"/>
      <c r="G175" s="186"/>
      <c r="H175" s="194"/>
    </row>
    <row r="176" spans="1:8" ht="18">
      <c r="A176" s="186"/>
      <c r="B176" s="186"/>
      <c r="C176" s="186"/>
      <c r="D176" s="247"/>
      <c r="E176" s="186"/>
      <c r="F176" s="186"/>
      <c r="G176" s="186"/>
      <c r="H176" s="194"/>
    </row>
    <row r="177" spans="1:8" ht="18">
      <c r="A177" s="186"/>
      <c r="B177" s="186"/>
      <c r="C177" s="186"/>
      <c r="D177" s="247"/>
      <c r="E177" s="186"/>
      <c r="F177" s="186"/>
      <c r="G177" s="186"/>
      <c r="H177" s="194"/>
    </row>
    <row r="178" spans="1:8" ht="18">
      <c r="A178" s="186"/>
      <c r="B178" s="186"/>
      <c r="C178" s="186"/>
      <c r="D178" s="247"/>
      <c r="E178" s="186"/>
      <c r="F178" s="186"/>
      <c r="G178" s="186"/>
      <c r="H178" s="194"/>
    </row>
    <row r="179" spans="1:8" ht="18">
      <c r="A179" s="186"/>
      <c r="B179" s="186"/>
      <c r="C179" s="186"/>
      <c r="D179" s="247"/>
      <c r="E179" s="186"/>
      <c r="F179" s="186"/>
      <c r="G179" s="186"/>
      <c r="H179" s="194"/>
    </row>
    <row r="180" spans="1:8" ht="18">
      <c r="A180" s="186"/>
      <c r="B180" s="186"/>
      <c r="C180" s="186"/>
      <c r="D180" s="247"/>
      <c r="E180" s="186"/>
      <c r="F180" s="186"/>
      <c r="G180" s="186"/>
      <c r="H180" s="194"/>
    </row>
    <row r="181" spans="1:8" ht="18">
      <c r="A181" s="186"/>
      <c r="B181" s="186"/>
      <c r="C181" s="186"/>
      <c r="D181" s="247"/>
      <c r="E181" s="186"/>
      <c r="F181" s="186"/>
      <c r="G181" s="186"/>
      <c r="H181" s="194"/>
    </row>
    <row r="182" spans="1:8" ht="18">
      <c r="A182" s="186"/>
      <c r="B182" s="186"/>
      <c r="C182" s="186"/>
      <c r="D182" s="247"/>
      <c r="E182" s="186"/>
      <c r="F182" s="186"/>
      <c r="G182" s="186"/>
      <c r="H182" s="194"/>
    </row>
    <row r="183" spans="1:8" ht="18">
      <c r="A183" s="186"/>
      <c r="B183" s="186"/>
      <c r="C183" s="186"/>
      <c r="D183" s="247"/>
      <c r="E183" s="186"/>
      <c r="F183" s="186"/>
      <c r="G183" s="186"/>
      <c r="H183" s="194"/>
    </row>
    <row r="184" spans="1:8" ht="18">
      <c r="A184" s="186"/>
      <c r="B184" s="186"/>
      <c r="C184" s="186"/>
      <c r="D184" s="247"/>
      <c r="E184" s="186"/>
      <c r="F184" s="186"/>
      <c r="G184" s="186"/>
      <c r="H184" s="194"/>
    </row>
    <row r="185" spans="1:8" ht="18">
      <c r="A185" s="186"/>
      <c r="B185" s="186"/>
      <c r="C185" s="186"/>
      <c r="D185" s="247"/>
      <c r="E185" s="186"/>
      <c r="F185" s="186"/>
      <c r="G185" s="186"/>
      <c r="H185" s="194"/>
    </row>
    <row r="186" spans="1:8" ht="18">
      <c r="A186" s="186"/>
      <c r="B186" s="186"/>
      <c r="C186" s="186"/>
      <c r="D186" s="247"/>
      <c r="E186" s="186"/>
      <c r="F186" s="186"/>
      <c r="G186" s="186"/>
      <c r="H186" s="194"/>
    </row>
    <row r="187" spans="1:8" ht="18">
      <c r="A187" s="186"/>
      <c r="B187" s="186"/>
      <c r="C187" s="186"/>
      <c r="D187" s="247"/>
      <c r="E187" s="186"/>
      <c r="F187" s="186"/>
      <c r="G187" s="186"/>
      <c r="H187" s="194"/>
    </row>
    <row r="188" spans="1:8" ht="18">
      <c r="A188" s="186"/>
      <c r="B188" s="186"/>
      <c r="C188" s="186"/>
      <c r="D188" s="247"/>
      <c r="E188" s="186"/>
      <c r="F188" s="186"/>
      <c r="G188" s="186"/>
      <c r="H188" s="194"/>
    </row>
    <row r="189" spans="1:8" ht="18">
      <c r="A189" s="186"/>
      <c r="B189" s="186"/>
      <c r="C189" s="186"/>
      <c r="D189" s="247"/>
      <c r="E189" s="186"/>
      <c r="F189" s="186"/>
      <c r="G189" s="186"/>
      <c r="H189" s="194"/>
    </row>
    <row r="190" spans="1:8" ht="18">
      <c r="A190" s="186"/>
      <c r="B190" s="186"/>
      <c r="C190" s="186"/>
      <c r="D190" s="247"/>
      <c r="E190" s="186"/>
      <c r="F190" s="186"/>
      <c r="G190" s="186"/>
      <c r="H190" s="194"/>
    </row>
    <row r="191" spans="1:8" ht="18">
      <c r="A191" s="186"/>
      <c r="B191" s="186"/>
      <c r="C191" s="186"/>
      <c r="D191" s="247"/>
      <c r="E191" s="186"/>
      <c r="F191" s="186"/>
      <c r="G191" s="186"/>
      <c r="H191" s="194"/>
    </row>
    <row r="192" spans="1:8" ht="18">
      <c r="A192" s="186"/>
      <c r="B192" s="186"/>
      <c r="C192" s="186"/>
      <c r="D192" s="247"/>
      <c r="E192" s="186"/>
      <c r="F192" s="186"/>
      <c r="G192" s="186"/>
      <c r="H192" s="194"/>
    </row>
    <row r="193" spans="1:8" ht="18">
      <c r="A193" s="186"/>
      <c r="B193" s="186"/>
      <c r="C193" s="186"/>
      <c r="D193" s="247"/>
      <c r="E193" s="186"/>
      <c r="F193" s="186"/>
      <c r="G193" s="186"/>
      <c r="H193" s="194"/>
    </row>
    <row r="194" spans="1:8" ht="18">
      <c r="A194" s="186"/>
      <c r="B194" s="186"/>
      <c r="C194" s="186"/>
      <c r="D194" s="247"/>
      <c r="E194" s="186"/>
      <c r="F194" s="186"/>
      <c r="G194" s="186"/>
      <c r="H194" s="194"/>
    </row>
    <row r="195" spans="1:8" ht="18">
      <c r="A195" s="186"/>
      <c r="B195" s="186"/>
      <c r="C195" s="186"/>
      <c r="D195" s="247"/>
      <c r="E195" s="186"/>
      <c r="F195" s="186"/>
      <c r="G195" s="186"/>
      <c r="H195" s="194"/>
    </row>
    <row r="196" spans="1:8" ht="18">
      <c r="A196" s="186"/>
      <c r="B196" s="186"/>
      <c r="C196" s="186"/>
      <c r="D196" s="247"/>
      <c r="E196" s="186"/>
      <c r="F196" s="186"/>
      <c r="G196" s="186"/>
      <c r="H196" s="194"/>
    </row>
    <row r="197" spans="1:8" ht="18">
      <c r="A197" s="186"/>
      <c r="B197" s="186"/>
      <c r="C197" s="186"/>
      <c r="D197" s="247"/>
      <c r="E197" s="186"/>
      <c r="F197" s="186"/>
      <c r="G197" s="186"/>
      <c r="H197" s="194"/>
    </row>
    <row r="198" spans="1:8" ht="18">
      <c r="A198" s="186"/>
      <c r="B198" s="186"/>
      <c r="C198" s="186"/>
      <c r="D198" s="247"/>
      <c r="E198" s="186"/>
      <c r="F198" s="186"/>
      <c r="G198" s="186"/>
      <c r="H198" s="194"/>
    </row>
    <row r="199" spans="1:8" ht="18">
      <c r="A199" s="186"/>
      <c r="B199" s="186"/>
      <c r="C199" s="186"/>
      <c r="D199" s="247"/>
      <c r="E199" s="186"/>
      <c r="F199" s="186"/>
      <c r="G199" s="186"/>
      <c r="H199" s="194"/>
    </row>
    <row r="200" spans="1:8" ht="18">
      <c r="A200" s="186"/>
      <c r="B200" s="186"/>
      <c r="C200" s="186"/>
      <c r="D200" s="247"/>
      <c r="E200" s="186"/>
      <c r="F200" s="186"/>
      <c r="G200" s="186"/>
      <c r="H200" s="194"/>
    </row>
    <row r="201" spans="1:8" ht="18">
      <c r="A201" s="186"/>
      <c r="B201" s="186"/>
      <c r="C201" s="186"/>
      <c r="D201" s="247"/>
      <c r="E201" s="186"/>
      <c r="F201" s="186"/>
      <c r="G201" s="186"/>
      <c r="H201" s="194"/>
    </row>
    <row r="202" spans="1:8" ht="18">
      <c r="A202" s="186"/>
      <c r="B202" s="186"/>
      <c r="C202" s="186"/>
      <c r="D202" s="247"/>
      <c r="E202" s="186"/>
      <c r="F202" s="186"/>
      <c r="G202" s="186"/>
      <c r="H202" s="194"/>
    </row>
    <row r="203" spans="1:8" ht="18">
      <c r="A203" s="186"/>
      <c r="B203" s="186"/>
      <c r="C203" s="186"/>
      <c r="D203" s="247"/>
      <c r="E203" s="186"/>
      <c r="F203" s="186"/>
      <c r="G203" s="186"/>
      <c r="H203" s="194"/>
    </row>
    <row r="204" spans="1:8" ht="18">
      <c r="A204" s="186"/>
      <c r="B204" s="186"/>
      <c r="C204" s="186"/>
      <c r="D204" s="247"/>
      <c r="E204" s="186"/>
      <c r="F204" s="186"/>
      <c r="G204" s="186"/>
      <c r="H204" s="194"/>
    </row>
    <row r="205" spans="1:8" ht="18">
      <c r="A205" s="186"/>
      <c r="B205" s="186"/>
      <c r="C205" s="186"/>
      <c r="D205" s="247"/>
      <c r="E205" s="186"/>
      <c r="F205" s="186"/>
      <c r="G205" s="186"/>
      <c r="H205" s="194"/>
    </row>
    <row r="206" spans="1:8" ht="18">
      <c r="A206" s="186"/>
      <c r="B206" s="186"/>
      <c r="C206" s="186"/>
      <c r="D206" s="247"/>
      <c r="E206" s="186"/>
      <c r="F206" s="186"/>
      <c r="G206" s="186"/>
      <c r="H206" s="194"/>
    </row>
    <row r="207" spans="1:8" ht="18">
      <c r="A207" s="186"/>
      <c r="B207" s="186"/>
      <c r="C207" s="186"/>
      <c r="D207" s="247"/>
      <c r="E207" s="186"/>
      <c r="F207" s="186"/>
      <c r="G207" s="186"/>
      <c r="H207" s="194"/>
    </row>
    <row r="208" spans="1:8" ht="18">
      <c r="A208" s="186"/>
      <c r="B208" s="186"/>
      <c r="C208" s="186"/>
      <c r="D208" s="247"/>
      <c r="E208" s="186"/>
      <c r="F208" s="186"/>
      <c r="G208" s="186"/>
      <c r="H208" s="194"/>
    </row>
    <row r="209" spans="1:8" ht="18">
      <c r="A209" s="186"/>
      <c r="B209" s="186"/>
      <c r="C209" s="186"/>
      <c r="D209" s="247"/>
      <c r="E209" s="186"/>
      <c r="F209" s="186"/>
      <c r="G209" s="186"/>
      <c r="H209" s="194"/>
    </row>
    <row r="210" spans="1:8" ht="18">
      <c r="A210" s="186"/>
      <c r="B210" s="186"/>
      <c r="C210" s="186"/>
      <c r="D210" s="247"/>
      <c r="E210" s="186"/>
      <c r="F210" s="186"/>
      <c r="G210" s="186"/>
      <c r="H210" s="194"/>
    </row>
    <row r="211" spans="1:8" ht="18">
      <c r="A211" s="186"/>
      <c r="B211" s="186"/>
      <c r="C211" s="186"/>
      <c r="D211" s="247"/>
      <c r="E211" s="186"/>
      <c r="F211" s="186"/>
      <c r="G211" s="186"/>
      <c r="H211" s="194"/>
    </row>
    <row r="212" spans="1:8" ht="18">
      <c r="A212" s="186"/>
      <c r="B212" s="186"/>
      <c r="C212" s="186"/>
      <c r="D212" s="247"/>
      <c r="E212" s="186"/>
      <c r="F212" s="186"/>
      <c r="G212" s="186"/>
      <c r="H212" s="194"/>
    </row>
    <row r="213" spans="1:8" ht="18">
      <c r="A213" s="186"/>
      <c r="B213" s="186"/>
      <c r="C213" s="186"/>
      <c r="D213" s="247"/>
      <c r="E213" s="186"/>
      <c r="F213" s="186"/>
      <c r="G213" s="186"/>
      <c r="H213" s="194"/>
    </row>
    <row r="214" spans="1:8" ht="18">
      <c r="A214" s="186"/>
      <c r="B214" s="186"/>
      <c r="C214" s="186"/>
      <c r="D214" s="247"/>
      <c r="E214" s="186"/>
      <c r="F214" s="186"/>
      <c r="G214" s="186"/>
      <c r="H214" s="194"/>
    </row>
    <row r="215" spans="1:8" ht="18">
      <c r="A215" s="186"/>
      <c r="B215" s="186"/>
      <c r="C215" s="186"/>
      <c r="D215" s="247"/>
      <c r="E215" s="186"/>
      <c r="F215" s="186"/>
      <c r="G215" s="186"/>
      <c r="H215" s="194"/>
    </row>
    <row r="216" spans="1:8" ht="18">
      <c r="A216" s="186"/>
      <c r="B216" s="186"/>
      <c r="C216" s="186"/>
      <c r="D216" s="247"/>
      <c r="E216" s="186"/>
      <c r="F216" s="186"/>
      <c r="G216" s="186"/>
      <c r="H216" s="194"/>
    </row>
    <row r="217" spans="1:8" ht="18">
      <c r="A217" s="186"/>
      <c r="B217" s="186"/>
      <c r="C217" s="186"/>
      <c r="D217" s="247"/>
      <c r="E217" s="186"/>
      <c r="F217" s="186"/>
      <c r="G217" s="186"/>
      <c r="H217" s="194"/>
    </row>
    <row r="218" spans="1:8" ht="18">
      <c r="A218" s="186"/>
      <c r="B218" s="186"/>
      <c r="C218" s="186"/>
      <c r="D218" s="247"/>
      <c r="E218" s="186"/>
      <c r="F218" s="186"/>
      <c r="G218" s="186"/>
      <c r="H218" s="194"/>
    </row>
    <row r="219" spans="1:8" ht="18">
      <c r="A219" s="186"/>
      <c r="B219" s="186"/>
      <c r="C219" s="186"/>
      <c r="D219" s="247"/>
      <c r="E219" s="186"/>
      <c r="F219" s="186"/>
      <c r="G219" s="186"/>
      <c r="H219" s="194"/>
    </row>
    <row r="220" spans="1:8" ht="18">
      <c r="A220" s="186"/>
      <c r="B220" s="186"/>
      <c r="C220" s="186"/>
      <c r="D220" s="247"/>
      <c r="E220" s="186"/>
      <c r="F220" s="186"/>
      <c r="G220" s="186"/>
      <c r="H220" s="194"/>
    </row>
    <row r="221" spans="1:8" ht="18">
      <c r="A221" s="186"/>
      <c r="B221" s="186"/>
      <c r="C221" s="186"/>
      <c r="D221" s="247"/>
      <c r="E221" s="186"/>
      <c r="F221" s="186"/>
      <c r="G221" s="186"/>
      <c r="H221" s="194"/>
    </row>
    <row r="222" spans="1:8" ht="18">
      <c r="A222" s="186"/>
      <c r="B222" s="186"/>
      <c r="C222" s="186"/>
      <c r="D222" s="247"/>
      <c r="E222" s="186"/>
      <c r="F222" s="186"/>
      <c r="G222" s="186"/>
      <c r="H222" s="194"/>
    </row>
    <row r="223" spans="1:8" ht="18">
      <c r="A223" s="194"/>
      <c r="B223" s="194"/>
      <c r="C223" s="194"/>
      <c r="D223" s="195"/>
      <c r="E223" s="194"/>
      <c r="F223" s="194"/>
      <c r="G223" s="194"/>
      <c r="H223" s="194"/>
    </row>
    <row r="224" spans="1:8" ht="18">
      <c r="A224" s="194"/>
      <c r="B224" s="194"/>
      <c r="C224" s="194"/>
      <c r="D224" s="195"/>
      <c r="E224" s="194"/>
      <c r="F224" s="194"/>
      <c r="G224" s="194"/>
      <c r="H224" s="194"/>
    </row>
    <row r="225" spans="1:8" ht="18">
      <c r="A225" s="194"/>
      <c r="B225" s="194"/>
      <c r="C225" s="194"/>
      <c r="D225" s="195"/>
      <c r="E225" s="194"/>
      <c r="F225" s="194"/>
      <c r="G225" s="194"/>
      <c r="H225" s="194"/>
    </row>
    <row r="226" spans="1:8" ht="18">
      <c r="A226" s="194"/>
      <c r="B226" s="194"/>
      <c r="C226" s="194"/>
      <c r="D226" s="195"/>
      <c r="E226" s="194"/>
      <c r="F226" s="194"/>
      <c r="G226" s="194"/>
      <c r="H226" s="194"/>
    </row>
    <row r="227" spans="1:8" ht="18">
      <c r="A227" s="194"/>
      <c r="B227" s="194"/>
      <c r="C227" s="194"/>
      <c r="D227" s="195"/>
      <c r="E227" s="194"/>
      <c r="F227" s="194"/>
      <c r="G227" s="194"/>
      <c r="H227" s="194"/>
    </row>
    <row r="228" spans="1:8" ht="18">
      <c r="A228" s="194"/>
      <c r="B228" s="194"/>
      <c r="C228" s="194"/>
      <c r="D228" s="195"/>
      <c r="E228" s="194"/>
      <c r="F228" s="194"/>
      <c r="G228" s="194"/>
      <c r="H228" s="194"/>
    </row>
    <row r="229" spans="1:8" ht="18">
      <c r="A229" s="194"/>
      <c r="B229" s="194"/>
      <c r="C229" s="194"/>
      <c r="D229" s="195"/>
      <c r="E229" s="194"/>
      <c r="F229" s="194"/>
      <c r="G229" s="194"/>
      <c r="H229" s="194"/>
    </row>
    <row r="230" spans="1:8" ht="18">
      <c r="A230" s="194"/>
      <c r="B230" s="194"/>
      <c r="C230" s="194"/>
      <c r="D230" s="195"/>
      <c r="E230" s="194"/>
      <c r="F230" s="194"/>
      <c r="G230" s="194"/>
      <c r="H230" s="194"/>
    </row>
    <row r="231" spans="1:8" ht="18">
      <c r="A231" s="194"/>
      <c r="B231" s="194"/>
      <c r="C231" s="194"/>
      <c r="D231" s="195"/>
      <c r="E231" s="194"/>
      <c r="F231" s="194"/>
      <c r="G231" s="194"/>
      <c r="H231" s="194"/>
    </row>
    <row r="232" spans="1:8" ht="18">
      <c r="A232" s="194"/>
      <c r="B232" s="194"/>
      <c r="C232" s="194"/>
      <c r="D232" s="195"/>
      <c r="E232" s="194"/>
      <c r="F232" s="194"/>
      <c r="G232" s="194"/>
      <c r="H232" s="194"/>
    </row>
    <row r="233" spans="1:8" ht="18">
      <c r="A233" s="194"/>
      <c r="B233" s="194"/>
      <c r="C233" s="194"/>
      <c r="D233" s="195"/>
      <c r="E233" s="194"/>
      <c r="F233" s="194"/>
      <c r="G233" s="194"/>
      <c r="H233" s="194"/>
    </row>
    <row r="234" spans="1:8" ht="18">
      <c r="A234" s="194"/>
      <c r="B234" s="194"/>
      <c r="C234" s="194"/>
      <c r="D234" s="195"/>
      <c r="E234" s="194"/>
      <c r="F234" s="194"/>
      <c r="G234" s="194"/>
      <c r="H234" s="194"/>
    </row>
    <row r="235" spans="1:8" ht="18">
      <c r="A235" s="194"/>
      <c r="B235" s="194"/>
      <c r="C235" s="194"/>
      <c r="D235" s="195"/>
      <c r="E235" s="194"/>
      <c r="F235" s="194"/>
      <c r="G235" s="194"/>
      <c r="H235" s="194"/>
    </row>
    <row r="236" spans="1:8" ht="18">
      <c r="A236" s="194"/>
      <c r="B236" s="194"/>
      <c r="C236" s="194"/>
      <c r="D236" s="195"/>
      <c r="E236" s="194"/>
      <c r="F236" s="194"/>
      <c r="G236" s="194"/>
      <c r="H236" s="194"/>
    </row>
    <row r="237" spans="1:8" ht="18">
      <c r="A237" s="194"/>
      <c r="B237" s="194"/>
      <c r="C237" s="194"/>
      <c r="D237" s="195"/>
      <c r="E237" s="194"/>
      <c r="F237" s="194"/>
      <c r="G237" s="194"/>
      <c r="H237" s="194"/>
    </row>
    <row r="238" spans="1:8" ht="18">
      <c r="A238" s="194"/>
      <c r="B238" s="194"/>
      <c r="C238" s="194"/>
      <c r="D238" s="195"/>
      <c r="E238" s="194"/>
      <c r="F238" s="194"/>
      <c r="G238" s="194"/>
      <c r="H238" s="194"/>
    </row>
    <row r="239" spans="1:8" ht="18">
      <c r="A239" s="194"/>
      <c r="B239" s="194"/>
      <c r="C239" s="194"/>
      <c r="D239" s="195"/>
      <c r="E239" s="194"/>
      <c r="F239" s="194"/>
      <c r="G239" s="194"/>
      <c r="H239" s="194"/>
    </row>
    <row r="240" spans="1:8" ht="18">
      <c r="A240" s="194"/>
      <c r="B240" s="194"/>
      <c r="C240" s="194"/>
      <c r="D240" s="195"/>
      <c r="E240" s="194"/>
      <c r="F240" s="194"/>
      <c r="G240" s="194"/>
      <c r="H240" s="194"/>
    </row>
    <row r="241" spans="1:8" ht="18">
      <c r="A241" s="194"/>
      <c r="B241" s="194"/>
      <c r="C241" s="194"/>
      <c r="D241" s="195"/>
      <c r="E241" s="194"/>
      <c r="F241" s="194"/>
      <c r="G241" s="194"/>
      <c r="H241" s="194"/>
    </row>
    <row r="242" spans="1:8" ht="18">
      <c r="A242" s="194"/>
      <c r="B242" s="194"/>
      <c r="C242" s="194"/>
      <c r="D242" s="195"/>
      <c r="E242" s="194"/>
      <c r="F242" s="194"/>
      <c r="G242" s="194"/>
      <c r="H242" s="194"/>
    </row>
    <row r="243" spans="1:8" ht="18">
      <c r="A243" s="194"/>
      <c r="B243" s="194"/>
      <c r="C243" s="194"/>
      <c r="D243" s="195"/>
      <c r="E243" s="194"/>
      <c r="F243" s="194"/>
      <c r="G243" s="194"/>
      <c r="H243" s="194"/>
    </row>
    <row r="244" spans="1:8" ht="18">
      <c r="A244" s="194"/>
      <c r="B244" s="194"/>
      <c r="C244" s="194"/>
      <c r="D244" s="195"/>
      <c r="E244" s="194"/>
      <c r="F244" s="194"/>
      <c r="G244" s="194"/>
      <c r="H244" s="194"/>
    </row>
    <row r="245" spans="1:8" ht="18">
      <c r="A245" s="194"/>
      <c r="B245" s="194"/>
      <c r="C245" s="194"/>
      <c r="D245" s="195"/>
      <c r="E245" s="194"/>
      <c r="F245" s="194"/>
      <c r="G245" s="194"/>
      <c r="H245" s="194"/>
    </row>
    <row r="246" spans="1:8" ht="18">
      <c r="A246" s="194"/>
      <c r="B246" s="194"/>
      <c r="C246" s="194"/>
      <c r="D246" s="195"/>
      <c r="E246" s="194"/>
      <c r="F246" s="194"/>
      <c r="G246" s="194"/>
      <c r="H246" s="194"/>
    </row>
    <row r="247" spans="1:8" ht="18">
      <c r="A247" s="194"/>
      <c r="B247" s="194"/>
      <c r="C247" s="194"/>
      <c r="D247" s="195"/>
      <c r="E247" s="194"/>
      <c r="F247" s="194"/>
      <c r="G247" s="194"/>
      <c r="H247" s="194"/>
    </row>
    <row r="248" spans="1:8" ht="18">
      <c r="A248" s="194"/>
      <c r="B248" s="194"/>
      <c r="C248" s="194"/>
      <c r="D248" s="195"/>
      <c r="E248" s="194"/>
      <c r="F248" s="194"/>
      <c r="G248" s="194"/>
      <c r="H248" s="194"/>
    </row>
    <row r="249" spans="1:8" ht="18">
      <c r="A249" s="194"/>
      <c r="B249" s="194"/>
      <c r="C249" s="194"/>
      <c r="D249" s="195"/>
      <c r="E249" s="194"/>
      <c r="F249" s="194"/>
      <c r="G249" s="194"/>
      <c r="H249" s="194"/>
    </row>
    <row r="250" spans="1:8" ht="18">
      <c r="A250" s="194"/>
      <c r="B250" s="194"/>
      <c r="C250" s="194"/>
      <c r="D250" s="195"/>
      <c r="E250" s="194"/>
      <c r="F250" s="194"/>
      <c r="G250" s="194"/>
      <c r="H250" s="194"/>
    </row>
    <row r="251" spans="1:8" ht="18">
      <c r="A251" s="194"/>
      <c r="B251" s="194"/>
      <c r="C251" s="194"/>
      <c r="D251" s="195"/>
      <c r="E251" s="194"/>
      <c r="F251" s="194"/>
      <c r="G251" s="194"/>
      <c r="H251" s="194"/>
    </row>
    <row r="252" spans="1:8" ht="18">
      <c r="A252" s="194"/>
      <c r="B252" s="194"/>
      <c r="C252" s="194"/>
      <c r="D252" s="195"/>
      <c r="E252" s="194"/>
      <c r="F252" s="194"/>
      <c r="G252" s="194"/>
      <c r="H252" s="194"/>
    </row>
    <row r="253" spans="1:8" ht="18">
      <c r="A253" s="194"/>
      <c r="B253" s="194"/>
      <c r="C253" s="194"/>
      <c r="D253" s="195"/>
      <c r="E253" s="194"/>
      <c r="F253" s="194"/>
      <c r="G253" s="194"/>
      <c r="H253" s="194"/>
    </row>
    <row r="254" spans="1:8" ht="18">
      <c r="A254" s="194"/>
      <c r="B254" s="194"/>
      <c r="C254" s="194"/>
      <c r="D254" s="195"/>
      <c r="E254" s="194"/>
      <c r="F254" s="194"/>
      <c r="G254" s="194"/>
      <c r="H254" s="194"/>
    </row>
    <row r="255" spans="1:8" ht="18">
      <c r="A255" s="194"/>
      <c r="B255" s="194"/>
      <c r="C255" s="194"/>
      <c r="D255" s="195"/>
      <c r="E255" s="194"/>
      <c r="F255" s="194"/>
      <c r="G255" s="194"/>
      <c r="H255" s="194"/>
    </row>
    <row r="256" spans="1:8" ht="18">
      <c r="A256" s="194"/>
      <c r="B256" s="194"/>
      <c r="C256" s="194"/>
      <c r="D256" s="195"/>
      <c r="E256" s="194"/>
      <c r="F256" s="194"/>
      <c r="G256" s="194"/>
      <c r="H256" s="194"/>
    </row>
    <row r="257" spans="1:8" ht="18">
      <c r="A257" s="194"/>
      <c r="B257" s="194"/>
      <c r="C257" s="194"/>
      <c r="D257" s="195"/>
      <c r="E257" s="194"/>
      <c r="F257" s="194"/>
      <c r="G257" s="194"/>
      <c r="H257" s="194"/>
    </row>
    <row r="258" spans="1:8" ht="18">
      <c r="A258" s="194"/>
      <c r="B258" s="194"/>
      <c r="C258" s="194"/>
      <c r="D258" s="195"/>
      <c r="E258" s="194"/>
      <c r="F258" s="194"/>
      <c r="G258" s="194"/>
      <c r="H258" s="194"/>
    </row>
    <row r="259" spans="1:8" ht="18">
      <c r="A259" s="194"/>
      <c r="B259" s="194"/>
      <c r="C259" s="194"/>
      <c r="D259" s="195"/>
      <c r="E259" s="194"/>
      <c r="F259" s="194"/>
      <c r="G259" s="194"/>
      <c r="H259" s="194"/>
    </row>
    <row r="260" spans="1:8" ht="18">
      <c r="A260" s="194"/>
      <c r="B260" s="194"/>
      <c r="C260" s="194"/>
      <c r="D260" s="195"/>
      <c r="E260" s="194"/>
      <c r="F260" s="194"/>
      <c r="G260" s="194"/>
      <c r="H260" s="194"/>
    </row>
    <row r="261" spans="1:8" ht="18">
      <c r="A261" s="194"/>
      <c r="B261" s="194"/>
      <c r="C261" s="194"/>
      <c r="D261" s="195"/>
      <c r="E261" s="194"/>
      <c r="F261" s="194"/>
      <c r="G261" s="194"/>
      <c r="H261" s="194"/>
    </row>
    <row r="262" spans="1:8" ht="18">
      <c r="A262" s="194"/>
      <c r="B262" s="194"/>
      <c r="C262" s="194"/>
      <c r="D262" s="195"/>
      <c r="E262" s="194"/>
      <c r="F262" s="194"/>
      <c r="G262" s="194"/>
      <c r="H262" s="194"/>
    </row>
    <row r="263" spans="1:8" ht="18">
      <c r="A263" s="194"/>
      <c r="B263" s="194"/>
      <c r="C263" s="194"/>
      <c r="D263" s="195"/>
      <c r="E263" s="194"/>
      <c r="F263" s="194"/>
      <c r="G263" s="194"/>
      <c r="H263" s="194"/>
    </row>
    <row r="264" spans="1:8" ht="18">
      <c r="A264" s="194"/>
      <c r="B264" s="194"/>
      <c r="C264" s="194"/>
      <c r="D264" s="195"/>
      <c r="E264" s="194"/>
      <c r="F264" s="194"/>
      <c r="G264" s="194"/>
      <c r="H264" s="194"/>
    </row>
    <row r="265" spans="1:8" ht="18">
      <c r="A265" s="194"/>
      <c r="B265" s="194"/>
      <c r="C265" s="194"/>
      <c r="D265" s="195"/>
      <c r="E265" s="194"/>
      <c r="F265" s="194"/>
      <c r="G265" s="194"/>
      <c r="H265" s="194"/>
    </row>
    <row r="266" spans="1:8" ht="18">
      <c r="A266" s="194"/>
      <c r="B266" s="194"/>
      <c r="C266" s="194"/>
      <c r="D266" s="195"/>
      <c r="E266" s="194"/>
      <c r="F266" s="194"/>
      <c r="G266" s="194"/>
      <c r="H266" s="194"/>
    </row>
    <row r="267" spans="1:8" ht="18">
      <c r="A267" s="194"/>
      <c r="B267" s="194"/>
      <c r="C267" s="194"/>
      <c r="D267" s="195"/>
      <c r="E267" s="194"/>
      <c r="F267" s="194"/>
      <c r="G267" s="194"/>
      <c r="H267" s="194"/>
    </row>
    <row r="268" spans="1:8" ht="18">
      <c r="A268" s="194"/>
      <c r="B268" s="194"/>
      <c r="C268" s="194"/>
      <c r="D268" s="195"/>
      <c r="E268" s="194"/>
      <c r="F268" s="194"/>
      <c r="G268" s="194"/>
      <c r="H268" s="194"/>
    </row>
    <row r="269" spans="1:8" ht="18">
      <c r="A269" s="194"/>
      <c r="B269" s="194"/>
      <c r="C269" s="194"/>
      <c r="D269" s="195"/>
      <c r="E269" s="194"/>
      <c r="F269" s="194"/>
      <c r="G269" s="194"/>
      <c r="H269" s="194"/>
    </row>
    <row r="270" spans="1:8" ht="18">
      <c r="A270" s="194"/>
      <c r="B270" s="194"/>
      <c r="C270" s="194"/>
      <c r="D270" s="195"/>
      <c r="E270" s="194"/>
      <c r="F270" s="194"/>
      <c r="G270" s="194"/>
      <c r="H270" s="194"/>
    </row>
    <row r="271" spans="1:8" ht="18">
      <c r="A271" s="194"/>
      <c r="B271" s="194"/>
      <c r="C271" s="194"/>
      <c r="D271" s="195"/>
      <c r="E271" s="194"/>
      <c r="F271" s="194"/>
      <c r="G271" s="194"/>
      <c r="H271" s="194"/>
    </row>
    <row r="272" spans="1:8" ht="18">
      <c r="A272" s="194"/>
      <c r="B272" s="194"/>
      <c r="C272" s="194"/>
      <c r="D272" s="195"/>
      <c r="E272" s="194"/>
      <c r="F272" s="194"/>
      <c r="G272" s="194"/>
      <c r="H272" s="194"/>
    </row>
    <row r="273" spans="1:8" ht="18">
      <c r="A273" s="194"/>
      <c r="B273" s="194"/>
      <c r="C273" s="194"/>
      <c r="D273" s="195"/>
      <c r="E273" s="194"/>
      <c r="F273" s="194"/>
      <c r="G273" s="194"/>
      <c r="H273" s="194"/>
    </row>
    <row r="274" spans="1:8" ht="18">
      <c r="A274" s="194"/>
      <c r="B274" s="194"/>
      <c r="C274" s="194"/>
      <c r="D274" s="195"/>
      <c r="E274" s="194"/>
      <c r="F274" s="194"/>
      <c r="G274" s="194"/>
      <c r="H274" s="194"/>
    </row>
    <row r="275" spans="1:8" ht="18">
      <c r="A275" s="194"/>
      <c r="B275" s="194"/>
      <c r="C275" s="194"/>
      <c r="D275" s="195"/>
      <c r="E275" s="194"/>
      <c r="F275" s="194"/>
      <c r="G275" s="194"/>
      <c r="H275" s="194"/>
    </row>
    <row r="276" spans="1:8" ht="18">
      <c r="A276" s="194"/>
      <c r="B276" s="194"/>
      <c r="C276" s="194"/>
      <c r="D276" s="195"/>
      <c r="E276" s="194"/>
      <c r="F276" s="194"/>
      <c r="G276" s="194"/>
      <c r="H276" s="194"/>
    </row>
    <row r="277" spans="1:8" ht="18">
      <c r="A277" s="194"/>
      <c r="B277" s="194"/>
      <c r="C277" s="194"/>
      <c r="D277" s="195"/>
      <c r="E277" s="194"/>
      <c r="F277" s="194"/>
      <c r="G277" s="194"/>
      <c r="H277" s="194"/>
    </row>
    <row r="278" spans="1:8" ht="18">
      <c r="A278" s="194"/>
      <c r="B278" s="194"/>
      <c r="C278" s="194"/>
      <c r="D278" s="195"/>
      <c r="E278" s="194"/>
      <c r="F278" s="194"/>
      <c r="G278" s="194"/>
      <c r="H278" s="194"/>
    </row>
    <row r="279" spans="1:8" ht="18">
      <c r="A279" s="194"/>
      <c r="B279" s="194"/>
      <c r="C279" s="194"/>
      <c r="D279" s="195"/>
      <c r="E279" s="194"/>
      <c r="F279" s="194"/>
      <c r="G279" s="194"/>
      <c r="H279" s="194"/>
    </row>
    <row r="280" spans="1:8" ht="18">
      <c r="A280" s="194"/>
      <c r="B280" s="194"/>
      <c r="C280" s="194"/>
      <c r="D280" s="195"/>
      <c r="E280" s="194"/>
      <c r="F280" s="194"/>
      <c r="G280" s="194"/>
      <c r="H280" s="194"/>
    </row>
    <row r="281" spans="1:8" ht="18">
      <c r="A281" s="194"/>
      <c r="B281" s="194"/>
      <c r="C281" s="194"/>
      <c r="D281" s="195"/>
      <c r="E281" s="194"/>
      <c r="F281" s="194"/>
      <c r="G281" s="194"/>
      <c r="H281" s="194"/>
    </row>
    <row r="282" spans="1:8" ht="18">
      <c r="A282" s="194"/>
      <c r="B282" s="194"/>
      <c r="C282" s="194"/>
      <c r="D282" s="195"/>
      <c r="E282" s="194"/>
      <c r="F282" s="194"/>
      <c r="G282" s="194"/>
      <c r="H282" s="194"/>
    </row>
    <row r="283" spans="1:8" ht="18">
      <c r="A283" s="194"/>
      <c r="B283" s="194"/>
      <c r="C283" s="194"/>
      <c r="D283" s="195"/>
      <c r="E283" s="194"/>
      <c r="F283" s="194"/>
      <c r="G283" s="194"/>
      <c r="H283" s="194"/>
    </row>
    <row r="284" spans="1:8" ht="18">
      <c r="A284" s="194"/>
      <c r="B284" s="194"/>
      <c r="C284" s="194"/>
      <c r="D284" s="195"/>
      <c r="E284" s="194"/>
      <c r="F284" s="194"/>
      <c r="G284" s="194"/>
      <c r="H284" s="194"/>
    </row>
    <row r="285" spans="1:8" ht="18">
      <c r="A285" s="194"/>
      <c r="B285" s="194"/>
      <c r="C285" s="194"/>
      <c r="D285" s="195"/>
      <c r="E285" s="194"/>
      <c r="F285" s="194"/>
      <c r="G285" s="194"/>
      <c r="H285" s="194"/>
    </row>
    <row r="286" spans="1:8" ht="18">
      <c r="A286" s="194"/>
      <c r="B286" s="194"/>
      <c r="C286" s="194"/>
      <c r="D286" s="195"/>
      <c r="E286" s="194"/>
      <c r="F286" s="194"/>
      <c r="G286" s="194"/>
      <c r="H286" s="194"/>
    </row>
    <row r="287" spans="1:8" ht="18">
      <c r="A287" s="194"/>
      <c r="B287" s="194"/>
      <c r="C287" s="194"/>
      <c r="D287" s="195"/>
      <c r="E287" s="194"/>
      <c r="F287" s="194"/>
      <c r="G287" s="194"/>
      <c r="H287" s="194"/>
    </row>
    <row r="288" spans="1:8" ht="18">
      <c r="A288" s="194"/>
      <c r="B288" s="194"/>
      <c r="C288" s="194"/>
      <c r="D288" s="195"/>
      <c r="E288" s="194"/>
      <c r="F288" s="194"/>
      <c r="G288" s="194"/>
      <c r="H288" s="194"/>
    </row>
    <row r="289" spans="1:8" ht="18">
      <c r="A289" s="194"/>
      <c r="B289" s="194"/>
      <c r="C289" s="194"/>
      <c r="D289" s="195"/>
      <c r="E289" s="194"/>
      <c r="F289" s="194"/>
      <c r="G289" s="194"/>
      <c r="H289" s="194"/>
    </row>
    <row r="290" spans="1:8" ht="18">
      <c r="A290" s="194"/>
      <c r="B290" s="194"/>
      <c r="C290" s="194"/>
      <c r="D290" s="195"/>
      <c r="E290" s="194"/>
      <c r="F290" s="194"/>
      <c r="G290" s="194"/>
      <c r="H290" s="194"/>
    </row>
    <row r="291" spans="1:8" ht="18">
      <c r="A291" s="194"/>
      <c r="B291" s="194"/>
      <c r="C291" s="194"/>
      <c r="D291" s="195"/>
      <c r="E291" s="194"/>
      <c r="F291" s="194"/>
      <c r="G291" s="194"/>
      <c r="H291" s="194"/>
    </row>
    <row r="292" spans="1:8" ht="18">
      <c r="A292" s="194"/>
      <c r="B292" s="194"/>
      <c r="C292" s="194"/>
      <c r="D292" s="195"/>
      <c r="E292" s="194"/>
      <c r="F292" s="194"/>
      <c r="G292" s="194"/>
      <c r="H292" s="194"/>
    </row>
    <row r="293" spans="1:8" ht="18">
      <c r="A293" s="194"/>
      <c r="B293" s="194"/>
      <c r="C293" s="194"/>
      <c r="D293" s="195"/>
      <c r="E293" s="194"/>
      <c r="F293" s="194"/>
      <c r="G293" s="194"/>
      <c r="H293" s="194"/>
    </row>
    <row r="294" spans="1:8" ht="18">
      <c r="A294" s="194"/>
      <c r="B294" s="194"/>
      <c r="C294" s="194"/>
      <c r="D294" s="195"/>
      <c r="E294" s="194"/>
      <c r="F294" s="194"/>
      <c r="G294" s="194"/>
      <c r="H294" s="194"/>
    </row>
    <row r="295" spans="1:8" ht="18">
      <c r="A295" s="194"/>
      <c r="B295" s="194"/>
      <c r="C295" s="194"/>
      <c r="D295" s="195"/>
      <c r="E295" s="194"/>
      <c r="F295" s="194"/>
      <c r="G295" s="194"/>
      <c r="H295" s="194"/>
    </row>
    <row r="296" spans="1:8" ht="18">
      <c r="A296" s="194"/>
      <c r="B296" s="194"/>
      <c r="C296" s="194"/>
      <c r="D296" s="195"/>
      <c r="E296" s="194"/>
      <c r="F296" s="194"/>
      <c r="G296" s="194"/>
      <c r="H296" s="194"/>
    </row>
    <row r="297" spans="1:8" ht="18">
      <c r="A297" s="194"/>
      <c r="B297" s="194"/>
      <c r="C297" s="194"/>
      <c r="D297" s="195"/>
      <c r="E297" s="194"/>
      <c r="F297" s="194"/>
      <c r="G297" s="194"/>
      <c r="H297" s="194"/>
    </row>
    <row r="298" spans="1:8" ht="18">
      <c r="A298" s="194"/>
      <c r="B298" s="194"/>
      <c r="C298" s="194"/>
      <c r="D298" s="195"/>
      <c r="E298" s="194"/>
      <c r="F298" s="194"/>
      <c r="G298" s="194"/>
      <c r="H298" s="194"/>
    </row>
    <row r="299" spans="1:8" ht="18">
      <c r="A299" s="194"/>
      <c r="B299" s="194"/>
      <c r="C299" s="194"/>
      <c r="D299" s="195"/>
      <c r="E299" s="194"/>
      <c r="F299" s="194"/>
      <c r="G299" s="194"/>
      <c r="H299" s="194"/>
    </row>
    <row r="300" spans="1:8" ht="18">
      <c r="A300" s="194"/>
      <c r="B300" s="194"/>
      <c r="C300" s="194"/>
      <c r="D300" s="195"/>
      <c r="E300" s="194"/>
      <c r="F300" s="194"/>
      <c r="G300" s="194"/>
      <c r="H300" s="194"/>
    </row>
    <row r="301" spans="1:8" ht="18">
      <c r="A301" s="194"/>
      <c r="B301" s="194"/>
      <c r="C301" s="194"/>
      <c r="D301" s="195"/>
      <c r="E301" s="194"/>
      <c r="F301" s="194"/>
      <c r="G301" s="194"/>
      <c r="H301" s="194"/>
    </row>
    <row r="302" spans="1:8" ht="18">
      <c r="A302" s="194"/>
      <c r="B302" s="194"/>
      <c r="C302" s="194"/>
      <c r="D302" s="195"/>
      <c r="E302" s="194"/>
      <c r="F302" s="194"/>
      <c r="G302" s="194"/>
      <c r="H302" s="194"/>
    </row>
    <row r="303" spans="1:8" ht="18">
      <c r="A303" s="194"/>
      <c r="B303" s="194"/>
      <c r="C303" s="194"/>
      <c r="D303" s="195"/>
      <c r="E303" s="194"/>
      <c r="F303" s="194"/>
      <c r="G303" s="194"/>
      <c r="H303" s="194"/>
    </row>
    <row r="304" spans="1:8" ht="18">
      <c r="A304" s="194"/>
      <c r="B304" s="194"/>
      <c r="C304" s="194"/>
      <c r="D304" s="195"/>
      <c r="E304" s="194"/>
      <c r="F304" s="194"/>
      <c r="G304" s="194"/>
      <c r="H304" s="194"/>
    </row>
    <row r="305" spans="1:8" ht="18">
      <c r="A305" s="194"/>
      <c r="B305" s="194"/>
      <c r="C305" s="194"/>
      <c r="D305" s="195"/>
      <c r="E305" s="194"/>
      <c r="F305" s="194"/>
      <c r="G305" s="194"/>
      <c r="H305" s="194"/>
    </row>
    <row r="306" spans="1:8" ht="18">
      <c r="A306" s="194"/>
      <c r="B306" s="194"/>
      <c r="C306" s="194"/>
      <c r="D306" s="195"/>
      <c r="E306" s="194"/>
      <c r="F306" s="194"/>
      <c r="G306" s="194"/>
      <c r="H306" s="194"/>
    </row>
    <row r="307" spans="1:8" ht="18">
      <c r="A307" s="194"/>
      <c r="B307" s="194"/>
      <c r="C307" s="194"/>
      <c r="D307" s="195"/>
      <c r="E307" s="194"/>
      <c r="F307" s="194"/>
      <c r="G307" s="194"/>
      <c r="H307" s="194"/>
    </row>
    <row r="308" spans="1:8" ht="18">
      <c r="A308" s="194"/>
      <c r="B308" s="194"/>
      <c r="C308" s="194"/>
      <c r="D308" s="195"/>
      <c r="E308" s="194"/>
      <c r="F308" s="194"/>
      <c r="G308" s="194"/>
      <c r="H308" s="194"/>
    </row>
    <row r="309" spans="1:8" ht="18">
      <c r="A309" s="194"/>
      <c r="B309" s="194"/>
      <c r="C309" s="194"/>
      <c r="D309" s="195"/>
      <c r="E309" s="194"/>
      <c r="F309" s="194"/>
      <c r="G309" s="194"/>
      <c r="H309" s="194"/>
    </row>
    <row r="310" spans="1:8" ht="18">
      <c r="A310" s="194"/>
      <c r="B310" s="194"/>
      <c r="C310" s="194"/>
      <c r="D310" s="195"/>
      <c r="E310" s="194"/>
      <c r="F310" s="194"/>
      <c r="G310" s="194"/>
      <c r="H310" s="194"/>
    </row>
    <row r="311" spans="1:8" ht="18">
      <c r="A311" s="194"/>
      <c r="B311" s="194"/>
      <c r="C311" s="194"/>
      <c r="D311" s="195"/>
      <c r="E311" s="194"/>
      <c r="F311" s="194"/>
      <c r="G311" s="194"/>
      <c r="H311" s="194"/>
    </row>
    <row r="312" spans="1:8" ht="18">
      <c r="A312" s="194"/>
      <c r="B312" s="194"/>
      <c r="C312" s="194"/>
      <c r="D312" s="195"/>
      <c r="E312" s="194"/>
      <c r="F312" s="194"/>
      <c r="G312" s="194"/>
      <c r="H312" s="194"/>
    </row>
    <row r="313" spans="1:8" ht="18">
      <c r="A313" s="194"/>
      <c r="B313" s="194"/>
      <c r="C313" s="194"/>
      <c r="D313" s="195"/>
      <c r="E313" s="194"/>
      <c r="F313" s="194"/>
      <c r="G313" s="194"/>
      <c r="H313" s="194"/>
    </row>
    <row r="314" spans="1:8" ht="18">
      <c r="A314" s="194"/>
      <c r="B314" s="194"/>
      <c r="C314" s="194"/>
      <c r="D314" s="195"/>
      <c r="E314" s="194"/>
      <c r="F314" s="194"/>
      <c r="G314" s="194"/>
      <c r="H314" s="194"/>
    </row>
    <row r="315" spans="1:8" ht="18">
      <c r="A315" s="194"/>
      <c r="B315" s="194"/>
      <c r="C315" s="194"/>
      <c r="D315" s="195"/>
      <c r="E315" s="194"/>
      <c r="F315" s="194"/>
      <c r="G315" s="194"/>
      <c r="H315" s="194"/>
    </row>
    <row r="316" spans="1:8" ht="18">
      <c r="A316" s="194"/>
      <c r="B316" s="194"/>
      <c r="C316" s="194"/>
      <c r="D316" s="195"/>
      <c r="E316" s="194"/>
      <c r="F316" s="194"/>
      <c r="G316" s="194"/>
      <c r="H316" s="194"/>
    </row>
    <row r="317" spans="1:8" ht="18">
      <c r="A317" s="194"/>
      <c r="B317" s="194"/>
      <c r="C317" s="194"/>
      <c r="D317" s="195"/>
      <c r="E317" s="194"/>
      <c r="F317" s="194"/>
      <c r="G317" s="194"/>
      <c r="H317" s="194"/>
    </row>
    <row r="318" spans="1:8" ht="18">
      <c r="A318" s="194"/>
      <c r="B318" s="194"/>
      <c r="C318" s="194"/>
      <c r="D318" s="195"/>
      <c r="E318" s="194"/>
      <c r="F318" s="194"/>
      <c r="G318" s="194"/>
      <c r="H318" s="194"/>
    </row>
    <row r="319" spans="1:8" ht="18">
      <c r="A319" s="194"/>
      <c r="B319" s="194"/>
      <c r="C319" s="194"/>
      <c r="D319" s="195"/>
      <c r="E319" s="194"/>
      <c r="F319" s="194"/>
      <c r="G319" s="194"/>
      <c r="H319" s="194"/>
    </row>
    <row r="320" spans="1:8" ht="18">
      <c r="A320" s="194"/>
      <c r="B320" s="194"/>
      <c r="C320" s="194"/>
      <c r="D320" s="195"/>
      <c r="E320" s="194"/>
      <c r="F320" s="194"/>
      <c r="G320" s="194"/>
      <c r="H320" s="194"/>
    </row>
    <row r="321" spans="1:8" ht="18">
      <c r="A321" s="194"/>
      <c r="B321" s="194"/>
      <c r="C321" s="194"/>
      <c r="D321" s="195"/>
      <c r="E321" s="194"/>
      <c r="F321" s="194"/>
      <c r="G321" s="194"/>
      <c r="H321" s="194"/>
    </row>
    <row r="322" spans="1:8" ht="18">
      <c r="A322" s="194"/>
      <c r="B322" s="194"/>
      <c r="C322" s="194"/>
      <c r="D322" s="195"/>
      <c r="E322" s="194"/>
      <c r="F322" s="194"/>
      <c r="G322" s="194"/>
      <c r="H322" s="194"/>
    </row>
    <row r="323" spans="1:8" ht="18">
      <c r="A323" s="194"/>
      <c r="B323" s="194"/>
      <c r="C323" s="194"/>
      <c r="D323" s="195"/>
      <c r="E323" s="194"/>
      <c r="F323" s="194"/>
      <c r="G323" s="194"/>
      <c r="H323" s="194"/>
    </row>
    <row r="324" spans="1:8" ht="18">
      <c r="A324" s="194"/>
      <c r="B324" s="194"/>
      <c r="C324" s="194"/>
      <c r="D324" s="195"/>
      <c r="E324" s="194"/>
      <c r="F324" s="194"/>
      <c r="G324" s="194"/>
      <c r="H324" s="194"/>
    </row>
    <row r="325" spans="1:8" ht="18">
      <c r="A325" s="194"/>
      <c r="B325" s="194"/>
      <c r="C325" s="194"/>
      <c r="D325" s="195"/>
      <c r="E325" s="194"/>
      <c r="F325" s="194"/>
      <c r="G325" s="194"/>
      <c r="H325" s="194"/>
    </row>
    <row r="326" spans="1:8" ht="18">
      <c r="A326" s="194"/>
      <c r="B326" s="194"/>
      <c r="C326" s="194"/>
      <c r="D326" s="195"/>
      <c r="E326" s="194"/>
      <c r="F326" s="194"/>
      <c r="G326" s="194"/>
      <c r="H326" s="194"/>
    </row>
    <row r="327" spans="1:8" ht="18">
      <c r="A327" s="194"/>
      <c r="B327" s="194"/>
      <c r="C327" s="194"/>
      <c r="D327" s="195"/>
      <c r="E327" s="194"/>
      <c r="F327" s="194"/>
      <c r="G327" s="194"/>
      <c r="H327" s="194"/>
    </row>
    <row r="328" spans="1:8" ht="18">
      <c r="A328" s="194"/>
      <c r="B328" s="194"/>
      <c r="C328" s="194"/>
      <c r="D328" s="195"/>
      <c r="E328" s="194"/>
      <c r="F328" s="194"/>
      <c r="G328" s="194"/>
      <c r="H328" s="194"/>
    </row>
    <row r="329" spans="1:8" ht="18">
      <c r="A329" s="194"/>
      <c r="B329" s="194"/>
      <c r="C329" s="194"/>
      <c r="D329" s="195"/>
      <c r="E329" s="194"/>
      <c r="F329" s="194"/>
      <c r="G329" s="194"/>
      <c r="H329" s="194"/>
    </row>
    <row r="330" spans="1:8" ht="18">
      <c r="A330" s="194"/>
      <c r="B330" s="194"/>
      <c r="C330" s="194"/>
      <c r="D330" s="195"/>
      <c r="E330" s="194"/>
      <c r="F330" s="194"/>
      <c r="G330" s="194"/>
      <c r="H330" s="194"/>
    </row>
    <row r="331" spans="1:8" ht="18">
      <c r="A331" s="194"/>
      <c r="B331" s="194"/>
      <c r="C331" s="194"/>
      <c r="D331" s="195"/>
      <c r="E331" s="194"/>
      <c r="F331" s="194"/>
      <c r="G331" s="194"/>
      <c r="H331" s="194"/>
    </row>
    <row r="332" spans="1:8" ht="18">
      <c r="A332" s="194"/>
      <c r="B332" s="194"/>
      <c r="C332" s="194"/>
      <c r="D332" s="195"/>
      <c r="E332" s="194"/>
      <c r="F332" s="194"/>
      <c r="G332" s="194"/>
      <c r="H332" s="194"/>
    </row>
    <row r="333" spans="1:8" ht="18">
      <c r="A333" s="194"/>
      <c r="B333" s="194"/>
      <c r="C333" s="194"/>
      <c r="D333" s="195"/>
      <c r="E333" s="194"/>
      <c r="F333" s="194"/>
      <c r="G333" s="194"/>
      <c r="H333" s="194"/>
    </row>
    <row r="334" spans="1:8" ht="18">
      <c r="A334" s="194"/>
      <c r="B334" s="194"/>
      <c r="C334" s="194"/>
      <c r="D334" s="195"/>
      <c r="E334" s="194"/>
      <c r="F334" s="194"/>
      <c r="G334" s="194"/>
      <c r="H334" s="194"/>
    </row>
    <row r="335" spans="1:8" ht="18">
      <c r="A335" s="194"/>
      <c r="B335" s="194"/>
      <c r="C335" s="194"/>
      <c r="D335" s="195"/>
      <c r="E335" s="194"/>
      <c r="F335" s="194"/>
      <c r="G335" s="194"/>
      <c r="H335" s="194"/>
    </row>
    <row r="336" spans="1:8" ht="18">
      <c r="A336" s="194"/>
      <c r="B336" s="194"/>
      <c r="C336" s="194"/>
      <c r="D336" s="195"/>
      <c r="E336" s="194"/>
      <c r="F336" s="194"/>
      <c r="G336" s="194"/>
      <c r="H336" s="194"/>
    </row>
    <row r="337" spans="1:8" ht="18">
      <c r="A337" s="194"/>
      <c r="B337" s="194"/>
      <c r="C337" s="194"/>
      <c r="D337" s="195"/>
      <c r="E337" s="194"/>
      <c r="F337" s="194"/>
      <c r="G337" s="194"/>
      <c r="H337" s="194"/>
    </row>
    <row r="338" spans="1:8" ht="18">
      <c r="A338" s="194"/>
      <c r="B338" s="194"/>
      <c r="C338" s="194"/>
      <c r="D338" s="195"/>
      <c r="E338" s="194"/>
      <c r="F338" s="194"/>
      <c r="G338" s="194"/>
      <c r="H338" s="194"/>
    </row>
    <row r="339" spans="1:8" ht="18">
      <c r="A339" s="194"/>
      <c r="B339" s="194"/>
      <c r="C339" s="194"/>
      <c r="D339" s="195"/>
      <c r="E339" s="194"/>
      <c r="F339" s="194"/>
      <c r="G339" s="194"/>
      <c r="H339" s="194"/>
    </row>
    <row r="340" spans="1:8" ht="18">
      <c r="A340" s="194"/>
      <c r="B340" s="194"/>
      <c r="C340" s="194"/>
      <c r="D340" s="195"/>
      <c r="E340" s="194"/>
      <c r="F340" s="194"/>
      <c r="G340" s="194"/>
      <c r="H340" s="194"/>
    </row>
    <row r="341" spans="1:8" ht="18">
      <c r="A341" s="194"/>
      <c r="B341" s="194"/>
      <c r="C341" s="194"/>
      <c r="D341" s="195"/>
      <c r="E341" s="194"/>
      <c r="F341" s="194"/>
      <c r="G341" s="194"/>
      <c r="H341" s="194"/>
    </row>
    <row r="342" spans="1:8" ht="18">
      <c r="A342" s="194"/>
      <c r="B342" s="194"/>
      <c r="C342" s="194"/>
      <c r="D342" s="195"/>
      <c r="E342" s="194"/>
      <c r="F342" s="194"/>
      <c r="G342" s="194"/>
      <c r="H342" s="194"/>
    </row>
    <row r="343" spans="1:8" ht="18">
      <c r="A343" s="194"/>
      <c r="B343" s="194"/>
      <c r="C343" s="194"/>
      <c r="D343" s="195"/>
      <c r="E343" s="194"/>
      <c r="F343" s="194"/>
      <c r="G343" s="194"/>
      <c r="H343" s="194"/>
    </row>
    <row r="344" spans="1:8" ht="18">
      <c r="A344" s="194"/>
      <c r="B344" s="194"/>
      <c r="C344" s="194"/>
      <c r="D344" s="195"/>
      <c r="E344" s="194"/>
      <c r="F344" s="194"/>
      <c r="G344" s="194"/>
      <c r="H344" s="194"/>
    </row>
    <row r="345" spans="1:8" ht="18">
      <c r="A345" s="194"/>
      <c r="B345" s="194"/>
      <c r="C345" s="194"/>
      <c r="D345" s="195"/>
      <c r="E345" s="194"/>
      <c r="F345" s="194"/>
      <c r="G345" s="194"/>
      <c r="H345" s="194"/>
    </row>
    <row r="346" spans="1:8" ht="18">
      <c r="A346" s="194"/>
      <c r="B346" s="194"/>
      <c r="C346" s="194"/>
      <c r="D346" s="195"/>
      <c r="E346" s="194"/>
      <c r="F346" s="194"/>
      <c r="G346" s="194"/>
      <c r="H346" s="194"/>
    </row>
    <row r="347" spans="1:8" ht="18">
      <c r="A347" s="194"/>
      <c r="B347" s="194"/>
      <c r="C347" s="194"/>
      <c r="D347" s="195"/>
      <c r="E347" s="194"/>
      <c r="F347" s="194"/>
      <c r="G347" s="194"/>
      <c r="H347" s="194"/>
    </row>
    <row r="348" spans="1:8" ht="18">
      <c r="A348" s="194"/>
      <c r="B348" s="194"/>
      <c r="C348" s="194"/>
      <c r="D348" s="195"/>
      <c r="E348" s="194"/>
      <c r="F348" s="194"/>
      <c r="G348" s="194"/>
      <c r="H348" s="194"/>
    </row>
    <row r="349" spans="1:8" ht="18">
      <c r="A349" s="194"/>
      <c r="B349" s="194"/>
      <c r="C349" s="194"/>
      <c r="D349" s="195"/>
      <c r="E349" s="194"/>
      <c r="F349" s="194"/>
      <c r="G349" s="194"/>
      <c r="H349" s="194"/>
    </row>
    <row r="350" spans="1:8" ht="18">
      <c r="A350" s="194"/>
      <c r="B350" s="194"/>
      <c r="C350" s="194"/>
      <c r="D350" s="195"/>
      <c r="E350" s="194"/>
      <c r="F350" s="194"/>
      <c r="G350" s="194"/>
      <c r="H350" s="194"/>
    </row>
    <row r="351" spans="1:8" ht="18">
      <c r="A351" s="194"/>
      <c r="B351" s="194"/>
      <c r="C351" s="194"/>
      <c r="D351" s="195"/>
      <c r="E351" s="194"/>
      <c r="F351" s="194"/>
      <c r="G351" s="194"/>
      <c r="H351" s="194"/>
    </row>
    <row r="352" spans="1:8" ht="18">
      <c r="A352" s="194"/>
      <c r="B352" s="194"/>
      <c r="C352" s="194"/>
      <c r="D352" s="195"/>
      <c r="E352" s="194"/>
      <c r="F352" s="194"/>
      <c r="G352" s="194"/>
      <c r="H352" s="194"/>
    </row>
    <row r="353" spans="1:8" ht="18">
      <c r="A353" s="194"/>
      <c r="B353" s="194"/>
      <c r="C353" s="194"/>
      <c r="D353" s="195"/>
      <c r="E353" s="194"/>
      <c r="F353" s="194"/>
      <c r="G353" s="194"/>
      <c r="H353" s="194"/>
    </row>
    <row r="354" spans="1:8" ht="18">
      <c r="A354" s="194"/>
      <c r="B354" s="194"/>
      <c r="C354" s="194"/>
      <c r="D354" s="195"/>
      <c r="E354" s="194"/>
      <c r="F354" s="194"/>
      <c r="G354" s="194"/>
      <c r="H354" s="194"/>
    </row>
    <row r="355" spans="1:8" ht="18">
      <c r="A355" s="194"/>
      <c r="B355" s="194"/>
      <c r="C355" s="194"/>
      <c r="D355" s="195"/>
      <c r="E355" s="194"/>
      <c r="F355" s="194"/>
      <c r="G355" s="194"/>
      <c r="H355" s="194"/>
    </row>
    <row r="356" spans="1:8" ht="18">
      <c r="A356" s="194"/>
      <c r="B356" s="194"/>
      <c r="C356" s="194"/>
      <c r="D356" s="195"/>
      <c r="E356" s="194"/>
      <c r="F356" s="194"/>
      <c r="G356" s="194"/>
      <c r="H356" s="194"/>
    </row>
    <row r="357" spans="1:8" ht="18">
      <c r="A357" s="194"/>
      <c r="B357" s="194"/>
      <c r="C357" s="194"/>
      <c r="D357" s="195"/>
      <c r="E357" s="194"/>
      <c r="F357" s="194"/>
      <c r="G357" s="194"/>
      <c r="H357" s="194"/>
    </row>
    <row r="358" spans="1:8" ht="18">
      <c r="A358" s="194"/>
      <c r="B358" s="194"/>
      <c r="C358" s="194"/>
      <c r="D358" s="195"/>
      <c r="E358" s="194"/>
      <c r="F358" s="194"/>
      <c r="G358" s="194"/>
      <c r="H358" s="194"/>
    </row>
    <row r="359" spans="1:8" ht="18">
      <c r="A359" s="194"/>
      <c r="B359" s="194"/>
      <c r="C359" s="194"/>
      <c r="D359" s="195"/>
      <c r="E359" s="194"/>
      <c r="F359" s="194"/>
      <c r="G359" s="194"/>
      <c r="H359" s="194"/>
    </row>
    <row r="360" spans="1:8" ht="18">
      <c r="A360" s="194"/>
      <c r="B360" s="194"/>
      <c r="C360" s="194"/>
      <c r="D360" s="195"/>
      <c r="E360" s="194"/>
      <c r="F360" s="194"/>
      <c r="G360" s="194"/>
      <c r="H360" s="194"/>
    </row>
    <row r="361" spans="1:8" ht="18">
      <c r="A361" s="194"/>
      <c r="B361" s="194"/>
      <c r="C361" s="194"/>
      <c r="D361" s="195"/>
      <c r="E361" s="194"/>
      <c r="F361" s="194"/>
      <c r="G361" s="194"/>
      <c r="H361" s="194"/>
    </row>
    <row r="362" spans="1:8" ht="18">
      <c r="A362" s="194"/>
      <c r="B362" s="194"/>
      <c r="C362" s="194"/>
      <c r="D362" s="195"/>
      <c r="E362" s="194"/>
      <c r="F362" s="194"/>
      <c r="G362" s="194"/>
      <c r="H362" s="194"/>
    </row>
    <row r="363" spans="1:8" ht="18">
      <c r="A363" s="194"/>
      <c r="B363" s="194"/>
      <c r="C363" s="194"/>
      <c r="D363" s="195"/>
      <c r="E363" s="194"/>
      <c r="F363" s="194"/>
      <c r="G363" s="194"/>
      <c r="H363" s="194"/>
    </row>
    <row r="364" spans="1:8" ht="18">
      <c r="A364" s="194"/>
      <c r="B364" s="194"/>
      <c r="C364" s="194"/>
      <c r="D364" s="195"/>
      <c r="E364" s="194"/>
      <c r="F364" s="194"/>
      <c r="G364" s="194"/>
      <c r="H364" s="194"/>
    </row>
    <row r="365" spans="1:8" ht="18">
      <c r="A365" s="194"/>
      <c r="B365" s="194"/>
      <c r="C365" s="194"/>
      <c r="D365" s="195"/>
      <c r="E365" s="194"/>
      <c r="F365" s="194"/>
      <c r="G365" s="194"/>
      <c r="H365" s="194"/>
    </row>
    <row r="366" spans="1:8" ht="18">
      <c r="A366" s="194"/>
      <c r="B366" s="194"/>
      <c r="C366" s="194"/>
      <c r="D366" s="195"/>
      <c r="E366" s="194"/>
      <c r="F366" s="194"/>
      <c r="G366" s="194"/>
      <c r="H366" s="194"/>
    </row>
    <row r="367" spans="1:8" ht="18">
      <c r="A367" s="194"/>
      <c r="B367" s="194"/>
      <c r="C367" s="194"/>
      <c r="D367" s="195"/>
      <c r="E367" s="194"/>
      <c r="F367" s="194"/>
      <c r="G367" s="194"/>
      <c r="H367" s="194"/>
    </row>
    <row r="368" spans="1:8" ht="18">
      <c r="A368" s="194"/>
      <c r="B368" s="194"/>
      <c r="C368" s="194"/>
      <c r="D368" s="195"/>
      <c r="E368" s="194"/>
      <c r="F368" s="194"/>
      <c r="G368" s="194"/>
      <c r="H368" s="194"/>
    </row>
    <row r="369" spans="1:8" ht="18">
      <c r="A369" s="194"/>
      <c r="B369" s="194"/>
      <c r="C369" s="194"/>
      <c r="D369" s="195"/>
      <c r="E369" s="194"/>
      <c r="F369" s="194"/>
      <c r="G369" s="194"/>
      <c r="H369" s="194"/>
    </row>
    <row r="370" spans="1:8" ht="18">
      <c r="A370" s="194"/>
      <c r="B370" s="194"/>
      <c r="C370" s="194"/>
      <c r="D370" s="195"/>
      <c r="E370" s="194"/>
      <c r="F370" s="194"/>
      <c r="G370" s="194"/>
      <c r="H370" s="194"/>
    </row>
    <row r="371" spans="1:8" ht="18">
      <c r="A371" s="194"/>
      <c r="B371" s="194"/>
      <c r="C371" s="194"/>
      <c r="D371" s="195"/>
      <c r="E371" s="194"/>
      <c r="F371" s="194"/>
      <c r="G371" s="194"/>
      <c r="H371" s="194"/>
    </row>
    <row r="372" spans="1:8" ht="18">
      <c r="A372" s="194"/>
      <c r="B372" s="194"/>
      <c r="C372" s="194"/>
      <c r="D372" s="195"/>
      <c r="E372" s="194"/>
      <c r="F372" s="194"/>
      <c r="G372" s="194"/>
      <c r="H372" s="194"/>
    </row>
    <row r="373" spans="1:8" ht="18">
      <c r="A373" s="194"/>
      <c r="B373" s="194"/>
      <c r="C373" s="194"/>
      <c r="D373" s="195"/>
      <c r="E373" s="194"/>
      <c r="F373" s="194"/>
      <c r="G373" s="194"/>
      <c r="H373" s="194"/>
    </row>
    <row r="374" spans="1:8" ht="18">
      <c r="A374" s="194"/>
      <c r="B374" s="194"/>
      <c r="C374" s="194"/>
      <c r="D374" s="195"/>
      <c r="E374" s="194"/>
      <c r="F374" s="194"/>
      <c r="G374" s="194"/>
      <c r="H374" s="194"/>
    </row>
    <row r="375" spans="1:8" ht="18">
      <c r="A375" s="194"/>
      <c r="B375" s="194"/>
      <c r="C375" s="194"/>
      <c r="D375" s="195"/>
      <c r="E375" s="194"/>
      <c r="F375" s="194"/>
      <c r="G375" s="194"/>
      <c r="H375" s="194"/>
    </row>
    <row r="376" spans="1:8" ht="18">
      <c r="A376" s="194"/>
      <c r="B376" s="194"/>
      <c r="C376" s="194"/>
      <c r="D376" s="195"/>
      <c r="E376" s="194"/>
      <c r="F376" s="194"/>
      <c r="G376" s="194"/>
      <c r="H376" s="194"/>
    </row>
    <row r="377" spans="1:8" ht="18">
      <c r="A377" s="194"/>
      <c r="B377" s="194"/>
      <c r="C377" s="194"/>
      <c r="D377" s="195"/>
      <c r="E377" s="194"/>
      <c r="F377" s="194"/>
      <c r="G377" s="194"/>
      <c r="H377" s="194"/>
    </row>
    <row r="378" spans="1:8" ht="18">
      <c r="A378" s="194"/>
      <c r="B378" s="194"/>
      <c r="C378" s="194"/>
      <c r="D378" s="195"/>
      <c r="E378" s="194"/>
      <c r="F378" s="194"/>
      <c r="G378" s="194"/>
      <c r="H378" s="194"/>
    </row>
    <row r="379" spans="1:8" ht="18">
      <c r="A379" s="194"/>
      <c r="B379" s="194"/>
      <c r="C379" s="194"/>
      <c r="D379" s="195"/>
      <c r="E379" s="194"/>
      <c r="F379" s="194"/>
      <c r="G379" s="194"/>
      <c r="H379" s="194"/>
    </row>
    <row r="380" spans="1:8" ht="18">
      <c r="A380" s="194"/>
      <c r="B380" s="194"/>
      <c r="C380" s="194"/>
      <c r="D380" s="195"/>
      <c r="E380" s="194"/>
      <c r="F380" s="194"/>
      <c r="G380" s="194"/>
      <c r="H380" s="194"/>
    </row>
    <row r="381" spans="1:8" ht="18">
      <c r="A381" s="194"/>
      <c r="B381" s="194"/>
      <c r="C381" s="194"/>
      <c r="D381" s="195"/>
      <c r="E381" s="194"/>
      <c r="F381" s="194"/>
      <c r="G381" s="194"/>
      <c r="H381" s="194"/>
    </row>
    <row r="382" spans="1:8" ht="18">
      <c r="A382" s="194"/>
      <c r="B382" s="194"/>
      <c r="C382" s="194"/>
      <c r="D382" s="195"/>
      <c r="E382" s="194"/>
      <c r="F382" s="194"/>
      <c r="G382" s="194"/>
      <c r="H382" s="194"/>
    </row>
    <row r="383" spans="1:8" ht="18">
      <c r="A383" s="194"/>
      <c r="B383" s="194"/>
      <c r="C383" s="194"/>
      <c r="D383" s="195"/>
      <c r="E383" s="194"/>
      <c r="F383" s="194"/>
      <c r="G383" s="194"/>
      <c r="H383" s="194"/>
    </row>
    <row r="384" spans="1:8" ht="18">
      <c r="A384" s="194"/>
      <c r="B384" s="194"/>
      <c r="C384" s="194"/>
      <c r="D384" s="195"/>
      <c r="E384" s="194"/>
      <c r="F384" s="194"/>
      <c r="G384" s="194"/>
      <c r="H384" s="194"/>
    </row>
    <row r="385" spans="1:8" ht="18">
      <c r="A385" s="194"/>
      <c r="B385" s="194"/>
      <c r="C385" s="194"/>
      <c r="D385" s="195"/>
      <c r="E385" s="194"/>
      <c r="F385" s="194"/>
      <c r="G385" s="194"/>
      <c r="H385" s="194"/>
    </row>
    <row r="386" spans="1:8" ht="18">
      <c r="A386" s="194"/>
      <c r="B386" s="194"/>
      <c r="C386" s="194"/>
      <c r="D386" s="195"/>
      <c r="E386" s="194"/>
      <c r="F386" s="194"/>
      <c r="G386" s="194"/>
      <c r="H386" s="194"/>
    </row>
    <row r="387" spans="1:8" ht="18">
      <c r="A387" s="194"/>
      <c r="B387" s="194"/>
      <c r="C387" s="194"/>
      <c r="D387" s="195"/>
      <c r="E387" s="194"/>
      <c r="F387" s="194"/>
      <c r="G387" s="194"/>
      <c r="H387" s="194"/>
    </row>
    <row r="388" spans="1:8" ht="18">
      <c r="A388" s="194"/>
      <c r="B388" s="194"/>
      <c r="C388" s="194"/>
      <c r="D388" s="195"/>
      <c r="E388" s="194"/>
      <c r="F388" s="194"/>
      <c r="G388" s="194"/>
      <c r="H388" s="194"/>
    </row>
    <row r="389" spans="1:8" ht="18">
      <c r="A389" s="194"/>
      <c r="B389" s="194"/>
      <c r="C389" s="194"/>
      <c r="D389" s="195"/>
      <c r="E389" s="194"/>
      <c r="F389" s="194"/>
      <c r="G389" s="194"/>
      <c r="H389" s="194"/>
    </row>
    <row r="390" spans="1:8" ht="18">
      <c r="A390" s="194"/>
      <c r="B390" s="194"/>
      <c r="C390" s="194"/>
      <c r="D390" s="195"/>
      <c r="E390" s="194"/>
      <c r="F390" s="194"/>
      <c r="G390" s="194"/>
      <c r="H390" s="194"/>
    </row>
    <row r="391" spans="1:8" ht="18">
      <c r="A391" s="194"/>
      <c r="B391" s="194"/>
      <c r="C391" s="194"/>
      <c r="D391" s="195"/>
      <c r="E391" s="194"/>
      <c r="F391" s="194"/>
      <c r="G391" s="194"/>
      <c r="H391" s="194"/>
    </row>
    <row r="392" spans="1:8" ht="18">
      <c r="A392" s="194"/>
      <c r="B392" s="194"/>
      <c r="C392" s="194"/>
      <c r="D392" s="195"/>
      <c r="E392" s="194"/>
      <c r="F392" s="194"/>
      <c r="G392" s="194"/>
      <c r="H392" s="194"/>
    </row>
    <row r="393" spans="1:8" ht="18">
      <c r="A393" s="194"/>
      <c r="B393" s="194"/>
      <c r="C393" s="194"/>
      <c r="D393" s="195"/>
      <c r="E393" s="194"/>
      <c r="F393" s="194"/>
      <c r="G393" s="194"/>
      <c r="H393" s="194"/>
    </row>
    <row r="394" spans="1:8" ht="18">
      <c r="A394" s="194"/>
      <c r="B394" s="194"/>
      <c r="C394" s="194"/>
      <c r="D394" s="195"/>
      <c r="E394" s="194"/>
      <c r="F394" s="194"/>
      <c r="G394" s="194"/>
      <c r="H394" s="194"/>
    </row>
    <row r="395" spans="1:8" ht="18">
      <c r="A395" s="194"/>
      <c r="B395" s="194"/>
      <c r="C395" s="194"/>
      <c r="D395" s="195"/>
      <c r="E395" s="194"/>
      <c r="F395" s="194"/>
      <c r="G395" s="194"/>
      <c r="H395" s="194"/>
    </row>
    <row r="396" spans="1:8" ht="18">
      <c r="A396" s="194"/>
      <c r="B396" s="194"/>
      <c r="C396" s="194"/>
      <c r="D396" s="195"/>
      <c r="E396" s="194"/>
      <c r="F396" s="194"/>
      <c r="G396" s="194"/>
      <c r="H396" s="194"/>
    </row>
    <row r="397" spans="1:8" ht="18">
      <c r="A397" s="194"/>
      <c r="B397" s="194"/>
      <c r="C397" s="194"/>
      <c r="D397" s="195"/>
      <c r="E397" s="194"/>
      <c r="F397" s="194"/>
      <c r="G397" s="194"/>
      <c r="H397" s="194"/>
    </row>
    <row r="398" spans="1:8" ht="18">
      <c r="A398" s="194"/>
      <c r="B398" s="194"/>
      <c r="C398" s="194"/>
      <c r="D398" s="195"/>
      <c r="E398" s="194"/>
      <c r="F398" s="194"/>
      <c r="G398" s="194"/>
      <c r="H398" s="194"/>
    </row>
    <row r="399" spans="1:8" ht="18">
      <c r="A399" s="194"/>
      <c r="B399" s="194"/>
      <c r="C399" s="194"/>
      <c r="D399" s="195"/>
      <c r="E399" s="194"/>
      <c r="F399" s="194"/>
      <c r="G399" s="194"/>
      <c r="H399" s="194"/>
    </row>
    <row r="400" spans="1:8" ht="18">
      <c r="A400" s="194"/>
      <c r="B400" s="194"/>
      <c r="C400" s="194"/>
      <c r="D400" s="195"/>
      <c r="E400" s="194"/>
      <c r="F400" s="194"/>
      <c r="G400" s="194"/>
      <c r="H400" s="194"/>
    </row>
    <row r="401" spans="1:8" ht="18">
      <c r="A401" s="194"/>
      <c r="B401" s="194"/>
      <c r="C401" s="194"/>
      <c r="D401" s="195"/>
      <c r="E401" s="194"/>
      <c r="F401" s="194"/>
      <c r="G401" s="194"/>
      <c r="H401" s="194"/>
    </row>
    <row r="402" spans="1:8" ht="18">
      <c r="A402" s="194"/>
      <c r="B402" s="194"/>
      <c r="C402" s="194"/>
      <c r="D402" s="195"/>
      <c r="E402" s="194"/>
      <c r="F402" s="194"/>
      <c r="G402" s="194"/>
      <c r="H402" s="194"/>
    </row>
    <row r="403" spans="1:8" ht="18">
      <c r="A403" s="194"/>
      <c r="B403" s="194"/>
      <c r="C403" s="194"/>
      <c r="D403" s="195"/>
      <c r="E403" s="194"/>
      <c r="F403" s="194"/>
      <c r="G403" s="194"/>
      <c r="H403" s="194"/>
    </row>
    <row r="404" spans="1:8" ht="18">
      <c r="A404" s="194"/>
      <c r="B404" s="194"/>
      <c r="C404" s="194"/>
      <c r="D404" s="195"/>
      <c r="E404" s="194"/>
      <c r="F404" s="194"/>
      <c r="G404" s="194"/>
      <c r="H404" s="194"/>
    </row>
    <row r="405" spans="1:8" ht="18">
      <c r="A405" s="194"/>
      <c r="B405" s="194"/>
      <c r="C405" s="194"/>
      <c r="D405" s="195"/>
      <c r="E405" s="194"/>
      <c r="F405" s="194"/>
      <c r="G405" s="194"/>
      <c r="H405" s="194"/>
    </row>
    <row r="406" spans="1:8" ht="18">
      <c r="A406" s="194"/>
      <c r="B406" s="194"/>
      <c r="C406" s="194"/>
      <c r="D406" s="195"/>
      <c r="E406" s="194"/>
      <c r="F406" s="194"/>
      <c r="G406" s="194"/>
      <c r="H406" s="194"/>
    </row>
    <row r="407" spans="1:8" ht="18">
      <c r="A407" s="194"/>
      <c r="B407" s="194"/>
      <c r="C407" s="194"/>
      <c r="D407" s="195"/>
      <c r="E407" s="194"/>
      <c r="F407" s="194"/>
      <c r="G407" s="194"/>
      <c r="H407" s="194"/>
    </row>
    <row r="408" spans="1:8" ht="18">
      <c r="A408" s="194"/>
      <c r="B408" s="194"/>
      <c r="C408" s="194"/>
      <c r="D408" s="195"/>
      <c r="E408" s="194"/>
      <c r="F408" s="194"/>
      <c r="G408" s="194"/>
      <c r="H408" s="194"/>
    </row>
    <row r="409" spans="1:8" ht="18">
      <c r="A409" s="194"/>
      <c r="B409" s="194"/>
      <c r="C409" s="194"/>
      <c r="D409" s="195"/>
      <c r="E409" s="194"/>
      <c r="F409" s="194"/>
      <c r="G409" s="194"/>
      <c r="H409" s="194"/>
    </row>
    <row r="410" spans="1:8" ht="18">
      <c r="A410" s="194"/>
      <c r="B410" s="194"/>
      <c r="C410" s="194"/>
      <c r="D410" s="195"/>
      <c r="E410" s="194"/>
      <c r="F410" s="194"/>
      <c r="G410" s="194"/>
      <c r="H410" s="194"/>
    </row>
    <row r="411" spans="1:8" ht="18">
      <c r="A411" s="194"/>
      <c r="B411" s="194"/>
      <c r="C411" s="194"/>
      <c r="D411" s="195"/>
      <c r="E411" s="194"/>
      <c r="F411" s="194"/>
      <c r="G411" s="194"/>
      <c r="H411" s="194"/>
    </row>
    <row r="412" spans="1:8" ht="18">
      <c r="A412" s="194"/>
      <c r="B412" s="194"/>
      <c r="C412" s="194"/>
      <c r="D412" s="195"/>
      <c r="E412" s="194"/>
      <c r="F412" s="194"/>
      <c r="G412" s="194"/>
      <c r="H412" s="194"/>
    </row>
    <row r="413" spans="1:8" ht="18">
      <c r="A413" s="194"/>
      <c r="B413" s="194"/>
      <c r="C413" s="194"/>
      <c r="D413" s="195"/>
      <c r="E413" s="194"/>
      <c r="F413" s="194"/>
      <c r="G413" s="194"/>
      <c r="H413" s="194"/>
    </row>
    <row r="414" spans="1:8" ht="18">
      <c r="A414" s="194"/>
      <c r="B414" s="194"/>
      <c r="C414" s="194"/>
      <c r="D414" s="195"/>
      <c r="E414" s="194"/>
      <c r="F414" s="194"/>
      <c r="G414" s="194"/>
      <c r="H414" s="194"/>
    </row>
    <row r="415" spans="1:8" ht="18">
      <c r="A415" s="194"/>
      <c r="B415" s="194"/>
      <c r="C415" s="194"/>
      <c r="D415" s="195"/>
      <c r="E415" s="194"/>
      <c r="F415" s="194"/>
      <c r="G415" s="194"/>
      <c r="H415" s="194"/>
    </row>
    <row r="416" spans="1:8" ht="18">
      <c r="A416" s="194"/>
      <c r="B416" s="194"/>
      <c r="C416" s="194"/>
      <c r="D416" s="195"/>
      <c r="E416" s="194"/>
      <c r="F416" s="194"/>
      <c r="G416" s="194"/>
      <c r="H416" s="194"/>
    </row>
    <row r="417" spans="1:8" ht="18">
      <c r="A417" s="194"/>
      <c r="B417" s="194"/>
      <c r="C417" s="194"/>
      <c r="D417" s="195"/>
      <c r="E417" s="194"/>
      <c r="F417" s="194"/>
      <c r="G417" s="194"/>
      <c r="H417" s="194"/>
    </row>
    <row r="418" spans="1:8" ht="18">
      <c r="A418" s="194"/>
      <c r="B418" s="194"/>
      <c r="C418" s="194"/>
      <c r="D418" s="195"/>
      <c r="E418" s="194"/>
      <c r="F418" s="194"/>
      <c r="G418" s="194"/>
      <c r="H418" s="194"/>
    </row>
    <row r="419" spans="1:8" ht="18">
      <c r="A419" s="194"/>
      <c r="B419" s="194"/>
      <c r="C419" s="194"/>
      <c r="D419" s="195"/>
      <c r="E419" s="194"/>
      <c r="F419" s="194"/>
      <c r="G419" s="194"/>
      <c r="H419" s="194"/>
    </row>
    <row r="420" spans="1:8" ht="18">
      <c r="A420" s="194"/>
      <c r="B420" s="194"/>
      <c r="C420" s="194"/>
      <c r="D420" s="195"/>
      <c r="E420" s="194"/>
      <c r="F420" s="194"/>
      <c r="G420" s="194"/>
      <c r="H420" s="194"/>
    </row>
    <row r="421" spans="1:8" ht="18">
      <c r="A421" s="194"/>
      <c r="B421" s="194"/>
      <c r="C421" s="194"/>
      <c r="D421" s="195"/>
      <c r="E421" s="194"/>
      <c r="F421" s="194"/>
      <c r="G421" s="194"/>
      <c r="H421" s="194"/>
    </row>
    <row r="422" spans="1:8" ht="18">
      <c r="A422" s="194"/>
      <c r="B422" s="194"/>
      <c r="C422" s="194"/>
      <c r="D422" s="195"/>
      <c r="E422" s="194"/>
      <c r="F422" s="194"/>
      <c r="G422" s="194"/>
      <c r="H422" s="194"/>
    </row>
    <row r="423" spans="1:8" ht="18">
      <c r="A423" s="194"/>
      <c r="B423" s="194"/>
      <c r="C423" s="194"/>
      <c r="D423" s="195"/>
      <c r="E423" s="194"/>
      <c r="F423" s="194"/>
      <c r="G423" s="194"/>
      <c r="H423" s="194"/>
    </row>
    <row r="424" spans="1:8" ht="18">
      <c r="A424" s="194"/>
      <c r="B424" s="194"/>
      <c r="C424" s="194"/>
      <c r="D424" s="195"/>
      <c r="E424" s="194"/>
      <c r="F424" s="194"/>
      <c r="G424" s="194"/>
      <c r="H424" s="194"/>
    </row>
    <row r="425" spans="1:8" ht="18">
      <c r="A425" s="194"/>
      <c r="B425" s="194"/>
      <c r="C425" s="194"/>
      <c r="D425" s="195"/>
      <c r="E425" s="194"/>
      <c r="F425" s="194"/>
      <c r="G425" s="194"/>
      <c r="H425" s="194"/>
    </row>
    <row r="426" spans="1:8" ht="18">
      <c r="A426" s="194"/>
      <c r="B426" s="194"/>
      <c r="C426" s="194"/>
      <c r="D426" s="195"/>
      <c r="E426" s="194"/>
      <c r="F426" s="194"/>
      <c r="G426" s="194"/>
      <c r="H426" s="194"/>
    </row>
    <row r="427" spans="1:8" ht="18">
      <c r="A427" s="194"/>
      <c r="B427" s="194"/>
      <c r="C427" s="194"/>
      <c r="D427" s="195"/>
      <c r="E427" s="194"/>
      <c r="F427" s="194"/>
      <c r="G427" s="194"/>
      <c r="H427" s="194"/>
    </row>
    <row r="428" spans="1:8" ht="18">
      <c r="A428" s="194"/>
      <c r="B428" s="194"/>
      <c r="C428" s="194"/>
      <c r="D428" s="195"/>
      <c r="E428" s="194"/>
      <c r="F428" s="194"/>
      <c r="G428" s="194"/>
      <c r="H428" s="194"/>
    </row>
    <row r="429" spans="1:8" ht="18">
      <c r="A429" s="194"/>
      <c r="B429" s="194"/>
      <c r="C429" s="194"/>
      <c r="D429" s="195"/>
      <c r="E429" s="194"/>
      <c r="F429" s="194"/>
      <c r="G429" s="194"/>
      <c r="H429" s="194"/>
    </row>
    <row r="430" spans="1:8" ht="18">
      <c r="A430" s="194"/>
      <c r="B430" s="194"/>
      <c r="C430" s="194"/>
      <c r="D430" s="195"/>
      <c r="E430" s="194"/>
      <c r="F430" s="194"/>
      <c r="G430" s="194"/>
      <c r="H430" s="194"/>
    </row>
    <row r="431" spans="1:8" ht="18">
      <c r="A431" s="194"/>
      <c r="B431" s="194"/>
      <c r="C431" s="194"/>
      <c r="D431" s="195"/>
      <c r="E431" s="194"/>
      <c r="F431" s="194"/>
      <c r="G431" s="194"/>
      <c r="H431" s="194"/>
    </row>
    <row r="432" spans="1:8" ht="18">
      <c r="A432" s="194"/>
      <c r="B432" s="194"/>
      <c r="C432" s="194"/>
      <c r="D432" s="195"/>
      <c r="E432" s="194"/>
      <c r="F432" s="194"/>
      <c r="G432" s="194"/>
      <c r="H432" s="194"/>
    </row>
    <row r="433" spans="1:8" ht="18">
      <c r="A433" s="194"/>
      <c r="B433" s="194"/>
      <c r="C433" s="194"/>
      <c r="D433" s="195"/>
      <c r="E433" s="194"/>
      <c r="F433" s="194"/>
      <c r="G433" s="194"/>
      <c r="H433" s="194"/>
    </row>
    <row r="434" spans="1:8" ht="18">
      <c r="A434" s="194"/>
      <c r="B434" s="194"/>
      <c r="C434" s="194"/>
      <c r="D434" s="195"/>
      <c r="E434" s="194"/>
      <c r="F434" s="194"/>
      <c r="G434" s="194"/>
      <c r="H434" s="194"/>
    </row>
    <row r="435" spans="1:8" ht="18">
      <c r="A435" s="194"/>
      <c r="B435" s="194"/>
      <c r="C435" s="194"/>
      <c r="D435" s="195"/>
      <c r="E435" s="194"/>
      <c r="F435" s="194"/>
      <c r="G435" s="194"/>
      <c r="H435" s="194"/>
    </row>
    <row r="436" spans="1:8" ht="18">
      <c r="A436" s="194"/>
      <c r="B436" s="194"/>
      <c r="C436" s="194"/>
      <c r="D436" s="195"/>
      <c r="E436" s="194"/>
      <c r="F436" s="194"/>
      <c r="G436" s="194"/>
      <c r="H436" s="194"/>
    </row>
    <row r="437" spans="1:8" ht="18">
      <c r="A437" s="194"/>
      <c r="B437" s="194"/>
      <c r="C437" s="194"/>
      <c r="D437" s="195"/>
      <c r="E437" s="194"/>
      <c r="F437" s="194"/>
      <c r="G437" s="194"/>
      <c r="H437" s="194"/>
    </row>
    <row r="438" spans="1:8" ht="18">
      <c r="A438" s="194"/>
      <c r="B438" s="194"/>
      <c r="C438" s="194"/>
      <c r="D438" s="195"/>
      <c r="E438" s="194"/>
      <c r="F438" s="194"/>
      <c r="G438" s="194"/>
      <c r="H438" s="194"/>
    </row>
    <row r="439" spans="1:8" ht="18">
      <c r="A439" s="194"/>
      <c r="B439" s="194"/>
      <c r="C439" s="194"/>
      <c r="D439" s="195"/>
      <c r="E439" s="194"/>
      <c r="F439" s="194"/>
      <c r="G439" s="194"/>
      <c r="H439" s="194"/>
    </row>
    <row r="440" spans="1:8" ht="18">
      <c r="A440" s="194"/>
      <c r="B440" s="194"/>
      <c r="C440" s="194"/>
      <c r="D440" s="195"/>
      <c r="E440" s="194"/>
      <c r="F440" s="194"/>
      <c r="G440" s="194"/>
      <c r="H440" s="194"/>
    </row>
    <row r="441" spans="1:8" ht="18">
      <c r="A441" s="194"/>
      <c r="B441" s="194"/>
      <c r="C441" s="194"/>
      <c r="D441" s="195"/>
      <c r="E441" s="194"/>
      <c r="F441" s="194"/>
      <c r="G441" s="194"/>
      <c r="H441" s="194"/>
    </row>
    <row r="442" spans="1:8" ht="18">
      <c r="A442" s="194"/>
      <c r="B442" s="194"/>
      <c r="C442" s="194"/>
      <c r="D442" s="195"/>
      <c r="E442" s="194"/>
      <c r="F442" s="194"/>
      <c r="G442" s="194"/>
      <c r="H442" s="194"/>
    </row>
    <row r="443" spans="1:8" ht="18">
      <c r="A443" s="194"/>
      <c r="B443" s="194"/>
      <c r="C443" s="194"/>
      <c r="D443" s="195"/>
      <c r="E443" s="194"/>
      <c r="F443" s="194"/>
      <c r="G443" s="194"/>
      <c r="H443" s="194"/>
    </row>
    <row r="444" spans="1:8" ht="18">
      <c r="A444" s="194"/>
      <c r="B444" s="194"/>
      <c r="C444" s="194"/>
      <c r="D444" s="195"/>
      <c r="E444" s="194"/>
      <c r="F444" s="194"/>
      <c r="G444" s="194"/>
      <c r="H444" s="194"/>
    </row>
    <row r="445" spans="1:8" ht="18">
      <c r="A445" s="194"/>
      <c r="B445" s="194"/>
      <c r="C445" s="194"/>
      <c r="D445" s="195"/>
      <c r="E445" s="194"/>
      <c r="F445" s="194"/>
      <c r="G445" s="194"/>
      <c r="H445" s="194"/>
    </row>
    <row r="446" spans="1:8" ht="18">
      <c r="A446" s="194"/>
      <c r="B446" s="194"/>
      <c r="C446" s="194"/>
      <c r="D446" s="195"/>
      <c r="E446" s="194"/>
      <c r="F446" s="194"/>
      <c r="G446" s="194"/>
      <c r="H446" s="194"/>
    </row>
    <row r="447" spans="1:8" ht="18">
      <c r="A447" s="194"/>
      <c r="B447" s="194"/>
      <c r="C447" s="194"/>
      <c r="D447" s="195"/>
      <c r="E447" s="194"/>
      <c r="F447" s="194"/>
      <c r="G447" s="194"/>
      <c r="H447" s="194"/>
    </row>
    <row r="448" spans="1:8" ht="18">
      <c r="A448" s="194"/>
      <c r="B448" s="194"/>
      <c r="C448" s="194"/>
      <c r="D448" s="195"/>
      <c r="E448" s="194"/>
      <c r="F448" s="194"/>
      <c r="G448" s="194"/>
      <c r="H448" s="194"/>
    </row>
    <row r="449" spans="1:8" ht="18">
      <c r="A449" s="194"/>
      <c r="B449" s="194"/>
      <c r="C449" s="194"/>
      <c r="D449" s="195"/>
      <c r="E449" s="194"/>
      <c r="F449" s="194"/>
      <c r="G449" s="194"/>
      <c r="H449" s="194"/>
    </row>
    <row r="450" spans="1:8" ht="18">
      <c r="A450" s="194"/>
      <c r="B450" s="194"/>
      <c r="C450" s="194"/>
      <c r="D450" s="195"/>
      <c r="E450" s="194"/>
      <c r="F450" s="194"/>
      <c r="G450" s="194"/>
      <c r="H450" s="194"/>
    </row>
    <row r="451" spans="1:8" ht="18">
      <c r="A451" s="194"/>
      <c r="B451" s="194"/>
      <c r="C451" s="194"/>
      <c r="D451" s="195"/>
      <c r="E451" s="194"/>
      <c r="F451" s="194"/>
      <c r="G451" s="194"/>
      <c r="H451" s="194"/>
    </row>
    <row r="452" spans="1:8" ht="18">
      <c r="A452" s="194"/>
      <c r="B452" s="194"/>
      <c r="C452" s="194"/>
      <c r="D452" s="195"/>
      <c r="E452" s="194"/>
      <c r="F452" s="194"/>
      <c r="G452" s="194"/>
      <c r="H452" s="194"/>
    </row>
    <row r="453" spans="1:8" ht="18">
      <c r="A453" s="194"/>
      <c r="B453" s="194"/>
      <c r="C453" s="194"/>
      <c r="D453" s="195"/>
      <c r="E453" s="194"/>
      <c r="F453" s="194"/>
      <c r="G453" s="194"/>
      <c r="H453" s="194"/>
    </row>
    <row r="454" spans="1:8" ht="18">
      <c r="A454" s="194"/>
      <c r="B454" s="194"/>
      <c r="C454" s="194"/>
      <c r="D454" s="195"/>
      <c r="E454" s="194"/>
      <c r="F454" s="194"/>
      <c r="G454" s="194"/>
      <c r="H454" s="194"/>
    </row>
    <row r="455" spans="1:8" ht="18">
      <c r="A455" s="194"/>
      <c r="B455" s="194"/>
      <c r="C455" s="194"/>
      <c r="D455" s="195"/>
      <c r="E455" s="194"/>
      <c r="F455" s="194"/>
      <c r="G455" s="194"/>
      <c r="H455" s="194"/>
    </row>
    <row r="456" spans="1:8" ht="18">
      <c r="A456" s="194"/>
      <c r="B456" s="194"/>
      <c r="C456" s="194"/>
      <c r="D456" s="195"/>
      <c r="E456" s="194"/>
      <c r="F456" s="194"/>
      <c r="G456" s="194"/>
      <c r="H456" s="194"/>
    </row>
    <row r="457" spans="1:8" ht="18">
      <c r="A457" s="194"/>
      <c r="B457" s="194"/>
      <c r="C457" s="194"/>
      <c r="D457" s="195"/>
      <c r="E457" s="194"/>
      <c r="F457" s="194"/>
      <c r="G457" s="194"/>
      <c r="H457" s="194"/>
    </row>
    <row r="458" spans="1:8" ht="18">
      <c r="A458" s="194"/>
      <c r="B458" s="194"/>
      <c r="C458" s="194"/>
      <c r="D458" s="195"/>
      <c r="E458" s="194"/>
      <c r="F458" s="194"/>
      <c r="G458" s="194"/>
      <c r="H458" s="194"/>
    </row>
    <row r="459" spans="1:8" ht="18">
      <c r="A459" s="194"/>
      <c r="B459" s="194"/>
      <c r="C459" s="194"/>
      <c r="D459" s="195"/>
      <c r="E459" s="194"/>
      <c r="F459" s="194"/>
      <c r="G459" s="194"/>
      <c r="H459" s="194"/>
    </row>
    <row r="460" spans="1:8" ht="18">
      <c r="A460" s="194"/>
      <c r="B460" s="194"/>
      <c r="C460" s="194"/>
      <c r="D460" s="195"/>
      <c r="E460" s="194"/>
      <c r="F460" s="194"/>
      <c r="G460" s="194"/>
      <c r="H460" s="194"/>
    </row>
    <row r="461" spans="1:8" ht="18">
      <c r="A461" s="194"/>
      <c r="B461" s="194"/>
      <c r="C461" s="194"/>
      <c r="D461" s="195"/>
      <c r="E461" s="194"/>
      <c r="F461" s="194"/>
      <c r="G461" s="194"/>
      <c r="H461" s="194"/>
    </row>
    <row r="462" spans="1:8" ht="18">
      <c r="A462" s="194"/>
      <c r="B462" s="194"/>
      <c r="C462" s="194"/>
      <c r="D462" s="195"/>
      <c r="E462" s="194"/>
      <c r="F462" s="194"/>
      <c r="G462" s="194"/>
      <c r="H462" s="194"/>
    </row>
    <row r="463" spans="1:8" ht="18">
      <c r="A463" s="194"/>
      <c r="B463" s="194"/>
      <c r="C463" s="194"/>
      <c r="D463" s="195"/>
      <c r="E463" s="194"/>
      <c r="F463" s="194"/>
      <c r="G463" s="194"/>
      <c r="H463" s="194"/>
    </row>
    <row r="464" spans="1:8" ht="18">
      <c r="A464" s="194"/>
      <c r="B464" s="194"/>
      <c r="C464" s="194"/>
      <c r="D464" s="195"/>
      <c r="E464" s="194"/>
      <c r="F464" s="194"/>
      <c r="G464" s="194"/>
      <c r="H464" s="194"/>
    </row>
    <row r="465" spans="1:8" ht="18">
      <c r="A465" s="194"/>
      <c r="B465" s="194"/>
      <c r="C465" s="194"/>
      <c r="D465" s="195"/>
      <c r="E465" s="194"/>
      <c r="F465" s="194"/>
      <c r="G465" s="194"/>
      <c r="H465" s="194"/>
    </row>
    <row r="466" spans="1:8" ht="18">
      <c r="A466" s="194"/>
      <c r="B466" s="194"/>
      <c r="C466" s="194"/>
      <c r="D466" s="195"/>
      <c r="E466" s="194"/>
      <c r="F466" s="194"/>
      <c r="G466" s="194"/>
      <c r="H466" s="194"/>
    </row>
    <row r="467" spans="1:8" ht="18">
      <c r="A467" s="194"/>
      <c r="B467" s="194"/>
      <c r="C467" s="194"/>
      <c r="D467" s="195"/>
      <c r="E467" s="194"/>
      <c r="F467" s="194"/>
      <c r="G467" s="194"/>
      <c r="H467" s="194"/>
    </row>
    <row r="468" spans="1:8" ht="18">
      <c r="A468" s="194"/>
      <c r="B468" s="194"/>
      <c r="C468" s="194"/>
      <c r="D468" s="195"/>
      <c r="E468" s="194"/>
      <c r="F468" s="194"/>
      <c r="G468" s="194"/>
      <c r="H468" s="194"/>
    </row>
    <row r="469" spans="1:8" ht="18">
      <c r="A469" s="194"/>
      <c r="B469" s="194"/>
      <c r="C469" s="194"/>
      <c r="D469" s="195"/>
      <c r="E469" s="194"/>
      <c r="F469" s="194"/>
      <c r="G469" s="194"/>
      <c r="H469" s="194"/>
    </row>
    <row r="470" spans="1:8" ht="18">
      <c r="A470" s="194"/>
      <c r="B470" s="194"/>
      <c r="C470" s="194"/>
      <c r="D470" s="195"/>
      <c r="E470" s="194"/>
      <c r="F470" s="194"/>
      <c r="G470" s="194"/>
      <c r="H470" s="194"/>
    </row>
    <row r="471" spans="1:8" ht="18">
      <c r="A471" s="194"/>
      <c r="B471" s="194"/>
      <c r="C471" s="194"/>
      <c r="D471" s="195"/>
      <c r="E471" s="194"/>
      <c r="F471" s="194"/>
      <c r="G471" s="194"/>
      <c r="H471" s="194"/>
    </row>
    <row r="472" spans="1:8" ht="18">
      <c r="A472" s="194"/>
      <c r="B472" s="194"/>
      <c r="C472" s="194"/>
      <c r="D472" s="195"/>
      <c r="E472" s="194"/>
      <c r="F472" s="194"/>
      <c r="G472" s="194"/>
      <c r="H472" s="194"/>
    </row>
    <row r="473" spans="1:8" ht="18">
      <c r="A473" s="194"/>
      <c r="B473" s="194"/>
      <c r="C473" s="194"/>
      <c r="D473" s="195"/>
      <c r="E473" s="194"/>
      <c r="F473" s="194"/>
      <c r="G473" s="194"/>
      <c r="H473" s="194"/>
    </row>
    <row r="474" spans="1:8" ht="18">
      <c r="A474" s="194"/>
      <c r="B474" s="194"/>
      <c r="C474" s="194"/>
      <c r="D474" s="195"/>
      <c r="E474" s="194"/>
      <c r="F474" s="194"/>
      <c r="G474" s="194"/>
      <c r="H474" s="194"/>
    </row>
    <row r="475" spans="1:8" ht="18">
      <c r="A475" s="194"/>
      <c r="B475" s="194"/>
      <c r="C475" s="194"/>
      <c r="D475" s="195"/>
      <c r="E475" s="194"/>
      <c r="F475" s="194"/>
      <c r="G475" s="194"/>
      <c r="H475" s="194"/>
    </row>
    <row r="476" spans="1:8" ht="18">
      <c r="A476" s="194"/>
      <c r="B476" s="194"/>
      <c r="C476" s="194"/>
      <c r="D476" s="195"/>
      <c r="E476" s="194"/>
      <c r="F476" s="194"/>
      <c r="G476" s="194"/>
      <c r="H476" s="194"/>
    </row>
    <row r="477" spans="1:8" ht="18">
      <c r="A477" s="194"/>
      <c r="B477" s="194"/>
      <c r="C477" s="194"/>
      <c r="D477" s="195"/>
      <c r="E477" s="194"/>
      <c r="F477" s="194"/>
      <c r="G477" s="194"/>
      <c r="H477" s="194"/>
    </row>
    <row r="478" spans="1:8" ht="18">
      <c r="A478" s="194"/>
      <c r="B478" s="194"/>
      <c r="C478" s="194"/>
      <c r="D478" s="195"/>
      <c r="E478" s="194"/>
      <c r="F478" s="194"/>
      <c r="G478" s="194"/>
      <c r="H478" s="194"/>
    </row>
    <row r="479" spans="1:8" ht="18">
      <c r="A479" s="194"/>
      <c r="B479" s="194"/>
      <c r="C479" s="194"/>
      <c r="D479" s="195"/>
      <c r="E479" s="194"/>
      <c r="F479" s="194"/>
      <c r="G479" s="194"/>
      <c r="H479" s="194"/>
    </row>
    <row r="480" spans="1:8" ht="18">
      <c r="A480" s="194"/>
      <c r="B480" s="194"/>
      <c r="C480" s="194"/>
      <c r="D480" s="195"/>
      <c r="E480" s="194"/>
      <c r="F480" s="194"/>
      <c r="G480" s="194"/>
      <c r="H480" s="194"/>
    </row>
    <row r="481" spans="1:8" ht="18">
      <c r="A481" s="194"/>
      <c r="B481" s="194"/>
      <c r="C481" s="194"/>
      <c r="D481" s="195"/>
      <c r="E481" s="194"/>
      <c r="F481" s="194"/>
      <c r="G481" s="194"/>
      <c r="H481" s="194"/>
    </row>
    <row r="482" spans="1:8" ht="18">
      <c r="A482" s="194"/>
      <c r="B482" s="194"/>
      <c r="C482" s="194"/>
      <c r="D482" s="195"/>
      <c r="E482" s="194"/>
      <c r="F482" s="194"/>
      <c r="G482" s="194"/>
      <c r="H482" s="194"/>
    </row>
    <row r="483" spans="1:8" ht="18">
      <c r="A483" s="194"/>
      <c r="B483" s="194"/>
      <c r="C483" s="194"/>
      <c r="D483" s="195"/>
      <c r="E483" s="194"/>
      <c r="F483" s="194"/>
      <c r="G483" s="194"/>
      <c r="H483" s="194"/>
    </row>
    <row r="484" spans="1:8" ht="18">
      <c r="A484" s="194"/>
      <c r="B484" s="194"/>
      <c r="C484" s="194"/>
      <c r="D484" s="195"/>
      <c r="E484" s="194"/>
      <c r="F484" s="194"/>
      <c r="G484" s="194"/>
      <c r="H484" s="194"/>
    </row>
    <row r="485" spans="1:8" ht="18">
      <c r="A485" s="194"/>
      <c r="B485" s="194"/>
      <c r="C485" s="194"/>
      <c r="D485" s="195"/>
      <c r="E485" s="194"/>
      <c r="F485" s="194"/>
      <c r="G485" s="194"/>
      <c r="H485" s="194"/>
    </row>
    <row r="486" spans="1:8" ht="18">
      <c r="A486" s="194"/>
      <c r="B486" s="194"/>
      <c r="C486" s="194"/>
      <c r="D486" s="195"/>
      <c r="E486" s="194"/>
      <c r="F486" s="194"/>
      <c r="G486" s="194"/>
      <c r="H486" s="194"/>
    </row>
    <row r="487" spans="1:8" ht="18">
      <c r="A487" s="194"/>
      <c r="B487" s="194"/>
      <c r="C487" s="194"/>
      <c r="D487" s="195"/>
      <c r="E487" s="194"/>
      <c r="F487" s="194"/>
      <c r="G487" s="194"/>
      <c r="H487" s="194"/>
    </row>
    <row r="488" spans="1:8" ht="18">
      <c r="A488" s="194"/>
      <c r="B488" s="194"/>
      <c r="C488" s="194"/>
      <c r="D488" s="195"/>
      <c r="E488" s="194"/>
      <c r="F488" s="194"/>
      <c r="G488" s="194"/>
      <c r="H488" s="194"/>
    </row>
    <row r="489" spans="1:8" ht="18">
      <c r="A489" s="194"/>
      <c r="B489" s="194"/>
      <c r="C489" s="194"/>
      <c r="D489" s="195"/>
      <c r="E489" s="194"/>
      <c r="F489" s="194"/>
      <c r="G489" s="194"/>
      <c r="H489" s="194"/>
    </row>
    <row r="490" spans="1:8" ht="18">
      <c r="A490" s="194"/>
      <c r="B490" s="194"/>
      <c r="C490" s="194"/>
      <c r="D490" s="195"/>
      <c r="E490" s="194"/>
      <c r="F490" s="194"/>
      <c r="G490" s="194"/>
      <c r="H490" s="194"/>
    </row>
    <row r="491" spans="1:8" ht="18">
      <c r="A491" s="194"/>
      <c r="B491" s="194"/>
      <c r="C491" s="194"/>
      <c r="D491" s="195"/>
      <c r="E491" s="194"/>
      <c r="F491" s="194"/>
      <c r="G491" s="194"/>
      <c r="H491" s="194"/>
    </row>
    <row r="492" spans="1:8" ht="18">
      <c r="A492" s="194"/>
      <c r="B492" s="194"/>
      <c r="C492" s="194"/>
      <c r="D492" s="195"/>
      <c r="E492" s="194"/>
      <c r="F492" s="194"/>
      <c r="G492" s="194"/>
      <c r="H492" s="194"/>
    </row>
    <row r="493" spans="1:8" ht="18">
      <c r="A493" s="194"/>
      <c r="B493" s="194"/>
      <c r="C493" s="194"/>
      <c r="D493" s="195"/>
      <c r="E493" s="194"/>
      <c r="F493" s="194"/>
      <c r="G493" s="194"/>
      <c r="H493" s="194"/>
    </row>
    <row r="494" spans="1:8" ht="18">
      <c r="A494" s="194"/>
      <c r="B494" s="194"/>
      <c r="C494" s="194"/>
      <c r="D494" s="195"/>
      <c r="E494" s="194"/>
      <c r="F494" s="194"/>
      <c r="G494" s="194"/>
      <c r="H494" s="194"/>
    </row>
    <row r="495" spans="1:8" ht="18">
      <c r="A495" s="194"/>
      <c r="B495" s="194"/>
      <c r="C495" s="194"/>
      <c r="D495" s="195"/>
      <c r="E495" s="194"/>
      <c r="F495" s="194"/>
      <c r="G495" s="194"/>
      <c r="H495" s="194"/>
    </row>
    <row r="496" spans="1:8" ht="18">
      <c r="A496" s="194"/>
      <c r="B496" s="194"/>
      <c r="C496" s="194"/>
      <c r="D496" s="195"/>
      <c r="E496" s="194"/>
      <c r="F496" s="194"/>
      <c r="G496" s="194"/>
      <c r="H496" s="194"/>
    </row>
    <row r="497" spans="1:8" ht="18">
      <c r="A497" s="194"/>
      <c r="B497" s="194"/>
      <c r="C497" s="194"/>
      <c r="D497" s="195"/>
      <c r="E497" s="194"/>
      <c r="F497" s="194"/>
      <c r="G497" s="194"/>
      <c r="H497" s="194"/>
    </row>
    <row r="498" spans="1:8" ht="18">
      <c r="A498" s="194"/>
      <c r="B498" s="194"/>
      <c r="C498" s="194"/>
      <c r="D498" s="195"/>
      <c r="E498" s="194"/>
      <c r="F498" s="194"/>
      <c r="G498" s="194"/>
      <c r="H498" s="194"/>
    </row>
    <row r="499" spans="1:8" ht="18">
      <c r="A499" s="194"/>
      <c r="B499" s="194"/>
      <c r="C499" s="194"/>
      <c r="D499" s="195"/>
      <c r="E499" s="194"/>
      <c r="F499" s="194"/>
      <c r="G499" s="194"/>
      <c r="H499" s="194"/>
    </row>
    <row r="500" spans="1:8" ht="18">
      <c r="A500" s="194"/>
      <c r="B500" s="194"/>
      <c r="C500" s="194"/>
      <c r="D500" s="195"/>
      <c r="E500" s="194"/>
      <c r="F500" s="194"/>
      <c r="G500" s="194"/>
      <c r="H500" s="194"/>
    </row>
    <row r="501" spans="1:8" ht="18">
      <c r="A501" s="194"/>
      <c r="B501" s="194"/>
      <c r="C501" s="194"/>
      <c r="D501" s="195"/>
      <c r="E501" s="194"/>
      <c r="F501" s="194"/>
      <c r="G501" s="194"/>
      <c r="H501" s="194"/>
    </row>
    <row r="502" spans="1:8" ht="18">
      <c r="A502" s="194"/>
      <c r="B502" s="194"/>
      <c r="C502" s="194"/>
      <c r="D502" s="195"/>
      <c r="E502" s="194"/>
      <c r="F502" s="194"/>
      <c r="G502" s="194"/>
      <c r="H502" s="194"/>
    </row>
    <row r="503" spans="1:8" ht="18">
      <c r="A503" s="194"/>
      <c r="B503" s="194"/>
      <c r="C503" s="194"/>
      <c r="D503" s="195"/>
      <c r="E503" s="194"/>
      <c r="F503" s="194"/>
      <c r="G503" s="194"/>
      <c r="H503" s="194"/>
    </row>
    <row r="504" spans="1:8" ht="18">
      <c r="A504" s="194"/>
      <c r="B504" s="194"/>
      <c r="C504" s="194"/>
      <c r="D504" s="195"/>
      <c r="E504" s="194"/>
      <c r="F504" s="194"/>
      <c r="G504" s="194"/>
      <c r="H504" s="194"/>
    </row>
    <row r="505" spans="1:8" ht="18">
      <c r="A505" s="194"/>
      <c r="B505" s="194"/>
      <c r="C505" s="194"/>
      <c r="D505" s="195"/>
      <c r="E505" s="194"/>
      <c r="F505" s="194"/>
      <c r="G505" s="194"/>
      <c r="H505" s="194"/>
    </row>
    <row r="506" spans="1:8" ht="18">
      <c r="A506" s="194"/>
      <c r="B506" s="194"/>
      <c r="C506" s="194"/>
      <c r="D506" s="195"/>
      <c r="E506" s="194"/>
      <c r="F506" s="194"/>
      <c r="G506" s="194"/>
      <c r="H506" s="194"/>
    </row>
    <row r="507" spans="1:8" ht="18">
      <c r="A507" s="194"/>
      <c r="B507" s="194"/>
      <c r="C507" s="194"/>
      <c r="D507" s="195"/>
      <c r="E507" s="194"/>
      <c r="F507" s="194"/>
      <c r="G507" s="194"/>
      <c r="H507" s="194"/>
    </row>
    <row r="508" spans="1:8" ht="18">
      <c r="A508" s="194"/>
      <c r="B508" s="194"/>
      <c r="C508" s="194"/>
      <c r="D508" s="195"/>
      <c r="E508" s="194"/>
      <c r="F508" s="194"/>
      <c r="G508" s="194"/>
      <c r="H508" s="194"/>
    </row>
    <row r="509" spans="1:8" ht="18">
      <c r="A509" s="194"/>
      <c r="B509" s="194"/>
      <c r="C509" s="194"/>
      <c r="D509" s="195"/>
      <c r="E509" s="194"/>
      <c r="F509" s="194"/>
      <c r="G509" s="194"/>
      <c r="H509" s="194"/>
    </row>
    <row r="510" spans="1:8" ht="18">
      <c r="A510" s="194"/>
      <c r="B510" s="194"/>
      <c r="C510" s="194"/>
      <c r="D510" s="195"/>
      <c r="E510" s="194"/>
      <c r="F510" s="194"/>
      <c r="G510" s="194"/>
      <c r="H510" s="194"/>
    </row>
    <row r="511" spans="1:8" ht="18">
      <c r="A511" s="194"/>
      <c r="B511" s="194"/>
      <c r="C511" s="194"/>
      <c r="D511" s="195"/>
      <c r="E511" s="194"/>
      <c r="F511" s="194"/>
      <c r="G511" s="194"/>
      <c r="H511" s="194"/>
    </row>
    <row r="512" spans="1:8" ht="18">
      <c r="A512" s="194"/>
      <c r="B512" s="194"/>
      <c r="C512" s="194"/>
      <c r="D512" s="195"/>
      <c r="E512" s="194"/>
      <c r="F512" s="194"/>
      <c r="G512" s="194"/>
      <c r="H512" s="194"/>
    </row>
    <row r="513" spans="1:8" ht="18">
      <c r="A513" s="194"/>
      <c r="B513" s="194"/>
      <c r="C513" s="194"/>
      <c r="D513" s="195"/>
      <c r="E513" s="194"/>
      <c r="F513" s="194"/>
      <c r="G513" s="194"/>
      <c r="H513" s="194"/>
    </row>
    <row r="514" spans="1:8" ht="18">
      <c r="A514" s="194"/>
      <c r="B514" s="194"/>
      <c r="C514" s="194"/>
      <c r="D514" s="195"/>
      <c r="E514" s="194"/>
      <c r="F514" s="194"/>
      <c r="G514" s="194"/>
      <c r="H514" s="194"/>
    </row>
    <row r="515" spans="1:8" ht="18">
      <c r="A515" s="194"/>
      <c r="B515" s="194"/>
      <c r="C515" s="194"/>
      <c r="D515" s="195"/>
      <c r="E515" s="194"/>
      <c r="F515" s="194"/>
      <c r="G515" s="194"/>
      <c r="H515" s="194"/>
    </row>
    <row r="516" spans="1:8" ht="18">
      <c r="A516" s="194"/>
      <c r="B516" s="194"/>
      <c r="C516" s="194"/>
      <c r="D516" s="195"/>
      <c r="E516" s="194"/>
      <c r="F516" s="194"/>
      <c r="G516" s="194"/>
      <c r="H516" s="194"/>
    </row>
    <row r="517" spans="1:8" ht="18">
      <c r="A517" s="194"/>
      <c r="B517" s="194"/>
      <c r="C517" s="194"/>
      <c r="D517" s="195"/>
      <c r="E517" s="194"/>
      <c r="F517" s="194"/>
      <c r="G517" s="194"/>
      <c r="H517" s="194"/>
    </row>
    <row r="518" spans="1:8" ht="18">
      <c r="A518" s="194"/>
      <c r="B518" s="194"/>
      <c r="C518" s="194"/>
      <c r="D518" s="195"/>
      <c r="E518" s="194"/>
      <c r="F518" s="194"/>
      <c r="G518" s="194"/>
      <c r="H518" s="194"/>
    </row>
    <row r="519" spans="1:8" ht="18">
      <c r="A519" s="194"/>
      <c r="B519" s="194"/>
      <c r="C519" s="194"/>
      <c r="D519" s="195"/>
      <c r="E519" s="194"/>
      <c r="F519" s="194"/>
      <c r="G519" s="194"/>
      <c r="H519" s="194"/>
    </row>
    <row r="520" spans="1:8" ht="18">
      <c r="A520" s="194"/>
      <c r="B520" s="194"/>
      <c r="C520" s="194"/>
      <c r="D520" s="195"/>
      <c r="E520" s="194"/>
      <c r="F520" s="194"/>
      <c r="G520" s="194"/>
      <c r="H520" s="194"/>
    </row>
    <row r="521" spans="1:8" ht="18">
      <c r="A521" s="194"/>
      <c r="B521" s="194"/>
      <c r="C521" s="194"/>
      <c r="D521" s="195"/>
      <c r="E521" s="194"/>
      <c r="F521" s="194"/>
      <c r="G521" s="194"/>
      <c r="H521" s="194"/>
    </row>
    <row r="522" spans="1:8" ht="18">
      <c r="A522" s="194"/>
      <c r="B522" s="194"/>
      <c r="C522" s="194"/>
      <c r="D522" s="195"/>
      <c r="E522" s="194"/>
      <c r="F522" s="194"/>
      <c r="G522" s="194"/>
      <c r="H522" s="194"/>
    </row>
    <row r="523" spans="1:8" ht="18">
      <c r="A523" s="194"/>
      <c r="B523" s="194"/>
      <c r="C523" s="194"/>
      <c r="D523" s="195"/>
      <c r="E523" s="194"/>
      <c r="F523" s="194"/>
      <c r="G523" s="194"/>
      <c r="H523" s="194"/>
    </row>
    <row r="524" spans="1:8" ht="18">
      <c r="A524" s="194"/>
      <c r="B524" s="194"/>
      <c r="C524" s="194"/>
      <c r="D524" s="195"/>
      <c r="E524" s="194"/>
      <c r="F524" s="194"/>
      <c r="G524" s="194"/>
      <c r="H524" s="194"/>
    </row>
    <row r="525" spans="1:8" ht="18">
      <c r="A525" s="194"/>
      <c r="B525" s="194"/>
      <c r="C525" s="194"/>
      <c r="D525" s="195"/>
      <c r="E525" s="194"/>
      <c r="F525" s="194"/>
      <c r="G525" s="194"/>
      <c r="H525" s="194"/>
    </row>
    <row r="526" spans="1:8" ht="18">
      <c r="A526" s="194"/>
      <c r="B526" s="194"/>
      <c r="C526" s="194"/>
      <c r="D526" s="195"/>
      <c r="E526" s="194"/>
      <c r="F526" s="194"/>
      <c r="G526" s="194"/>
      <c r="H526" s="194"/>
    </row>
    <row r="527" spans="1:8" ht="18">
      <c r="A527" s="194"/>
      <c r="B527" s="194"/>
      <c r="C527" s="194"/>
      <c r="D527" s="195"/>
      <c r="E527" s="194"/>
      <c r="F527" s="194"/>
      <c r="G527" s="194"/>
      <c r="H527" s="194"/>
    </row>
    <row r="528" spans="1:8" ht="18">
      <c r="A528" s="194"/>
      <c r="B528" s="194"/>
      <c r="C528" s="194"/>
      <c r="D528" s="195"/>
      <c r="E528" s="194"/>
      <c r="F528" s="194"/>
      <c r="G528" s="194"/>
      <c r="H528" s="194"/>
    </row>
    <row r="529" spans="1:8" ht="18">
      <c r="A529" s="194"/>
      <c r="B529" s="194"/>
      <c r="C529" s="194"/>
      <c r="D529" s="195"/>
      <c r="E529" s="194"/>
      <c r="F529" s="194"/>
      <c r="G529" s="194"/>
      <c r="H529" s="194"/>
    </row>
    <row r="530" spans="1:8" ht="18">
      <c r="A530" s="194"/>
      <c r="B530" s="194"/>
      <c r="C530" s="194"/>
      <c r="D530" s="195"/>
      <c r="E530" s="194"/>
      <c r="F530" s="194"/>
      <c r="G530" s="194"/>
      <c r="H530" s="194"/>
    </row>
    <row r="531" spans="1:8" ht="18">
      <c r="A531" s="194"/>
      <c r="B531" s="194"/>
      <c r="C531" s="194"/>
      <c r="D531" s="195"/>
      <c r="E531" s="194"/>
      <c r="F531" s="194"/>
      <c r="G531" s="194"/>
      <c r="H531" s="194"/>
    </row>
    <row r="532" spans="1:8" ht="18">
      <c r="A532" s="194"/>
      <c r="B532" s="194"/>
      <c r="C532" s="194"/>
      <c r="D532" s="195"/>
      <c r="E532" s="194"/>
      <c r="F532" s="194"/>
      <c r="G532" s="194"/>
      <c r="H532" s="194"/>
    </row>
    <row r="533" spans="1:8" ht="18">
      <c r="A533" s="194"/>
      <c r="B533" s="194"/>
      <c r="C533" s="194"/>
      <c r="D533" s="195"/>
      <c r="E533" s="194"/>
      <c r="F533" s="194"/>
      <c r="G533" s="194"/>
      <c r="H533" s="194"/>
    </row>
    <row r="534" spans="1:8" ht="18">
      <c r="A534" s="194"/>
      <c r="B534" s="194"/>
      <c r="C534" s="194"/>
      <c r="D534" s="195"/>
      <c r="E534" s="194"/>
      <c r="F534" s="194"/>
      <c r="G534" s="194"/>
      <c r="H534" s="194"/>
    </row>
    <row r="535" spans="1:8" ht="18">
      <c r="A535" s="194"/>
      <c r="B535" s="194"/>
      <c r="C535" s="194"/>
      <c r="D535" s="195"/>
      <c r="E535" s="194"/>
      <c r="F535" s="194"/>
      <c r="G535" s="194"/>
      <c r="H535" s="194"/>
    </row>
    <row r="536" spans="1:8" ht="18">
      <c r="A536" s="194"/>
      <c r="B536" s="194"/>
      <c r="C536" s="194"/>
      <c r="D536" s="195"/>
      <c r="E536" s="194"/>
      <c r="F536" s="194"/>
      <c r="G536" s="194"/>
      <c r="H536" s="194"/>
    </row>
    <row r="537" spans="1:8" ht="18">
      <c r="A537" s="194"/>
      <c r="B537" s="194"/>
      <c r="C537" s="194"/>
      <c r="D537" s="195"/>
      <c r="E537" s="194"/>
      <c r="F537" s="194"/>
      <c r="G537" s="194"/>
      <c r="H537" s="194"/>
    </row>
    <row r="538" spans="1:8" ht="18">
      <c r="A538" s="194"/>
      <c r="B538" s="194"/>
      <c r="C538" s="194"/>
      <c r="D538" s="195"/>
      <c r="E538" s="194"/>
      <c r="F538" s="194"/>
      <c r="G538" s="194"/>
      <c r="H538" s="194"/>
    </row>
    <row r="539" spans="1:8" ht="18">
      <c r="A539" s="194"/>
      <c r="B539" s="194"/>
      <c r="C539" s="194"/>
      <c r="D539" s="195"/>
      <c r="E539" s="194"/>
      <c r="F539" s="194"/>
      <c r="G539" s="194"/>
      <c r="H539" s="194"/>
    </row>
    <row r="540" spans="1:8" ht="18">
      <c r="A540" s="194"/>
      <c r="B540" s="194"/>
      <c r="C540" s="194"/>
      <c r="D540" s="195"/>
      <c r="E540" s="194"/>
      <c r="F540" s="194"/>
      <c r="G540" s="194"/>
      <c r="H540" s="194"/>
    </row>
    <row r="541" spans="1:8" ht="18">
      <c r="A541" s="194"/>
      <c r="B541" s="194"/>
      <c r="C541" s="194"/>
      <c r="D541" s="195"/>
      <c r="E541" s="194"/>
      <c r="F541" s="194"/>
      <c r="G541" s="194"/>
      <c r="H541" s="194"/>
    </row>
    <row r="542" spans="1:8" ht="18">
      <c r="A542" s="194"/>
      <c r="B542" s="194"/>
      <c r="C542" s="194"/>
      <c r="D542" s="195"/>
      <c r="E542" s="194"/>
      <c r="F542" s="194"/>
      <c r="G542" s="194"/>
      <c r="H542" s="194"/>
    </row>
    <row r="543" spans="1:8" ht="18">
      <c r="A543" s="194"/>
      <c r="B543" s="194"/>
      <c r="C543" s="194"/>
      <c r="D543" s="195"/>
      <c r="E543" s="194"/>
      <c r="F543" s="194"/>
      <c r="G543" s="194"/>
      <c r="H543" s="194"/>
    </row>
    <row r="544" spans="1:8" ht="18">
      <c r="A544" s="194"/>
      <c r="B544" s="194"/>
      <c r="C544" s="194"/>
      <c r="D544" s="195"/>
      <c r="E544" s="194"/>
      <c r="F544" s="194"/>
      <c r="G544" s="194"/>
      <c r="H544" s="194"/>
    </row>
    <row r="545" spans="1:8" ht="18">
      <c r="A545" s="194"/>
      <c r="B545" s="194"/>
      <c r="C545" s="194"/>
      <c r="D545" s="195"/>
      <c r="E545" s="194"/>
      <c r="F545" s="194"/>
      <c r="G545" s="194"/>
      <c r="H545" s="194"/>
    </row>
    <row r="546" spans="1:8" ht="18">
      <c r="A546" s="194"/>
      <c r="B546" s="194"/>
      <c r="C546" s="194"/>
      <c r="D546" s="195"/>
      <c r="E546" s="194"/>
      <c r="F546" s="194"/>
      <c r="G546" s="194"/>
      <c r="H546" s="194"/>
    </row>
    <row r="547" spans="1:8" ht="18">
      <c r="A547" s="194"/>
      <c r="B547" s="194"/>
      <c r="C547" s="194"/>
      <c r="D547" s="195"/>
      <c r="E547" s="194"/>
      <c r="F547" s="194"/>
      <c r="G547" s="194"/>
      <c r="H547" s="194"/>
    </row>
    <row r="548" spans="1:8" ht="18">
      <c r="A548" s="194"/>
      <c r="B548" s="194"/>
      <c r="C548" s="194"/>
      <c r="D548" s="195"/>
      <c r="E548" s="194"/>
      <c r="F548" s="194"/>
      <c r="G548" s="194"/>
      <c r="H548" s="194"/>
    </row>
    <row r="549" spans="1:8" ht="18">
      <c r="A549" s="194"/>
      <c r="B549" s="194"/>
      <c r="C549" s="194"/>
      <c r="D549" s="195"/>
      <c r="E549" s="194"/>
      <c r="F549" s="194"/>
      <c r="G549" s="194"/>
      <c r="H549" s="194"/>
    </row>
    <row r="550" spans="1:8" ht="18">
      <c r="A550" s="194"/>
      <c r="B550" s="194"/>
      <c r="C550" s="194"/>
      <c r="D550" s="195"/>
      <c r="E550" s="194"/>
      <c r="F550" s="194"/>
      <c r="G550" s="194"/>
      <c r="H550" s="194"/>
    </row>
    <row r="551" spans="1:8" ht="18">
      <c r="A551" s="194"/>
      <c r="B551" s="194"/>
      <c r="C551" s="194"/>
      <c r="D551" s="195"/>
      <c r="E551" s="194"/>
      <c r="F551" s="194"/>
      <c r="G551" s="194"/>
      <c r="H551" s="194"/>
    </row>
    <row r="552" spans="1:8" ht="18">
      <c r="A552" s="194"/>
      <c r="B552" s="194"/>
      <c r="C552" s="194"/>
      <c r="D552" s="195"/>
      <c r="E552" s="194"/>
      <c r="F552" s="194"/>
      <c r="G552" s="194"/>
      <c r="H552" s="194"/>
    </row>
    <row r="553" spans="1:8" ht="18">
      <c r="A553" s="194"/>
      <c r="B553" s="194"/>
      <c r="C553" s="194"/>
      <c r="D553" s="195"/>
      <c r="E553" s="194"/>
      <c r="F553" s="194"/>
      <c r="G553" s="194"/>
      <c r="H553" s="194"/>
    </row>
    <row r="554" spans="1:8" ht="18">
      <c r="A554" s="194"/>
      <c r="B554" s="194"/>
      <c r="C554" s="194"/>
      <c r="D554" s="195"/>
      <c r="E554" s="194"/>
      <c r="F554" s="194"/>
      <c r="G554" s="194"/>
      <c r="H554" s="194"/>
    </row>
    <row r="555" spans="1:8" ht="18">
      <c r="A555" s="194"/>
      <c r="B555" s="194"/>
      <c r="C555" s="194"/>
      <c r="D555" s="195"/>
      <c r="E555" s="194"/>
      <c r="F555" s="194"/>
      <c r="G555" s="194"/>
      <c r="H555" s="194"/>
    </row>
    <row r="556" spans="1:8" ht="18">
      <c r="A556" s="194"/>
      <c r="B556" s="194"/>
      <c r="C556" s="194"/>
      <c r="D556" s="195"/>
      <c r="E556" s="194"/>
      <c r="F556" s="194"/>
      <c r="G556" s="194"/>
      <c r="H556" s="194"/>
    </row>
    <row r="557" spans="1:8" ht="18">
      <c r="A557" s="194"/>
      <c r="B557" s="194"/>
      <c r="C557" s="194"/>
      <c r="D557" s="195"/>
      <c r="E557" s="194"/>
      <c r="F557" s="194"/>
      <c r="G557" s="194"/>
      <c r="H557" s="194"/>
    </row>
    <row r="558" spans="1:8" ht="18">
      <c r="A558" s="194"/>
      <c r="B558" s="194"/>
      <c r="C558" s="194"/>
      <c r="D558" s="195"/>
      <c r="E558" s="194"/>
      <c r="F558" s="194"/>
      <c r="G558" s="194"/>
      <c r="H558" s="194"/>
    </row>
    <row r="559" spans="1:8" ht="18">
      <c r="A559" s="194"/>
      <c r="B559" s="194"/>
      <c r="C559" s="194"/>
      <c r="D559" s="195"/>
      <c r="E559" s="194"/>
      <c r="F559" s="194"/>
      <c r="G559" s="194"/>
      <c r="H559" s="194"/>
    </row>
    <row r="560" spans="1:8" ht="18">
      <c r="A560" s="194"/>
      <c r="B560" s="194"/>
      <c r="C560" s="194"/>
      <c r="D560" s="195"/>
      <c r="E560" s="194"/>
      <c r="F560" s="194"/>
      <c r="G560" s="194"/>
      <c r="H560" s="194"/>
    </row>
    <row r="561" spans="1:8" ht="18">
      <c r="A561" s="194"/>
      <c r="B561" s="194"/>
      <c r="C561" s="194"/>
      <c r="D561" s="195"/>
      <c r="E561" s="194"/>
      <c r="F561" s="194"/>
      <c r="G561" s="194"/>
      <c r="H561" s="194"/>
    </row>
    <row r="562" spans="1:8" ht="18">
      <c r="A562" s="194"/>
      <c r="B562" s="194"/>
      <c r="C562" s="194"/>
      <c r="D562" s="195"/>
      <c r="E562" s="194"/>
      <c r="F562" s="194"/>
      <c r="G562" s="194"/>
      <c r="H562" s="194"/>
    </row>
    <row r="563" spans="1:8" ht="18">
      <c r="A563" s="194"/>
      <c r="B563" s="194"/>
      <c r="C563" s="194"/>
      <c r="D563" s="195"/>
      <c r="E563" s="194"/>
      <c r="F563" s="194"/>
      <c r="G563" s="194"/>
      <c r="H563" s="194"/>
    </row>
    <row r="564" spans="1:8" ht="18">
      <c r="A564" s="194"/>
      <c r="B564" s="194"/>
      <c r="C564" s="194"/>
      <c r="D564" s="195"/>
      <c r="E564" s="194"/>
      <c r="F564" s="194"/>
      <c r="G564" s="194"/>
      <c r="H564" s="194"/>
    </row>
    <row r="565" spans="1:8" ht="18">
      <c r="A565" s="194"/>
      <c r="B565" s="194"/>
      <c r="C565" s="194"/>
      <c r="D565" s="195"/>
      <c r="E565" s="194"/>
      <c r="F565" s="194"/>
      <c r="G565" s="194"/>
      <c r="H565" s="194"/>
    </row>
    <row r="566" spans="1:8" ht="18">
      <c r="A566" s="194"/>
      <c r="B566" s="194"/>
      <c r="C566" s="194"/>
      <c r="D566" s="195"/>
      <c r="E566" s="194"/>
      <c r="F566" s="194"/>
      <c r="G566" s="194"/>
      <c r="H566" s="194"/>
    </row>
    <row r="567" spans="1:8" ht="18">
      <c r="A567" s="194"/>
      <c r="B567" s="194"/>
      <c r="C567" s="194"/>
      <c r="D567" s="195"/>
      <c r="E567" s="194"/>
      <c r="F567" s="194"/>
      <c r="G567" s="194"/>
      <c r="H567" s="194"/>
    </row>
    <row r="568" spans="1:8" ht="18">
      <c r="A568" s="194"/>
      <c r="B568" s="194"/>
      <c r="C568" s="194"/>
      <c r="D568" s="195"/>
      <c r="E568" s="194"/>
      <c r="F568" s="194"/>
      <c r="G568" s="194"/>
      <c r="H568" s="194"/>
    </row>
    <row r="569" spans="1:8" ht="18">
      <c r="A569" s="194"/>
      <c r="B569" s="194"/>
      <c r="C569" s="194"/>
      <c r="D569" s="195"/>
      <c r="E569" s="194"/>
      <c r="F569" s="194"/>
      <c r="G569" s="194"/>
      <c r="H569" s="194"/>
    </row>
    <row r="570" spans="1:8" ht="18">
      <c r="A570" s="194"/>
      <c r="B570" s="194"/>
      <c r="C570" s="194"/>
      <c r="D570" s="195"/>
      <c r="E570" s="194"/>
      <c r="F570" s="194"/>
      <c r="G570" s="194"/>
      <c r="H570" s="194"/>
    </row>
    <row r="571" spans="1:8" ht="18">
      <c r="A571" s="194"/>
      <c r="B571" s="194"/>
      <c r="C571" s="194"/>
      <c r="D571" s="195"/>
      <c r="E571" s="194"/>
      <c r="F571" s="194"/>
      <c r="G571" s="194"/>
      <c r="H571" s="194"/>
    </row>
    <row r="572" spans="1:8" ht="18">
      <c r="A572" s="194"/>
      <c r="B572" s="194"/>
      <c r="C572" s="194"/>
      <c r="D572" s="195"/>
      <c r="E572" s="194"/>
      <c r="F572" s="194"/>
      <c r="G572" s="194"/>
      <c r="H572" s="194"/>
    </row>
    <row r="573" spans="1:8" ht="18">
      <c r="A573" s="194"/>
      <c r="B573" s="194"/>
      <c r="C573" s="194"/>
      <c r="D573" s="195"/>
      <c r="E573" s="194"/>
      <c r="F573" s="194"/>
      <c r="G573" s="194"/>
      <c r="H573" s="194"/>
    </row>
    <row r="574" spans="1:8" ht="18">
      <c r="A574" s="194"/>
      <c r="B574" s="194"/>
      <c r="C574" s="194"/>
      <c r="D574" s="195"/>
      <c r="E574" s="194"/>
      <c r="F574" s="194"/>
      <c r="G574" s="194"/>
      <c r="H574" s="194"/>
    </row>
    <row r="575" spans="1:8" ht="18">
      <c r="A575" s="194"/>
      <c r="B575" s="194"/>
      <c r="C575" s="194"/>
      <c r="D575" s="195"/>
      <c r="E575" s="194"/>
      <c r="F575" s="194"/>
      <c r="G575" s="194"/>
      <c r="H575" s="194"/>
    </row>
    <row r="576" spans="1:8" ht="18">
      <c r="A576" s="194"/>
      <c r="B576" s="194"/>
      <c r="C576" s="194"/>
      <c r="D576" s="195"/>
      <c r="E576" s="194"/>
      <c r="F576" s="194"/>
      <c r="G576" s="194"/>
      <c r="H576" s="194"/>
    </row>
    <row r="577" spans="1:8" ht="18">
      <c r="A577" s="194"/>
      <c r="B577" s="194"/>
      <c r="C577" s="194"/>
      <c r="D577" s="195"/>
      <c r="E577" s="194"/>
      <c r="F577" s="194"/>
      <c r="G577" s="194"/>
      <c r="H577" s="194"/>
    </row>
    <row r="578" spans="1:8" ht="18">
      <c r="A578" s="194"/>
      <c r="B578" s="194"/>
      <c r="C578" s="194"/>
      <c r="D578" s="195"/>
      <c r="E578" s="194"/>
      <c r="F578" s="194"/>
      <c r="G578" s="194"/>
      <c r="H578" s="194"/>
    </row>
    <row r="579" spans="1:8" ht="18">
      <c r="A579" s="194"/>
      <c r="B579" s="194"/>
      <c r="C579" s="194"/>
      <c r="D579" s="195"/>
      <c r="E579" s="194"/>
      <c r="F579" s="194"/>
      <c r="G579" s="194"/>
      <c r="H579" s="194"/>
    </row>
    <row r="580" spans="1:8" ht="18">
      <c r="A580" s="194"/>
      <c r="B580" s="194"/>
      <c r="C580" s="194"/>
      <c r="D580" s="195"/>
      <c r="E580" s="194"/>
      <c r="F580" s="194"/>
      <c r="G580" s="194"/>
      <c r="H580" s="194"/>
    </row>
    <row r="581" spans="1:8" ht="18">
      <c r="A581" s="194"/>
      <c r="B581" s="194"/>
      <c r="C581" s="194"/>
      <c r="D581" s="195"/>
      <c r="E581" s="194"/>
      <c r="F581" s="194"/>
      <c r="G581" s="194"/>
      <c r="H581" s="194"/>
    </row>
    <row r="582" spans="1:8" ht="18">
      <c r="A582" s="194"/>
      <c r="B582" s="194"/>
      <c r="C582" s="194"/>
      <c r="D582" s="195"/>
      <c r="E582" s="194"/>
      <c r="F582" s="194"/>
      <c r="G582" s="194"/>
      <c r="H582" s="194"/>
    </row>
    <row r="583" spans="1:8" ht="18">
      <c r="A583" s="194"/>
      <c r="B583" s="194"/>
      <c r="C583" s="194"/>
      <c r="D583" s="195"/>
      <c r="E583" s="194"/>
      <c r="F583" s="194"/>
      <c r="G583" s="194"/>
      <c r="H583" s="194"/>
    </row>
    <row r="584" spans="1:8" ht="18">
      <c r="A584" s="194"/>
      <c r="B584" s="194"/>
      <c r="C584" s="194"/>
      <c r="D584" s="195"/>
      <c r="E584" s="194"/>
      <c r="F584" s="194"/>
      <c r="G584" s="194"/>
      <c r="H584" s="194"/>
    </row>
    <row r="585" spans="1:8" ht="18">
      <c r="A585" s="194"/>
      <c r="B585" s="194"/>
      <c r="C585" s="194"/>
      <c r="D585" s="195"/>
      <c r="E585" s="194"/>
      <c r="F585" s="194"/>
      <c r="G585" s="194"/>
      <c r="H585" s="194"/>
    </row>
    <row r="586" spans="1:8" ht="18">
      <c r="A586" s="194"/>
      <c r="B586" s="194"/>
      <c r="C586" s="194"/>
      <c r="D586" s="195"/>
      <c r="E586" s="194"/>
      <c r="F586" s="194"/>
      <c r="G586" s="194"/>
      <c r="H586" s="194"/>
    </row>
    <row r="587" spans="1:8" ht="18">
      <c r="A587" s="194"/>
      <c r="B587" s="194"/>
      <c r="C587" s="194"/>
      <c r="D587" s="195"/>
      <c r="E587" s="194"/>
      <c r="F587" s="194"/>
      <c r="G587" s="194"/>
      <c r="H587" s="194"/>
    </row>
    <row r="588" spans="1:8" ht="18">
      <c r="A588" s="194"/>
      <c r="B588" s="194"/>
      <c r="C588" s="194"/>
      <c r="D588" s="195"/>
      <c r="E588" s="194"/>
      <c r="F588" s="194"/>
      <c r="G588" s="194"/>
      <c r="H588" s="194"/>
    </row>
    <row r="589" spans="1:8" ht="18">
      <c r="A589" s="194"/>
      <c r="B589" s="194"/>
      <c r="C589" s="194"/>
      <c r="D589" s="195"/>
      <c r="E589" s="194"/>
      <c r="F589" s="194"/>
      <c r="G589" s="194"/>
      <c r="H589" s="194"/>
    </row>
    <row r="590" spans="1:8" ht="18">
      <c r="A590" s="194"/>
      <c r="B590" s="194"/>
      <c r="C590" s="194"/>
      <c r="D590" s="195"/>
      <c r="E590" s="194"/>
      <c r="F590" s="194"/>
      <c r="G590" s="194"/>
      <c r="H590" s="194"/>
    </row>
    <row r="591" spans="1:8" ht="18">
      <c r="A591" s="194"/>
      <c r="B591" s="194"/>
      <c r="C591" s="194"/>
      <c r="D591" s="195"/>
      <c r="E591" s="194"/>
      <c r="F591" s="194"/>
      <c r="G591" s="194"/>
      <c r="H591" s="194"/>
    </row>
    <row r="592" spans="1:8" ht="18">
      <c r="A592" s="194"/>
      <c r="B592" s="194"/>
      <c r="C592" s="194"/>
      <c r="D592" s="195"/>
      <c r="E592" s="194"/>
      <c r="F592" s="194"/>
      <c r="G592" s="194"/>
      <c r="H592" s="194"/>
    </row>
    <row r="593" spans="1:8" ht="18">
      <c r="A593" s="194"/>
      <c r="B593" s="194"/>
      <c r="C593" s="194"/>
      <c r="D593" s="195"/>
      <c r="E593" s="194"/>
      <c r="F593" s="194"/>
      <c r="G593" s="194"/>
      <c r="H593" s="194"/>
    </row>
    <row r="594" spans="1:8" ht="18">
      <c r="A594" s="194"/>
      <c r="B594" s="194"/>
      <c r="C594" s="194"/>
      <c r="D594" s="195"/>
      <c r="E594" s="194"/>
      <c r="F594" s="194"/>
      <c r="G594" s="194"/>
      <c r="H594" s="194"/>
    </row>
    <row r="595" spans="1:8" ht="18">
      <c r="A595" s="194"/>
      <c r="B595" s="194"/>
      <c r="C595" s="194"/>
      <c r="D595" s="195"/>
      <c r="E595" s="194"/>
      <c r="F595" s="194"/>
      <c r="G595" s="194"/>
      <c r="H595" s="194"/>
    </row>
    <row r="596" spans="1:8" ht="18">
      <c r="A596" s="194"/>
      <c r="B596" s="194"/>
      <c r="C596" s="194"/>
      <c r="D596" s="195"/>
      <c r="E596" s="194"/>
      <c r="F596" s="194"/>
      <c r="G596" s="194"/>
      <c r="H596" s="194"/>
    </row>
    <row r="597" spans="1:8" ht="18">
      <c r="A597" s="194"/>
      <c r="B597" s="194"/>
      <c r="C597" s="194"/>
      <c r="D597" s="195"/>
      <c r="E597" s="194"/>
      <c r="F597" s="194"/>
      <c r="G597" s="194"/>
      <c r="H597" s="194"/>
    </row>
    <row r="598" spans="1:8" ht="18">
      <c r="A598" s="194"/>
      <c r="B598" s="194"/>
      <c r="C598" s="194"/>
      <c r="D598" s="195"/>
      <c r="E598" s="194"/>
      <c r="F598" s="194"/>
      <c r="G598" s="194"/>
      <c r="H598" s="194"/>
    </row>
    <row r="599" spans="1:8" ht="18">
      <c r="A599" s="194"/>
      <c r="B599" s="194"/>
      <c r="C599" s="194"/>
      <c r="D599" s="195"/>
      <c r="E599" s="194"/>
      <c r="F599" s="194"/>
      <c r="G599" s="194"/>
      <c r="H599" s="194"/>
    </row>
    <row r="600" spans="1:8" ht="18">
      <c r="A600" s="194"/>
      <c r="B600" s="194"/>
      <c r="C600" s="194"/>
      <c r="D600" s="195"/>
      <c r="E600" s="194"/>
      <c r="F600" s="194"/>
      <c r="G600" s="194"/>
      <c r="H600" s="194"/>
    </row>
    <row r="601" spans="1:8" ht="18">
      <c r="A601" s="194"/>
      <c r="B601" s="194"/>
      <c r="C601" s="194"/>
      <c r="D601" s="195"/>
      <c r="E601" s="194"/>
      <c r="F601" s="194"/>
      <c r="G601" s="194"/>
      <c r="H601" s="194"/>
    </row>
    <row r="602" spans="1:8" ht="18">
      <c r="A602" s="194"/>
      <c r="B602" s="194"/>
      <c r="C602" s="194"/>
      <c r="D602" s="195"/>
      <c r="E602" s="194"/>
      <c r="F602" s="194"/>
      <c r="G602" s="194"/>
      <c r="H602" s="194"/>
    </row>
    <row r="603" spans="1:8" ht="18">
      <c r="A603" s="194"/>
      <c r="B603" s="194"/>
      <c r="C603" s="194"/>
      <c r="D603" s="195"/>
      <c r="E603" s="194"/>
      <c r="F603" s="194"/>
      <c r="G603" s="194"/>
      <c r="H603" s="194"/>
    </row>
    <row r="604" spans="1:8" ht="18">
      <c r="A604" s="194"/>
      <c r="B604" s="194"/>
      <c r="C604" s="194"/>
      <c r="D604" s="195"/>
      <c r="E604" s="194"/>
      <c r="F604" s="194"/>
      <c r="G604" s="194"/>
      <c r="H604" s="194"/>
    </row>
    <row r="605" spans="1:8" ht="18">
      <c r="A605" s="194"/>
      <c r="B605" s="194"/>
      <c r="C605" s="194"/>
      <c r="D605" s="195"/>
      <c r="E605" s="194"/>
      <c r="F605" s="194"/>
      <c r="G605" s="194"/>
      <c r="H605" s="194"/>
    </row>
    <row r="606" spans="1:8" ht="18">
      <c r="A606" s="194"/>
      <c r="B606" s="194"/>
      <c r="C606" s="194"/>
      <c r="D606" s="195"/>
      <c r="E606" s="194"/>
      <c r="F606" s="194"/>
      <c r="G606" s="194"/>
      <c r="H606" s="194"/>
    </row>
    <row r="607" spans="1:8" ht="18">
      <c r="A607" s="194"/>
      <c r="B607" s="194"/>
      <c r="C607" s="194"/>
      <c r="D607" s="195"/>
      <c r="E607" s="194"/>
      <c r="F607" s="194"/>
      <c r="G607" s="194"/>
      <c r="H607" s="194"/>
    </row>
    <row r="608" spans="1:8" ht="18">
      <c r="A608" s="194"/>
      <c r="B608" s="194"/>
      <c r="C608" s="194"/>
      <c r="D608" s="195"/>
      <c r="E608" s="194"/>
      <c r="F608" s="194"/>
      <c r="G608" s="194"/>
      <c r="H608" s="194"/>
    </row>
    <row r="609" spans="1:8" ht="18">
      <c r="A609" s="194"/>
      <c r="B609" s="194"/>
      <c r="C609" s="194"/>
      <c r="D609" s="195"/>
      <c r="E609" s="194"/>
      <c r="F609" s="194"/>
      <c r="G609" s="194"/>
      <c r="H609" s="194"/>
    </row>
    <row r="610" spans="1:8" ht="18">
      <c r="A610" s="194"/>
      <c r="B610" s="194"/>
      <c r="C610" s="194"/>
      <c r="D610" s="195"/>
      <c r="E610" s="194"/>
      <c r="F610" s="194"/>
      <c r="G610" s="194"/>
      <c r="H610" s="194"/>
    </row>
    <row r="611" spans="1:8" ht="18">
      <c r="A611" s="194"/>
      <c r="B611" s="194"/>
      <c r="C611" s="194"/>
      <c r="D611" s="195"/>
      <c r="E611" s="194"/>
      <c r="F611" s="194"/>
      <c r="G611" s="194"/>
      <c r="H611" s="194"/>
    </row>
    <row r="612" spans="1:8" ht="18">
      <c r="A612" s="194"/>
      <c r="B612" s="194"/>
      <c r="C612" s="194"/>
      <c r="D612" s="195"/>
      <c r="E612" s="194"/>
      <c r="F612" s="194"/>
      <c r="G612" s="194"/>
      <c r="H612" s="194"/>
    </row>
    <row r="613" spans="1:8" ht="18">
      <c r="A613" s="194"/>
      <c r="B613" s="194"/>
      <c r="C613" s="194"/>
      <c r="D613" s="195"/>
      <c r="E613" s="194"/>
      <c r="F613" s="194"/>
      <c r="G613" s="194"/>
      <c r="H613" s="194"/>
    </row>
    <row r="614" spans="1:8" ht="18">
      <c r="A614" s="194"/>
      <c r="B614" s="194"/>
      <c r="C614" s="194"/>
      <c r="D614" s="195"/>
      <c r="E614" s="194"/>
      <c r="F614" s="194"/>
      <c r="G614" s="194"/>
      <c r="H614" s="194"/>
    </row>
    <row r="615" spans="1:8" ht="18">
      <c r="A615" s="194"/>
      <c r="B615" s="194"/>
      <c r="C615" s="194"/>
      <c r="D615" s="195"/>
      <c r="E615" s="194"/>
      <c r="F615" s="194"/>
      <c r="G615" s="194"/>
      <c r="H615" s="194"/>
    </row>
    <row r="616" spans="1:8" ht="18">
      <c r="A616" s="194"/>
      <c r="B616" s="194"/>
      <c r="C616" s="194"/>
      <c r="D616" s="195"/>
      <c r="E616" s="194"/>
      <c r="F616" s="194"/>
      <c r="G616" s="194"/>
      <c r="H616" s="194"/>
    </row>
    <row r="617" spans="1:8" ht="18">
      <c r="A617" s="194"/>
      <c r="B617" s="194"/>
      <c r="C617" s="194"/>
      <c r="D617" s="195"/>
      <c r="E617" s="194"/>
      <c r="F617" s="194"/>
      <c r="G617" s="194"/>
      <c r="H617" s="194"/>
    </row>
    <row r="618" spans="1:8" ht="18">
      <c r="A618" s="194"/>
      <c r="B618" s="194"/>
      <c r="C618" s="194"/>
      <c r="D618" s="195"/>
      <c r="E618" s="194"/>
      <c r="F618" s="194"/>
      <c r="G618" s="194"/>
      <c r="H618" s="194"/>
    </row>
    <row r="619" spans="1:8" ht="18">
      <c r="A619" s="194"/>
      <c r="B619" s="194"/>
      <c r="C619" s="194"/>
      <c r="D619" s="195"/>
      <c r="E619" s="194"/>
      <c r="F619" s="194"/>
      <c r="G619" s="194"/>
      <c r="H619" s="194"/>
    </row>
    <row r="620" spans="1:8" ht="18">
      <c r="A620" s="194"/>
      <c r="B620" s="194"/>
      <c r="C620" s="194"/>
      <c r="D620" s="195"/>
      <c r="E620" s="194"/>
      <c r="F620" s="194"/>
      <c r="G620" s="194"/>
      <c r="H620" s="194"/>
    </row>
    <row r="621" spans="1:8" ht="18">
      <c r="A621" s="194"/>
      <c r="B621" s="194"/>
      <c r="C621" s="194"/>
      <c r="D621" s="195"/>
      <c r="E621" s="194"/>
      <c r="F621" s="194"/>
      <c r="G621" s="194"/>
      <c r="H621" s="194"/>
    </row>
    <row r="622" spans="1:8" ht="18">
      <c r="A622" s="194"/>
      <c r="B622" s="194"/>
      <c r="C622" s="194"/>
      <c r="D622" s="195"/>
      <c r="E622" s="194"/>
      <c r="F622" s="194"/>
      <c r="G622" s="194"/>
      <c r="H622" s="194"/>
    </row>
    <row r="623" spans="1:8" ht="18">
      <c r="A623" s="194"/>
      <c r="B623" s="194"/>
      <c r="C623" s="194"/>
      <c r="D623" s="195"/>
      <c r="E623" s="194"/>
      <c r="F623" s="194"/>
      <c r="G623" s="194"/>
      <c r="H623" s="194"/>
    </row>
    <row r="624" spans="1:8" ht="18">
      <c r="A624" s="194"/>
      <c r="B624" s="194"/>
      <c r="C624" s="194"/>
      <c r="D624" s="195"/>
      <c r="E624" s="194"/>
      <c r="F624" s="194"/>
      <c r="G624" s="194"/>
      <c r="H624" s="194"/>
    </row>
    <row r="625" spans="1:8" ht="18">
      <c r="A625" s="194"/>
      <c r="B625" s="194"/>
      <c r="C625" s="194"/>
      <c r="D625" s="195"/>
      <c r="E625" s="194"/>
      <c r="F625" s="194"/>
      <c r="G625" s="194"/>
      <c r="H625" s="194"/>
    </row>
    <row r="626" spans="1:8" ht="18">
      <c r="A626" s="194"/>
      <c r="B626" s="194"/>
      <c r="C626" s="194"/>
      <c r="D626" s="195"/>
      <c r="E626" s="194"/>
      <c r="F626" s="194"/>
      <c r="G626" s="194"/>
      <c r="H626" s="194"/>
    </row>
    <row r="627" spans="1:8" ht="18">
      <c r="A627" s="194"/>
      <c r="B627" s="194"/>
      <c r="C627" s="194"/>
      <c r="D627" s="195"/>
      <c r="E627" s="194"/>
      <c r="F627" s="194"/>
      <c r="G627" s="194"/>
      <c r="H627" s="194"/>
    </row>
    <row r="628" spans="1:8" ht="18">
      <c r="A628" s="194"/>
      <c r="B628" s="194"/>
      <c r="C628" s="194"/>
      <c r="D628" s="195"/>
      <c r="E628" s="194"/>
      <c r="F628" s="194"/>
      <c r="G628" s="194"/>
      <c r="H628" s="194"/>
    </row>
  </sheetData>
  <mergeCells count="7">
    <mergeCell ref="A51:F51"/>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4"/>
  <sheetViews>
    <sheetView showGridLines="0" zoomScaleNormal="100" workbookViewId="0">
      <selection sqref="A1:B1"/>
    </sheetView>
  </sheetViews>
  <sheetFormatPr baseColWidth="10" defaultRowHeight="15"/>
  <cols>
    <col min="1" max="1" width="9.85546875" customWidth="1"/>
    <col min="2" max="2" width="15.42578125" customWidth="1"/>
    <col min="3" max="3" width="58.42578125" style="210" customWidth="1"/>
    <col min="4" max="4" width="18.140625" style="211" customWidth="1"/>
    <col min="5" max="5" width="12.85546875" bestFit="1" customWidth="1"/>
  </cols>
  <sheetData>
    <row r="1" spans="1:13" ht="57.75" customHeight="1">
      <c r="A1" s="505" t="s">
        <v>120</v>
      </c>
      <c r="B1" s="505"/>
      <c r="C1" s="506" t="s">
        <v>525</v>
      </c>
      <c r="D1" s="506"/>
      <c r="I1" s="421"/>
      <c r="J1" s="421"/>
      <c r="K1" s="421"/>
      <c r="L1" s="421"/>
      <c r="M1" s="421"/>
    </row>
    <row r="2" spans="1:13" ht="47.25" customHeight="1" thickBot="1">
      <c r="A2" s="517" t="s">
        <v>194</v>
      </c>
      <c r="B2" s="517"/>
      <c r="C2" s="517"/>
      <c r="D2" s="517"/>
    </row>
    <row r="3" spans="1:13" ht="6" customHeight="1">
      <c r="A3" s="509"/>
      <c r="B3" s="509"/>
      <c r="C3" s="509"/>
      <c r="D3" s="509"/>
    </row>
    <row r="4" spans="1:13" ht="27.75" customHeight="1">
      <c r="A4" s="513" t="s">
        <v>102</v>
      </c>
      <c r="B4" s="514" t="s">
        <v>173</v>
      </c>
      <c r="C4" s="515" t="s">
        <v>174</v>
      </c>
      <c r="D4" s="516" t="s">
        <v>571</v>
      </c>
    </row>
    <row r="5" spans="1:13" ht="25.5" customHeight="1" thickBot="1">
      <c r="A5" s="513"/>
      <c r="B5" s="514"/>
      <c r="C5" s="515"/>
      <c r="D5" s="516"/>
    </row>
    <row r="6" spans="1:13" s="198" customFormat="1" ht="3" customHeight="1" thickBot="1">
      <c r="A6" s="511"/>
      <c r="B6" s="511"/>
      <c r="C6" s="511"/>
      <c r="D6" s="511"/>
    </row>
    <row r="7" spans="1:13" s="198" customFormat="1" ht="3" customHeight="1" thickBot="1">
      <c r="A7" s="263"/>
      <c r="B7" s="263"/>
      <c r="C7" s="378"/>
      <c r="D7" s="197"/>
    </row>
    <row r="8" spans="1:13" s="201" customFormat="1">
      <c r="A8" s="199"/>
      <c r="B8" s="199" t="s">
        <v>24</v>
      </c>
      <c r="C8" s="199"/>
      <c r="D8" s="200">
        <f>+D10+D12+D18+D46</f>
        <v>441092420.91000003</v>
      </c>
      <c r="E8" s="411"/>
    </row>
    <row r="9" spans="1:13" s="201" customFormat="1">
      <c r="A9" s="199">
        <v>11</v>
      </c>
      <c r="B9" s="199"/>
      <c r="C9" s="199"/>
      <c r="D9" s="200"/>
    </row>
    <row r="10" spans="1:13" s="201" customFormat="1">
      <c r="A10" s="199"/>
      <c r="B10" s="518" t="s">
        <v>607</v>
      </c>
      <c r="C10" s="518"/>
      <c r="D10" s="200">
        <f>+D11</f>
        <v>7320908</v>
      </c>
    </row>
    <row r="11" spans="1:13" s="201" customFormat="1" ht="18.75" customHeight="1">
      <c r="A11" s="199"/>
      <c r="B11" s="199"/>
      <c r="C11" s="414" t="s">
        <v>608</v>
      </c>
      <c r="D11" s="190">
        <v>7320908</v>
      </c>
    </row>
    <row r="12" spans="1:13" s="201" customFormat="1">
      <c r="A12" s="199"/>
      <c r="B12" s="518" t="s">
        <v>609</v>
      </c>
      <c r="C12" s="518"/>
      <c r="D12" s="200">
        <f>SUM(D13:D16)</f>
        <v>83298000</v>
      </c>
    </row>
    <row r="13" spans="1:13" s="201" customFormat="1" ht="30.75" customHeight="1">
      <c r="A13" s="199"/>
      <c r="B13" s="185"/>
      <c r="C13" s="416" t="s">
        <v>610</v>
      </c>
      <c r="D13" s="190">
        <v>72404717</v>
      </c>
    </row>
    <row r="14" spans="1:13" s="201" customFormat="1">
      <c r="A14" s="199"/>
      <c r="B14" s="199"/>
      <c r="C14" s="414" t="s">
        <v>611</v>
      </c>
      <c r="D14" s="190">
        <v>3366000</v>
      </c>
    </row>
    <row r="15" spans="1:13" s="201" customFormat="1">
      <c r="A15" s="199"/>
      <c r="B15" s="199"/>
      <c r="C15" s="414" t="s">
        <v>612</v>
      </c>
      <c r="D15" s="190">
        <v>2086000</v>
      </c>
    </row>
    <row r="16" spans="1:13" s="201" customFormat="1">
      <c r="A16" s="199"/>
      <c r="B16" s="199"/>
      <c r="C16" s="414" t="s">
        <v>613</v>
      </c>
      <c r="D16" s="190">
        <v>5441283</v>
      </c>
    </row>
    <row r="17" spans="1:6" s="201" customFormat="1">
      <c r="A17" s="199"/>
      <c r="B17" s="199"/>
      <c r="C17" s="188"/>
      <c r="D17" s="190"/>
    </row>
    <row r="18" spans="1:6" s="201" customFormat="1" ht="19.5" customHeight="1">
      <c r="A18" s="199"/>
      <c r="B18" s="518" t="s">
        <v>55</v>
      </c>
      <c r="C18" s="518"/>
      <c r="D18" s="200">
        <f>SUM(D19:D44)</f>
        <v>305904442.58000004</v>
      </c>
    </row>
    <row r="19" spans="1:6" s="201" customFormat="1">
      <c r="A19" s="199"/>
      <c r="B19" s="412"/>
      <c r="C19" s="415" t="s">
        <v>614</v>
      </c>
      <c r="D19" s="190">
        <v>51805775.18</v>
      </c>
    </row>
    <row r="20" spans="1:6" s="201" customFormat="1">
      <c r="A20" s="199"/>
      <c r="B20" s="412"/>
      <c r="C20" s="415" t="s">
        <v>615</v>
      </c>
      <c r="D20" s="190">
        <v>32944422.02</v>
      </c>
    </row>
    <row r="21" spans="1:6" s="201" customFormat="1">
      <c r="A21" s="199"/>
      <c r="B21" s="412"/>
      <c r="C21" s="415" t="s">
        <v>616</v>
      </c>
      <c r="D21" s="190">
        <v>50000000</v>
      </c>
    </row>
    <row r="22" spans="1:6" s="201" customFormat="1">
      <c r="A22" s="199"/>
      <c r="B22" s="412"/>
      <c r="C22" s="415" t="s">
        <v>617</v>
      </c>
      <c r="D22" s="190">
        <v>15000000</v>
      </c>
    </row>
    <row r="23" spans="1:6" s="201" customFormat="1">
      <c r="A23" s="199"/>
      <c r="B23" s="199"/>
      <c r="C23" s="416" t="s">
        <v>618</v>
      </c>
      <c r="D23" s="190">
        <v>1606095.07</v>
      </c>
      <c r="F23" s="411"/>
    </row>
    <row r="24" spans="1:6" s="201" customFormat="1">
      <c r="A24" s="199"/>
      <c r="B24" s="199"/>
      <c r="C24" s="416" t="s">
        <v>619</v>
      </c>
      <c r="D24" s="190">
        <v>1752511.84</v>
      </c>
      <c r="F24" s="411"/>
    </row>
    <row r="25" spans="1:6" s="201" customFormat="1" ht="30.75" customHeight="1">
      <c r="A25" s="199"/>
      <c r="B25" s="185"/>
      <c r="C25" s="416" t="s">
        <v>620</v>
      </c>
      <c r="D25" s="190">
        <v>9310712.8200000003</v>
      </c>
    </row>
    <row r="26" spans="1:6" s="201" customFormat="1" ht="30.75" customHeight="1">
      <c r="A26" s="199"/>
      <c r="B26" s="185"/>
      <c r="C26" s="416" t="s">
        <v>267</v>
      </c>
      <c r="D26" s="190">
        <v>5906781.1500000004</v>
      </c>
    </row>
    <row r="27" spans="1:6" s="201" customFormat="1">
      <c r="A27" s="199"/>
      <c r="B27" s="199"/>
      <c r="C27" s="416" t="s">
        <v>268</v>
      </c>
      <c r="D27" s="190">
        <v>2768352.56</v>
      </c>
      <c r="F27" s="411"/>
    </row>
    <row r="28" spans="1:6" s="201" customFormat="1">
      <c r="A28" s="199"/>
      <c r="B28" s="199"/>
      <c r="C28" s="416" t="s">
        <v>269</v>
      </c>
      <c r="D28" s="190">
        <v>1930123.54</v>
      </c>
      <c r="F28" s="411"/>
    </row>
    <row r="29" spans="1:6" s="201" customFormat="1">
      <c r="A29" s="199"/>
      <c r="B29" s="199"/>
      <c r="C29" s="416" t="s">
        <v>270</v>
      </c>
      <c r="D29" s="190">
        <v>10677036.290000001</v>
      </c>
      <c r="F29" s="411"/>
    </row>
    <row r="30" spans="1:6" s="201" customFormat="1">
      <c r="A30" s="199"/>
      <c r="B30" s="199"/>
      <c r="C30" s="416" t="s">
        <v>271</v>
      </c>
      <c r="D30" s="190">
        <v>1547537.28</v>
      </c>
      <c r="F30" s="411"/>
    </row>
    <row r="31" spans="1:6" s="201" customFormat="1">
      <c r="A31" s="199"/>
      <c r="B31" s="199"/>
      <c r="C31" s="416" t="s">
        <v>621</v>
      </c>
      <c r="D31" s="190">
        <v>426962</v>
      </c>
      <c r="F31" s="411"/>
    </row>
    <row r="32" spans="1:6" s="201" customFormat="1">
      <c r="A32" s="199"/>
      <c r="B32" s="199"/>
      <c r="C32" s="416" t="s">
        <v>514</v>
      </c>
      <c r="D32" s="190">
        <v>5157436.16</v>
      </c>
      <c r="F32" s="411"/>
    </row>
    <row r="33" spans="1:6" s="201" customFormat="1">
      <c r="A33" s="199"/>
      <c r="B33" s="199"/>
      <c r="C33" s="416" t="s">
        <v>272</v>
      </c>
      <c r="D33" s="190">
        <v>4303846.75</v>
      </c>
      <c r="F33" s="411"/>
    </row>
    <row r="34" spans="1:6" s="201" customFormat="1">
      <c r="A34" s="199"/>
      <c r="B34" s="199"/>
      <c r="C34" s="416" t="s">
        <v>273</v>
      </c>
      <c r="D34" s="190">
        <v>4543077.8099999996</v>
      </c>
      <c r="F34" s="411"/>
    </row>
    <row r="35" spans="1:6" s="201" customFormat="1">
      <c r="A35" s="199"/>
      <c r="B35" s="199"/>
      <c r="C35" s="416" t="s">
        <v>622</v>
      </c>
      <c r="D35" s="190">
        <v>7551196.6799999997</v>
      </c>
      <c r="F35" s="411"/>
    </row>
    <row r="36" spans="1:6" s="201" customFormat="1">
      <c r="A36" s="199"/>
      <c r="B36" s="199"/>
      <c r="C36" s="416" t="s">
        <v>623</v>
      </c>
      <c r="D36" s="190">
        <v>624685.76</v>
      </c>
      <c r="F36" s="411"/>
    </row>
    <row r="37" spans="1:6" s="201" customFormat="1">
      <c r="A37" s="199"/>
      <c r="B37" s="199"/>
      <c r="C37" s="416" t="s">
        <v>274</v>
      </c>
      <c r="D37" s="190">
        <v>6882543.0499999998</v>
      </c>
      <c r="F37" s="411"/>
    </row>
    <row r="38" spans="1:6" s="201" customFormat="1">
      <c r="A38" s="199"/>
      <c r="B38" s="199"/>
      <c r="C38" s="416" t="s">
        <v>275</v>
      </c>
      <c r="D38" s="190">
        <v>9324183.9499999993</v>
      </c>
      <c r="F38" s="411"/>
    </row>
    <row r="39" spans="1:6" s="201" customFormat="1">
      <c r="A39" s="199"/>
      <c r="B39" s="199"/>
      <c r="C39" s="416" t="s">
        <v>624</v>
      </c>
      <c r="D39" s="190">
        <v>628738.55000000005</v>
      </c>
      <c r="F39" s="411"/>
    </row>
    <row r="40" spans="1:6" s="201" customFormat="1">
      <c r="A40" s="199"/>
      <c r="B40" s="199"/>
      <c r="C40" s="416" t="s">
        <v>276</v>
      </c>
      <c r="D40" s="190">
        <v>4646492.1900000004</v>
      </c>
      <c r="F40" s="411"/>
    </row>
    <row r="41" spans="1:6" s="201" customFormat="1">
      <c r="A41" s="199"/>
      <c r="B41" s="199"/>
      <c r="C41" s="416" t="s">
        <v>277</v>
      </c>
      <c r="D41" s="190">
        <v>3122517.24</v>
      </c>
      <c r="F41" s="411"/>
    </row>
    <row r="42" spans="1:6" s="201" customFormat="1">
      <c r="A42" s="199"/>
      <c r="B42" s="199"/>
      <c r="C42" s="416" t="s">
        <v>278</v>
      </c>
      <c r="D42" s="190">
        <v>66955640.730000012</v>
      </c>
      <c r="F42" s="411"/>
    </row>
    <row r="43" spans="1:6" s="201" customFormat="1" ht="27">
      <c r="A43" s="199"/>
      <c r="B43" s="199"/>
      <c r="C43" s="416" t="s">
        <v>279</v>
      </c>
      <c r="D43" s="190">
        <v>2812400.92</v>
      </c>
      <c r="F43" s="411"/>
    </row>
    <row r="44" spans="1:6" s="201" customFormat="1">
      <c r="A44" s="199"/>
      <c r="B44" s="199"/>
      <c r="C44" s="416" t="s">
        <v>625</v>
      </c>
      <c r="D44" s="190">
        <v>3675373.04</v>
      </c>
      <c r="F44" s="411"/>
    </row>
    <row r="45" spans="1:6" s="201" customFormat="1">
      <c r="A45" s="199">
        <v>48</v>
      </c>
      <c r="B45" s="185"/>
      <c r="C45" s="188"/>
      <c r="D45" s="413"/>
    </row>
    <row r="46" spans="1:6" s="201" customFormat="1">
      <c r="A46" s="199"/>
      <c r="B46" s="185" t="s">
        <v>515</v>
      </c>
      <c r="C46" s="188"/>
      <c r="D46" s="182">
        <f>SUM(D47:D120)</f>
        <v>44569070.329999998</v>
      </c>
    </row>
    <row r="47" spans="1:6" s="201" customFormat="1">
      <c r="A47" s="199"/>
      <c r="B47" s="185"/>
      <c r="C47" s="414" t="s">
        <v>280</v>
      </c>
      <c r="D47" s="190">
        <v>12500</v>
      </c>
    </row>
    <row r="48" spans="1:6" s="201" customFormat="1">
      <c r="A48" s="199"/>
      <c r="B48" s="185"/>
      <c r="C48" s="414" t="s">
        <v>516</v>
      </c>
      <c r="D48" s="190">
        <v>12500</v>
      </c>
    </row>
    <row r="49" spans="1:4" s="201" customFormat="1">
      <c r="A49" s="199"/>
      <c r="B49" s="185"/>
      <c r="C49" s="414" t="s">
        <v>281</v>
      </c>
      <c r="D49" s="190">
        <v>12500</v>
      </c>
    </row>
    <row r="50" spans="1:4" s="201" customFormat="1">
      <c r="A50" s="199"/>
      <c r="B50" s="185"/>
      <c r="C50" s="414" t="s">
        <v>233</v>
      </c>
      <c r="D50" s="190">
        <v>9465</v>
      </c>
    </row>
    <row r="51" spans="1:4" s="201" customFormat="1">
      <c r="A51" s="199"/>
      <c r="B51" s="185"/>
      <c r="C51" s="416" t="s">
        <v>626</v>
      </c>
      <c r="D51" s="190">
        <v>600000</v>
      </c>
    </row>
    <row r="52" spans="1:4" s="201" customFormat="1">
      <c r="A52" s="199"/>
      <c r="B52" s="185"/>
      <c r="C52" s="416" t="s">
        <v>627</v>
      </c>
      <c r="D52" s="190">
        <v>600000</v>
      </c>
    </row>
    <row r="53" spans="1:4" s="201" customFormat="1">
      <c r="A53" s="199"/>
      <c r="B53" s="185"/>
      <c r="C53" s="416" t="s">
        <v>628</v>
      </c>
      <c r="D53" s="190">
        <v>600000</v>
      </c>
    </row>
    <row r="54" spans="1:4" s="201" customFormat="1" ht="27">
      <c r="A54" s="199"/>
      <c r="B54" s="185"/>
      <c r="C54" s="416" t="s">
        <v>629</v>
      </c>
      <c r="D54" s="190">
        <v>600000</v>
      </c>
    </row>
    <row r="55" spans="1:4" s="201" customFormat="1">
      <c r="A55" s="199"/>
      <c r="B55" s="185"/>
      <c r="C55" s="416" t="s">
        <v>630</v>
      </c>
      <c r="D55" s="190">
        <v>600000</v>
      </c>
    </row>
    <row r="56" spans="1:4" s="201" customFormat="1">
      <c r="A56" s="199"/>
      <c r="B56" s="185"/>
      <c r="C56" s="416" t="s">
        <v>631</v>
      </c>
      <c r="D56" s="190">
        <v>870000</v>
      </c>
    </row>
    <row r="57" spans="1:4" s="201" customFormat="1">
      <c r="A57" s="199"/>
      <c r="B57" s="185"/>
      <c r="C57" s="416" t="s">
        <v>632</v>
      </c>
      <c r="D57" s="190">
        <v>600000</v>
      </c>
    </row>
    <row r="58" spans="1:4" s="201" customFormat="1">
      <c r="A58" s="199"/>
      <c r="B58" s="185"/>
      <c r="C58" s="416" t="s">
        <v>633</v>
      </c>
      <c r="D58" s="190">
        <v>600000</v>
      </c>
    </row>
    <row r="59" spans="1:4" s="201" customFormat="1">
      <c r="A59" s="199"/>
      <c r="B59" s="185"/>
      <c r="C59" s="416" t="s">
        <v>634</v>
      </c>
      <c r="D59" s="190">
        <v>28351</v>
      </c>
    </row>
    <row r="60" spans="1:4" s="201" customFormat="1">
      <c r="A60" s="199"/>
      <c r="B60" s="185"/>
      <c r="C60" s="416" t="s">
        <v>635</v>
      </c>
      <c r="D60" s="190">
        <v>870000</v>
      </c>
    </row>
    <row r="61" spans="1:4" s="201" customFormat="1">
      <c r="A61" s="199"/>
      <c r="B61" s="185"/>
      <c r="C61" s="416" t="s">
        <v>636</v>
      </c>
      <c r="D61" s="190">
        <v>600000</v>
      </c>
    </row>
    <row r="62" spans="1:4" s="201" customFormat="1">
      <c r="A62" s="199"/>
      <c r="B62" s="185"/>
      <c r="C62" s="416" t="s">
        <v>637</v>
      </c>
      <c r="D62" s="190">
        <v>600000</v>
      </c>
    </row>
    <row r="63" spans="1:4" s="201" customFormat="1">
      <c r="A63" s="199"/>
      <c r="B63" s="185"/>
      <c r="C63" s="416" t="s">
        <v>638</v>
      </c>
      <c r="D63" s="190">
        <v>600000</v>
      </c>
    </row>
    <row r="64" spans="1:4" s="201" customFormat="1">
      <c r="A64" s="199"/>
      <c r="B64" s="185"/>
      <c r="C64" s="416" t="s">
        <v>639</v>
      </c>
      <c r="D64" s="190">
        <v>870000</v>
      </c>
    </row>
    <row r="65" spans="1:4" s="201" customFormat="1">
      <c r="A65" s="199"/>
      <c r="B65" s="185"/>
      <c r="C65" s="416" t="s">
        <v>640</v>
      </c>
      <c r="D65" s="190">
        <v>870000</v>
      </c>
    </row>
    <row r="66" spans="1:4" s="201" customFormat="1">
      <c r="A66" s="199"/>
      <c r="B66" s="185"/>
      <c r="C66" s="416" t="s">
        <v>641</v>
      </c>
      <c r="D66" s="190">
        <v>600000</v>
      </c>
    </row>
    <row r="67" spans="1:4" s="201" customFormat="1">
      <c r="A67" s="199"/>
      <c r="B67" s="185"/>
      <c r="C67" s="416" t="s">
        <v>642</v>
      </c>
      <c r="D67" s="190">
        <v>600000</v>
      </c>
    </row>
    <row r="68" spans="1:4" s="201" customFormat="1">
      <c r="A68" s="199"/>
      <c r="B68" s="185"/>
      <c r="C68" s="416" t="s">
        <v>643</v>
      </c>
      <c r="D68" s="190">
        <v>870000</v>
      </c>
    </row>
    <row r="69" spans="1:4" s="201" customFormat="1">
      <c r="A69" s="199"/>
      <c r="B69" s="185"/>
      <c r="C69" s="416" t="s">
        <v>644</v>
      </c>
      <c r="D69" s="190">
        <v>600000</v>
      </c>
    </row>
    <row r="70" spans="1:4" s="201" customFormat="1">
      <c r="A70" s="199"/>
      <c r="B70" s="185"/>
      <c r="C70" s="416" t="s">
        <v>645</v>
      </c>
      <c r="D70" s="190">
        <v>600000</v>
      </c>
    </row>
    <row r="71" spans="1:4" s="201" customFormat="1">
      <c r="A71" s="199"/>
      <c r="B71" s="185"/>
      <c r="C71" s="416" t="s">
        <v>646</v>
      </c>
      <c r="D71" s="190">
        <v>600000</v>
      </c>
    </row>
    <row r="72" spans="1:4" s="201" customFormat="1">
      <c r="A72" s="199"/>
      <c r="B72" s="185"/>
      <c r="C72" s="416" t="s">
        <v>647</v>
      </c>
      <c r="D72" s="190">
        <v>600000</v>
      </c>
    </row>
    <row r="73" spans="1:4" s="201" customFormat="1" ht="30.75" customHeight="1">
      <c r="A73" s="199"/>
      <c r="B73" s="185"/>
      <c r="C73" s="416" t="s">
        <v>648</v>
      </c>
      <c r="D73" s="190">
        <v>600000</v>
      </c>
    </row>
    <row r="74" spans="1:4" s="201" customFormat="1">
      <c r="A74" s="199"/>
      <c r="B74" s="185"/>
      <c r="C74" s="416" t="s">
        <v>649</v>
      </c>
      <c r="D74" s="190">
        <v>870000</v>
      </c>
    </row>
    <row r="75" spans="1:4" s="201" customFormat="1">
      <c r="A75" s="199"/>
      <c r="B75" s="185"/>
      <c r="C75" s="416" t="s">
        <v>650</v>
      </c>
      <c r="D75" s="190">
        <v>600000</v>
      </c>
    </row>
    <row r="76" spans="1:4" s="201" customFormat="1">
      <c r="A76" s="199"/>
      <c r="B76" s="185"/>
      <c r="C76" s="416" t="s">
        <v>651</v>
      </c>
      <c r="D76" s="190">
        <v>870000</v>
      </c>
    </row>
    <row r="77" spans="1:4" s="201" customFormat="1">
      <c r="A77" s="199"/>
      <c r="B77" s="185"/>
      <c r="C77" s="416" t="s">
        <v>652</v>
      </c>
      <c r="D77" s="190">
        <v>600000</v>
      </c>
    </row>
    <row r="78" spans="1:4" s="201" customFormat="1">
      <c r="A78" s="199"/>
      <c r="B78" s="185"/>
      <c r="C78" s="416" t="s">
        <v>653</v>
      </c>
      <c r="D78" s="190">
        <v>600000</v>
      </c>
    </row>
    <row r="79" spans="1:4" s="201" customFormat="1">
      <c r="A79" s="199"/>
      <c r="B79" s="185"/>
      <c r="C79" s="416" t="s">
        <v>654</v>
      </c>
      <c r="D79" s="190">
        <v>600000</v>
      </c>
    </row>
    <row r="80" spans="1:4" s="201" customFormat="1">
      <c r="A80" s="199"/>
      <c r="B80" s="185"/>
      <c r="C80" s="416" t="s">
        <v>655</v>
      </c>
      <c r="D80" s="190">
        <v>870000</v>
      </c>
    </row>
    <row r="81" spans="1:4" s="201" customFormat="1">
      <c r="A81" s="199"/>
      <c r="B81" s="185"/>
      <c r="C81" s="416" t="s">
        <v>656</v>
      </c>
      <c r="D81" s="190">
        <v>600000</v>
      </c>
    </row>
    <row r="82" spans="1:4" s="201" customFormat="1">
      <c r="A82" s="199"/>
      <c r="B82" s="185"/>
      <c r="C82" s="416" t="s">
        <v>657</v>
      </c>
      <c r="D82" s="190">
        <v>600000</v>
      </c>
    </row>
    <row r="83" spans="1:4" s="201" customFormat="1">
      <c r="A83" s="199"/>
      <c r="B83" s="185"/>
      <c r="C83" s="416" t="s">
        <v>658</v>
      </c>
      <c r="D83" s="190">
        <v>870000</v>
      </c>
    </row>
    <row r="84" spans="1:4" s="201" customFormat="1">
      <c r="A84" s="199"/>
      <c r="B84" s="185"/>
      <c r="C84" s="416" t="s">
        <v>659</v>
      </c>
      <c r="D84" s="190">
        <v>600000</v>
      </c>
    </row>
    <row r="85" spans="1:4" s="201" customFormat="1">
      <c r="A85" s="199"/>
      <c r="B85" s="185"/>
      <c r="C85" s="416" t="s">
        <v>660</v>
      </c>
      <c r="D85" s="190">
        <v>600000</v>
      </c>
    </row>
    <row r="86" spans="1:4" s="201" customFormat="1">
      <c r="A86" s="199"/>
      <c r="B86" s="185"/>
      <c r="C86" s="416" t="s">
        <v>661</v>
      </c>
      <c r="D86" s="190">
        <v>600000</v>
      </c>
    </row>
    <row r="87" spans="1:4" s="201" customFormat="1">
      <c r="A87" s="199"/>
      <c r="B87" s="185"/>
      <c r="C87" s="416" t="s">
        <v>662</v>
      </c>
      <c r="D87" s="190">
        <v>600000</v>
      </c>
    </row>
    <row r="88" spans="1:4" s="201" customFormat="1">
      <c r="A88" s="199"/>
      <c r="B88" s="185"/>
      <c r="C88" s="416" t="s">
        <v>663</v>
      </c>
      <c r="D88" s="190">
        <v>600000</v>
      </c>
    </row>
    <row r="89" spans="1:4" s="201" customFormat="1">
      <c r="A89" s="199"/>
      <c r="B89" s="185"/>
      <c r="C89" s="416" t="s">
        <v>664</v>
      </c>
      <c r="D89" s="190">
        <v>600000</v>
      </c>
    </row>
    <row r="90" spans="1:4" s="201" customFormat="1">
      <c r="A90" s="199"/>
      <c r="B90" s="185"/>
      <c r="C90" s="416" t="s">
        <v>665</v>
      </c>
      <c r="D90" s="190">
        <v>600000</v>
      </c>
    </row>
    <row r="91" spans="1:4" s="201" customFormat="1">
      <c r="A91" s="199"/>
      <c r="B91" s="185"/>
      <c r="C91" s="416" t="s">
        <v>666</v>
      </c>
      <c r="D91" s="190">
        <v>600000</v>
      </c>
    </row>
    <row r="92" spans="1:4" s="201" customFormat="1">
      <c r="A92" s="199"/>
      <c r="B92" s="185"/>
      <c r="C92" s="416" t="s">
        <v>667</v>
      </c>
      <c r="D92" s="190">
        <v>600000</v>
      </c>
    </row>
    <row r="93" spans="1:4" s="201" customFormat="1">
      <c r="A93" s="199"/>
      <c r="B93" s="185"/>
      <c r="C93" s="416" t="s">
        <v>668</v>
      </c>
      <c r="D93" s="190">
        <v>600000</v>
      </c>
    </row>
    <row r="94" spans="1:4" s="201" customFormat="1">
      <c r="A94" s="199"/>
      <c r="B94" s="185"/>
      <c r="C94" s="416" t="s">
        <v>669</v>
      </c>
      <c r="D94" s="190">
        <v>870000</v>
      </c>
    </row>
    <row r="95" spans="1:4" s="201" customFormat="1">
      <c r="A95" s="199"/>
      <c r="B95" s="185"/>
      <c r="C95" s="416" t="s">
        <v>670</v>
      </c>
      <c r="D95" s="190">
        <v>600000</v>
      </c>
    </row>
    <row r="96" spans="1:4" s="201" customFormat="1">
      <c r="A96" s="199"/>
      <c r="B96" s="185"/>
      <c r="C96" s="416" t="s">
        <v>671</v>
      </c>
      <c r="D96" s="190">
        <v>600000</v>
      </c>
    </row>
    <row r="97" spans="1:4" s="201" customFormat="1">
      <c r="A97" s="199"/>
      <c r="B97" s="185"/>
      <c r="C97" s="416" t="s">
        <v>672</v>
      </c>
      <c r="D97" s="190">
        <v>600000</v>
      </c>
    </row>
    <row r="98" spans="1:4" s="201" customFormat="1">
      <c r="A98" s="199"/>
      <c r="B98" s="185"/>
      <c r="C98" s="416" t="s">
        <v>673</v>
      </c>
      <c r="D98" s="190">
        <v>600000</v>
      </c>
    </row>
    <row r="99" spans="1:4" s="201" customFormat="1">
      <c r="A99" s="199"/>
      <c r="B99" s="185"/>
      <c r="C99" s="416" t="s">
        <v>674</v>
      </c>
      <c r="D99" s="190">
        <v>600000</v>
      </c>
    </row>
    <row r="100" spans="1:4" s="201" customFormat="1">
      <c r="A100" s="199"/>
      <c r="B100" s="185"/>
      <c r="C100" s="416" t="s">
        <v>675</v>
      </c>
      <c r="D100" s="190">
        <v>600000</v>
      </c>
    </row>
    <row r="101" spans="1:4" s="201" customFormat="1">
      <c r="A101" s="199"/>
      <c r="B101" s="185"/>
      <c r="C101" s="416" t="s">
        <v>676</v>
      </c>
      <c r="D101" s="190">
        <v>600000</v>
      </c>
    </row>
    <row r="102" spans="1:4" s="201" customFormat="1">
      <c r="A102" s="199"/>
      <c r="B102" s="185"/>
      <c r="C102" s="416" t="s">
        <v>677</v>
      </c>
      <c r="D102" s="190">
        <v>870000</v>
      </c>
    </row>
    <row r="103" spans="1:4" s="201" customFormat="1">
      <c r="A103" s="199"/>
      <c r="B103" s="185"/>
      <c r="C103" s="416" t="s">
        <v>678</v>
      </c>
      <c r="D103" s="190">
        <v>870000</v>
      </c>
    </row>
    <row r="104" spans="1:4" s="201" customFormat="1">
      <c r="A104" s="199"/>
      <c r="B104" s="185"/>
      <c r="C104" s="416" t="s">
        <v>679</v>
      </c>
      <c r="D104" s="190">
        <v>600000</v>
      </c>
    </row>
    <row r="105" spans="1:4" s="201" customFormat="1">
      <c r="A105" s="199"/>
      <c r="B105" s="185"/>
      <c r="C105" s="416" t="s">
        <v>680</v>
      </c>
      <c r="D105" s="190">
        <v>600000</v>
      </c>
    </row>
    <row r="106" spans="1:4" s="201" customFormat="1">
      <c r="A106" s="199"/>
      <c r="B106" s="185"/>
      <c r="C106" s="416" t="s">
        <v>681</v>
      </c>
      <c r="D106" s="190">
        <v>566354.5</v>
      </c>
    </row>
    <row r="107" spans="1:4" s="201" customFormat="1">
      <c r="A107" s="199"/>
      <c r="B107" s="185"/>
      <c r="C107" s="416" t="s">
        <v>682</v>
      </c>
      <c r="D107" s="190">
        <v>899000</v>
      </c>
    </row>
    <row r="108" spans="1:4" s="201" customFormat="1">
      <c r="A108" s="199"/>
      <c r="B108" s="185"/>
      <c r="C108" s="416" t="s">
        <v>683</v>
      </c>
      <c r="D108" s="190">
        <v>339694.21</v>
      </c>
    </row>
    <row r="109" spans="1:4" s="201" customFormat="1">
      <c r="A109" s="199"/>
      <c r="B109" s="185"/>
      <c r="C109" s="416" t="s">
        <v>684</v>
      </c>
      <c r="D109" s="190">
        <v>755102.41</v>
      </c>
    </row>
    <row r="110" spans="1:4" s="201" customFormat="1">
      <c r="A110" s="199"/>
      <c r="B110" s="185"/>
      <c r="C110" s="416" t="s">
        <v>685</v>
      </c>
      <c r="D110" s="190">
        <v>643646.15</v>
      </c>
    </row>
    <row r="111" spans="1:4" s="201" customFormat="1">
      <c r="A111" s="199"/>
      <c r="B111" s="185"/>
      <c r="C111" s="416" t="s">
        <v>686</v>
      </c>
      <c r="D111" s="190">
        <v>675000</v>
      </c>
    </row>
    <row r="112" spans="1:4" s="201" customFormat="1">
      <c r="A112" s="199"/>
      <c r="B112" s="185"/>
      <c r="C112" s="416" t="s">
        <v>687</v>
      </c>
      <c r="D112" s="190">
        <v>686654.65</v>
      </c>
    </row>
    <row r="113" spans="1:5" s="201" customFormat="1">
      <c r="A113" s="199"/>
      <c r="B113" s="185"/>
      <c r="C113" s="416" t="s">
        <v>688</v>
      </c>
      <c r="D113" s="190">
        <v>407160</v>
      </c>
    </row>
    <row r="114" spans="1:5" s="201" customFormat="1">
      <c r="A114" s="199"/>
      <c r="B114" s="185"/>
      <c r="C114" s="416" t="s">
        <v>689</v>
      </c>
      <c r="D114" s="190">
        <v>700000</v>
      </c>
    </row>
    <row r="115" spans="1:5" s="201" customFormat="1">
      <c r="A115" s="199"/>
      <c r="B115" s="185"/>
      <c r="C115" s="416" t="s">
        <v>690</v>
      </c>
      <c r="D115" s="190">
        <v>671941.54</v>
      </c>
    </row>
    <row r="116" spans="1:5" s="201" customFormat="1">
      <c r="A116" s="199"/>
      <c r="B116" s="185"/>
      <c r="C116" s="416" t="s">
        <v>691</v>
      </c>
      <c r="D116" s="190">
        <v>550000</v>
      </c>
    </row>
    <row r="117" spans="1:5" s="201" customFormat="1">
      <c r="A117" s="199"/>
      <c r="B117" s="185"/>
      <c r="C117" s="416" t="s">
        <v>692</v>
      </c>
      <c r="D117" s="190">
        <v>532331.31000000006</v>
      </c>
    </row>
    <row r="118" spans="1:5" s="201" customFormat="1" ht="30.75" customHeight="1">
      <c r="A118" s="199"/>
      <c r="B118" s="185"/>
      <c r="C118" s="416" t="s">
        <v>693</v>
      </c>
      <c r="D118" s="190">
        <v>324420</v>
      </c>
    </row>
    <row r="119" spans="1:5" s="201" customFormat="1">
      <c r="A119" s="199"/>
      <c r="B119" s="185"/>
      <c r="C119" s="416" t="s">
        <v>694</v>
      </c>
      <c r="D119" s="190">
        <v>484207.2</v>
      </c>
    </row>
    <row r="120" spans="1:5" s="201" customFormat="1">
      <c r="A120" s="199"/>
      <c r="B120" s="185"/>
      <c r="C120" s="416" t="s">
        <v>695</v>
      </c>
      <c r="D120" s="190">
        <v>618242.36</v>
      </c>
    </row>
    <row r="121" spans="1:5" ht="7.5" customHeight="1" thickBot="1">
      <c r="A121" s="202"/>
      <c r="B121" s="203"/>
      <c r="C121" s="204"/>
      <c r="D121" s="205"/>
      <c r="E121" s="194"/>
    </row>
    <row r="122" spans="1:5" ht="27.75" customHeight="1">
      <c r="A122" s="512" t="s">
        <v>172</v>
      </c>
      <c r="B122" s="512"/>
      <c r="C122" s="512"/>
      <c r="D122" s="512"/>
      <c r="E122" s="194"/>
    </row>
    <row r="123" spans="1:5" ht="18">
      <c r="A123" s="186"/>
      <c r="B123" s="186"/>
      <c r="C123" s="206"/>
      <c r="D123" s="183"/>
      <c r="E123" s="194"/>
    </row>
    <row r="124" spans="1:5" ht="18">
      <c r="A124" s="186"/>
      <c r="B124" s="186"/>
      <c r="C124" s="206"/>
      <c r="D124" s="183"/>
      <c r="E124" s="194"/>
    </row>
    <row r="125" spans="1:5" ht="18">
      <c r="A125" s="186"/>
      <c r="B125" s="186"/>
      <c r="C125" s="206"/>
      <c r="D125" s="183"/>
      <c r="E125" s="194"/>
    </row>
    <row r="126" spans="1:5" ht="18">
      <c r="A126" s="186"/>
      <c r="B126" s="186"/>
      <c r="C126" s="206"/>
      <c r="D126" s="183"/>
      <c r="E126" s="194"/>
    </row>
    <row r="127" spans="1:5" ht="18">
      <c r="A127" s="186"/>
      <c r="B127" s="186"/>
      <c r="C127" s="206"/>
      <c r="D127" s="183"/>
      <c r="E127" s="194"/>
    </row>
    <row r="128" spans="1:5" ht="18">
      <c r="A128" s="186"/>
      <c r="B128" s="186"/>
      <c r="C128" s="206"/>
      <c r="D128" s="183"/>
      <c r="E128" s="194"/>
    </row>
    <row r="129" spans="1:5" ht="18">
      <c r="A129" s="186"/>
      <c r="B129" s="186"/>
      <c r="C129" s="206"/>
      <c r="D129" s="183"/>
      <c r="E129" s="194"/>
    </row>
    <row r="130" spans="1:5" ht="18">
      <c r="A130" s="186"/>
      <c r="B130" s="186"/>
      <c r="C130" s="206"/>
      <c r="D130" s="183"/>
      <c r="E130" s="194"/>
    </row>
    <row r="131" spans="1:5" ht="18">
      <c r="A131" s="186"/>
      <c r="B131" s="186"/>
      <c r="C131" s="206"/>
      <c r="D131" s="183"/>
      <c r="E131" s="194"/>
    </row>
    <row r="132" spans="1:5" ht="18">
      <c r="A132" s="186"/>
      <c r="B132" s="186"/>
      <c r="C132" s="206"/>
      <c r="D132" s="183"/>
      <c r="E132" s="194"/>
    </row>
    <row r="133" spans="1:5" ht="18">
      <c r="A133" s="186"/>
      <c r="B133" s="186"/>
      <c r="C133" s="206"/>
      <c r="D133" s="183"/>
      <c r="E133" s="194"/>
    </row>
    <row r="134" spans="1:5" ht="18">
      <c r="A134" s="186"/>
      <c r="B134" s="186"/>
      <c r="C134" s="206"/>
      <c r="D134" s="183"/>
      <c r="E134" s="194"/>
    </row>
    <row r="135" spans="1:5" ht="18">
      <c r="A135" s="186"/>
      <c r="B135" s="186"/>
      <c r="C135" s="206"/>
      <c r="D135" s="183"/>
      <c r="E135" s="194"/>
    </row>
    <row r="136" spans="1:5" ht="18">
      <c r="A136" s="186"/>
      <c r="B136" s="186"/>
      <c r="C136" s="206"/>
      <c r="D136" s="183"/>
      <c r="E136" s="194"/>
    </row>
    <row r="137" spans="1:5" ht="18">
      <c r="A137" s="186"/>
      <c r="B137" s="186"/>
      <c r="C137" s="206"/>
      <c r="D137" s="183"/>
      <c r="E137" s="194"/>
    </row>
    <row r="138" spans="1:5" ht="18">
      <c r="A138" s="186"/>
      <c r="B138" s="186"/>
      <c r="C138" s="206"/>
      <c r="D138" s="183"/>
      <c r="E138" s="194"/>
    </row>
    <row r="139" spans="1:5" ht="18">
      <c r="A139" s="186"/>
      <c r="B139" s="186"/>
      <c r="C139" s="206"/>
      <c r="D139" s="183"/>
      <c r="E139" s="194"/>
    </row>
    <row r="140" spans="1:5" ht="18">
      <c r="A140" s="186"/>
      <c r="B140" s="186"/>
      <c r="C140" s="206"/>
      <c r="D140" s="183"/>
      <c r="E140" s="194"/>
    </row>
    <row r="141" spans="1:5" ht="18">
      <c r="A141" s="186"/>
      <c r="B141" s="186"/>
      <c r="C141" s="206"/>
      <c r="D141" s="183"/>
      <c r="E141" s="194"/>
    </row>
    <row r="142" spans="1:5" ht="18">
      <c r="A142" s="186"/>
      <c r="B142" s="186"/>
      <c r="C142" s="206"/>
      <c r="D142" s="183"/>
      <c r="E142" s="194"/>
    </row>
    <row r="143" spans="1:5" ht="18">
      <c r="A143" s="186"/>
      <c r="B143" s="186"/>
      <c r="C143" s="206"/>
      <c r="D143" s="183"/>
      <c r="E143" s="194"/>
    </row>
    <row r="144" spans="1:5" ht="18">
      <c r="A144" s="186"/>
      <c r="B144" s="186"/>
      <c r="C144" s="206"/>
      <c r="D144" s="183"/>
      <c r="E144" s="194"/>
    </row>
    <row r="145" spans="1:5" ht="18">
      <c r="A145" s="186"/>
      <c r="B145" s="186"/>
      <c r="C145" s="206"/>
      <c r="D145" s="183"/>
      <c r="E145" s="194"/>
    </row>
    <row r="146" spans="1:5" ht="18">
      <c r="A146" s="186"/>
      <c r="B146" s="186"/>
      <c r="C146" s="206"/>
      <c r="D146" s="183"/>
      <c r="E146" s="194"/>
    </row>
    <row r="147" spans="1:5" ht="18">
      <c r="A147" s="186"/>
      <c r="B147" s="186"/>
      <c r="C147" s="206"/>
      <c r="D147" s="183"/>
      <c r="E147" s="194"/>
    </row>
    <row r="148" spans="1:5" ht="18">
      <c r="A148" s="186"/>
      <c r="B148" s="186"/>
      <c r="C148" s="206"/>
      <c r="D148" s="183"/>
      <c r="E148" s="194"/>
    </row>
    <row r="149" spans="1:5" ht="18">
      <c r="A149" s="186"/>
      <c r="B149" s="186"/>
      <c r="C149" s="206"/>
      <c r="D149" s="183"/>
      <c r="E149" s="194"/>
    </row>
    <row r="150" spans="1:5" ht="18">
      <c r="A150" s="186"/>
      <c r="B150" s="186"/>
      <c r="C150" s="206"/>
      <c r="D150" s="183"/>
      <c r="E150" s="194"/>
    </row>
    <row r="151" spans="1:5" ht="18">
      <c r="A151" s="186"/>
      <c r="B151" s="186"/>
      <c r="C151" s="206"/>
      <c r="D151" s="183"/>
      <c r="E151" s="194"/>
    </row>
    <row r="152" spans="1:5" ht="18">
      <c r="A152" s="186"/>
      <c r="B152" s="186"/>
      <c r="C152" s="206"/>
      <c r="D152" s="183"/>
      <c r="E152" s="194"/>
    </row>
    <row r="153" spans="1:5" ht="18">
      <c r="A153" s="186"/>
      <c r="B153" s="186"/>
      <c r="C153" s="206"/>
      <c r="D153" s="183"/>
      <c r="E153" s="194"/>
    </row>
    <row r="154" spans="1:5" ht="18">
      <c r="A154" s="186"/>
      <c r="B154" s="186"/>
      <c r="C154" s="206"/>
      <c r="D154" s="183"/>
      <c r="E154" s="194"/>
    </row>
    <row r="155" spans="1:5" ht="18">
      <c r="A155" s="186"/>
      <c r="B155" s="186"/>
      <c r="C155" s="206"/>
      <c r="D155" s="183"/>
      <c r="E155" s="194"/>
    </row>
    <row r="156" spans="1:5" ht="18">
      <c r="A156" s="186"/>
      <c r="B156" s="186"/>
      <c r="C156" s="206"/>
      <c r="D156" s="183"/>
      <c r="E156" s="194"/>
    </row>
    <row r="157" spans="1:5" ht="18">
      <c r="A157" s="186"/>
      <c r="B157" s="186"/>
      <c r="C157" s="206"/>
      <c r="D157" s="183"/>
      <c r="E157" s="194"/>
    </row>
    <row r="158" spans="1:5" ht="18">
      <c r="A158" s="186"/>
      <c r="B158" s="186"/>
      <c r="C158" s="206"/>
      <c r="D158" s="183"/>
      <c r="E158" s="194"/>
    </row>
    <row r="159" spans="1:5" ht="18">
      <c r="A159" s="186"/>
      <c r="B159" s="186"/>
      <c r="C159" s="206"/>
      <c r="D159" s="183"/>
      <c r="E159" s="194"/>
    </row>
    <row r="160" spans="1:5" ht="18">
      <c r="A160" s="186"/>
      <c r="B160" s="186"/>
      <c r="C160" s="206"/>
      <c r="D160" s="183"/>
      <c r="E160" s="194"/>
    </row>
    <row r="161" spans="1:5" ht="18">
      <c r="A161" s="186"/>
      <c r="B161" s="186"/>
      <c r="C161" s="206"/>
      <c r="D161" s="183"/>
      <c r="E161" s="194"/>
    </row>
    <row r="162" spans="1:5" ht="18">
      <c r="A162" s="186"/>
      <c r="B162" s="186"/>
      <c r="C162" s="206"/>
      <c r="D162" s="183"/>
      <c r="E162" s="194"/>
    </row>
    <row r="163" spans="1:5" ht="18">
      <c r="A163" s="186"/>
      <c r="B163" s="186"/>
      <c r="C163" s="206"/>
      <c r="D163" s="183"/>
      <c r="E163" s="194"/>
    </row>
    <row r="164" spans="1:5" ht="18">
      <c r="A164" s="186"/>
      <c r="B164" s="186"/>
      <c r="C164" s="206"/>
      <c r="D164" s="183"/>
      <c r="E164" s="194"/>
    </row>
    <row r="165" spans="1:5" ht="18">
      <c r="A165" s="186"/>
      <c r="B165" s="186"/>
      <c r="C165" s="206"/>
      <c r="D165" s="183"/>
      <c r="E165" s="194"/>
    </row>
    <row r="166" spans="1:5" ht="18">
      <c r="A166" s="186"/>
      <c r="B166" s="186"/>
      <c r="C166" s="206"/>
      <c r="D166" s="183"/>
      <c r="E166" s="194"/>
    </row>
    <row r="167" spans="1:5" ht="18">
      <c r="A167" s="186"/>
      <c r="B167" s="186"/>
      <c r="C167" s="206"/>
      <c r="D167" s="183"/>
      <c r="E167" s="194"/>
    </row>
    <row r="168" spans="1:5" ht="18">
      <c r="A168" s="186"/>
      <c r="B168" s="186"/>
      <c r="C168" s="206"/>
      <c r="D168" s="183"/>
      <c r="E168" s="194"/>
    </row>
    <row r="169" spans="1:5" ht="18">
      <c r="A169" s="186"/>
      <c r="B169" s="186"/>
      <c r="C169" s="206"/>
      <c r="D169" s="183"/>
      <c r="E169" s="194"/>
    </row>
    <row r="170" spans="1:5" ht="18">
      <c r="A170" s="186"/>
      <c r="B170" s="186"/>
      <c r="C170" s="206"/>
      <c r="D170" s="183"/>
      <c r="E170" s="194"/>
    </row>
    <row r="171" spans="1:5" ht="18">
      <c r="A171" s="186"/>
      <c r="B171" s="186"/>
      <c r="C171" s="206"/>
      <c r="D171" s="183"/>
      <c r="E171" s="194"/>
    </row>
    <row r="172" spans="1:5" ht="18">
      <c r="A172" s="186"/>
      <c r="B172" s="186"/>
      <c r="C172" s="206"/>
      <c r="D172" s="183"/>
      <c r="E172" s="194"/>
    </row>
    <row r="173" spans="1:5" ht="18">
      <c r="A173" s="186"/>
      <c r="B173" s="186"/>
      <c r="C173" s="206"/>
      <c r="D173" s="183"/>
      <c r="E173" s="194"/>
    </row>
    <row r="174" spans="1:5" ht="18">
      <c r="A174" s="186"/>
      <c r="B174" s="186"/>
      <c r="C174" s="206"/>
      <c r="D174" s="183"/>
      <c r="E174" s="194"/>
    </row>
    <row r="175" spans="1:5" ht="18">
      <c r="A175" s="186"/>
      <c r="B175" s="186"/>
      <c r="C175" s="206"/>
      <c r="D175" s="183"/>
      <c r="E175" s="194"/>
    </row>
    <row r="176" spans="1:5" ht="18">
      <c r="A176" s="186"/>
      <c r="B176" s="186"/>
      <c r="C176" s="206"/>
      <c r="D176" s="183"/>
      <c r="E176" s="194"/>
    </row>
    <row r="177" spans="1:5" ht="18">
      <c r="A177" s="186"/>
      <c r="B177" s="186"/>
      <c r="C177" s="206"/>
      <c r="D177" s="183"/>
      <c r="E177" s="194"/>
    </row>
    <row r="178" spans="1:5" ht="18">
      <c r="A178" s="186"/>
      <c r="B178" s="186"/>
      <c r="C178" s="206"/>
      <c r="D178" s="183"/>
      <c r="E178" s="194"/>
    </row>
    <row r="179" spans="1:5" ht="18">
      <c r="A179" s="186"/>
      <c r="B179" s="186"/>
      <c r="C179" s="206"/>
      <c r="D179" s="183"/>
      <c r="E179" s="194"/>
    </row>
    <row r="180" spans="1:5" ht="18">
      <c r="A180" s="186"/>
      <c r="B180" s="186"/>
      <c r="C180" s="206"/>
      <c r="D180" s="183"/>
      <c r="E180" s="194"/>
    </row>
    <row r="181" spans="1:5" ht="18">
      <c r="A181" s="186"/>
      <c r="B181" s="186"/>
      <c r="C181" s="206"/>
      <c r="D181" s="183"/>
      <c r="E181" s="194"/>
    </row>
    <row r="182" spans="1:5" ht="18">
      <c r="A182" s="186"/>
      <c r="B182" s="186"/>
      <c r="C182" s="206"/>
      <c r="D182" s="183"/>
      <c r="E182" s="194"/>
    </row>
    <row r="183" spans="1:5" ht="18">
      <c r="A183" s="186"/>
      <c r="B183" s="186"/>
      <c r="C183" s="206"/>
      <c r="D183" s="183"/>
      <c r="E183" s="194"/>
    </row>
    <row r="184" spans="1:5" ht="18">
      <c r="A184" s="186"/>
      <c r="B184" s="186"/>
      <c r="C184" s="206"/>
      <c r="D184" s="183"/>
      <c r="E184" s="194"/>
    </row>
    <row r="185" spans="1:5" ht="18">
      <c r="A185" s="186"/>
      <c r="B185" s="186"/>
      <c r="C185" s="206"/>
      <c r="D185" s="183"/>
      <c r="E185" s="194"/>
    </row>
    <row r="186" spans="1:5" ht="18">
      <c r="A186" s="186"/>
      <c r="B186" s="186"/>
      <c r="C186" s="206"/>
      <c r="D186" s="183"/>
      <c r="E186" s="194"/>
    </row>
    <row r="187" spans="1:5" ht="18">
      <c r="A187" s="186"/>
      <c r="B187" s="186"/>
      <c r="C187" s="206"/>
      <c r="D187" s="183"/>
      <c r="E187" s="194"/>
    </row>
    <row r="188" spans="1:5" ht="18">
      <c r="A188" s="186"/>
      <c r="B188" s="186"/>
      <c r="C188" s="206"/>
      <c r="D188" s="183"/>
      <c r="E188" s="194"/>
    </row>
    <row r="189" spans="1:5" ht="18">
      <c r="A189" s="186"/>
      <c r="B189" s="186"/>
      <c r="C189" s="206"/>
      <c r="D189" s="183"/>
      <c r="E189" s="194"/>
    </row>
    <row r="190" spans="1:5" ht="18">
      <c r="A190" s="186"/>
      <c r="B190" s="186"/>
      <c r="C190" s="206"/>
      <c r="D190" s="183"/>
      <c r="E190" s="194"/>
    </row>
    <row r="191" spans="1:5" ht="18">
      <c r="A191" s="186"/>
      <c r="B191" s="186"/>
      <c r="C191" s="206"/>
      <c r="D191" s="183"/>
      <c r="E191" s="194"/>
    </row>
    <row r="192" spans="1:5" ht="18">
      <c r="A192" s="186"/>
      <c r="B192" s="186"/>
      <c r="C192" s="206"/>
      <c r="D192" s="183"/>
      <c r="E192" s="194"/>
    </row>
    <row r="193" spans="1:5" ht="18">
      <c r="A193" s="186"/>
      <c r="B193" s="186"/>
      <c r="C193" s="206"/>
      <c r="D193" s="183"/>
      <c r="E193" s="194"/>
    </row>
    <row r="194" spans="1:5" ht="18">
      <c r="A194" s="186"/>
      <c r="B194" s="186"/>
      <c r="C194" s="206"/>
      <c r="D194" s="183"/>
      <c r="E194" s="194"/>
    </row>
    <row r="195" spans="1:5" ht="18">
      <c r="A195" s="186"/>
      <c r="B195" s="186"/>
      <c r="C195" s="206"/>
      <c r="D195" s="183"/>
      <c r="E195" s="194"/>
    </row>
    <row r="196" spans="1:5" ht="18">
      <c r="A196" s="186"/>
      <c r="B196" s="186"/>
      <c r="C196" s="206"/>
      <c r="D196" s="183"/>
      <c r="E196" s="194"/>
    </row>
    <row r="197" spans="1:5" ht="18">
      <c r="A197" s="186"/>
      <c r="B197" s="186"/>
      <c r="C197" s="206"/>
      <c r="D197" s="183"/>
      <c r="E197" s="194"/>
    </row>
    <row r="198" spans="1:5" ht="18">
      <c r="A198" s="186"/>
      <c r="B198" s="186"/>
      <c r="C198" s="206"/>
      <c r="D198" s="183"/>
      <c r="E198" s="194"/>
    </row>
    <row r="199" spans="1:5" ht="18">
      <c r="A199" s="186"/>
      <c r="B199" s="186"/>
      <c r="C199" s="206"/>
      <c r="D199" s="183"/>
      <c r="E199" s="194"/>
    </row>
    <row r="200" spans="1:5" ht="18">
      <c r="A200" s="186"/>
      <c r="B200" s="186"/>
      <c r="C200" s="206"/>
      <c r="D200" s="183"/>
      <c r="E200" s="194"/>
    </row>
    <row r="201" spans="1:5" ht="18">
      <c r="A201" s="186"/>
      <c r="B201" s="186"/>
      <c r="C201" s="206"/>
      <c r="D201" s="183"/>
      <c r="E201" s="194"/>
    </row>
    <row r="202" spans="1:5" ht="18">
      <c r="A202" s="186"/>
      <c r="B202" s="186"/>
      <c r="C202" s="206"/>
      <c r="D202" s="183"/>
      <c r="E202" s="194"/>
    </row>
    <row r="203" spans="1:5" ht="18">
      <c r="A203" s="186"/>
      <c r="B203" s="186"/>
      <c r="C203" s="206"/>
      <c r="D203" s="183"/>
      <c r="E203" s="194"/>
    </row>
    <row r="204" spans="1:5" ht="18">
      <c r="A204" s="186"/>
      <c r="B204" s="186"/>
      <c r="C204" s="206"/>
      <c r="D204" s="183"/>
      <c r="E204" s="194"/>
    </row>
    <row r="205" spans="1:5" ht="18">
      <c r="A205" s="186"/>
      <c r="B205" s="186"/>
      <c r="C205" s="206"/>
      <c r="D205" s="183"/>
      <c r="E205" s="194"/>
    </row>
    <row r="206" spans="1:5" ht="18">
      <c r="A206" s="186"/>
      <c r="B206" s="186"/>
      <c r="C206" s="206"/>
      <c r="D206" s="183"/>
      <c r="E206" s="194"/>
    </row>
    <row r="207" spans="1:5" ht="18">
      <c r="A207" s="186"/>
      <c r="B207" s="186"/>
      <c r="C207" s="206"/>
      <c r="D207" s="183"/>
      <c r="E207" s="194"/>
    </row>
    <row r="208" spans="1:5" ht="18">
      <c r="A208" s="186"/>
      <c r="B208" s="186"/>
      <c r="C208" s="206"/>
      <c r="D208" s="183"/>
      <c r="E208" s="194"/>
    </row>
    <row r="209" spans="1:5" ht="18">
      <c r="A209" s="186"/>
      <c r="B209" s="186"/>
      <c r="C209" s="206"/>
      <c r="D209" s="183"/>
      <c r="E209" s="194"/>
    </row>
    <row r="210" spans="1:5" ht="18">
      <c r="A210" s="186"/>
      <c r="B210" s="186"/>
      <c r="C210" s="206"/>
      <c r="D210" s="183"/>
      <c r="E210" s="194"/>
    </row>
    <row r="211" spans="1:5" ht="18">
      <c r="A211" s="186"/>
      <c r="B211" s="186"/>
      <c r="C211" s="206"/>
      <c r="D211" s="183"/>
      <c r="E211" s="194"/>
    </row>
    <row r="212" spans="1:5" ht="18">
      <c r="A212" s="186"/>
      <c r="B212" s="186"/>
      <c r="C212" s="206"/>
      <c r="D212" s="183"/>
      <c r="E212" s="194"/>
    </row>
    <row r="213" spans="1:5" ht="18">
      <c r="A213" s="186"/>
      <c r="B213" s="186"/>
      <c r="C213" s="206"/>
      <c r="D213" s="183"/>
      <c r="E213" s="194"/>
    </row>
    <row r="214" spans="1:5" ht="18">
      <c r="A214" s="186"/>
      <c r="B214" s="186"/>
      <c r="C214" s="206"/>
      <c r="D214" s="183"/>
      <c r="E214" s="194"/>
    </row>
    <row r="215" spans="1:5" ht="18">
      <c r="A215" s="186"/>
      <c r="B215" s="186"/>
      <c r="C215" s="206"/>
      <c r="D215" s="183"/>
      <c r="E215" s="194"/>
    </row>
    <row r="216" spans="1:5" ht="18">
      <c r="A216" s="186"/>
      <c r="B216" s="186"/>
      <c r="C216" s="206"/>
      <c r="D216" s="183"/>
      <c r="E216" s="194"/>
    </row>
    <row r="217" spans="1:5" ht="18">
      <c r="A217" s="186"/>
      <c r="B217" s="186"/>
      <c r="C217" s="206"/>
      <c r="D217" s="183"/>
      <c r="E217" s="194"/>
    </row>
    <row r="218" spans="1:5" ht="18">
      <c r="A218" s="186"/>
      <c r="B218" s="186"/>
      <c r="C218" s="206"/>
      <c r="D218" s="183"/>
      <c r="E218" s="194"/>
    </row>
    <row r="219" spans="1:5" ht="18">
      <c r="A219" s="186"/>
      <c r="B219" s="186"/>
      <c r="C219" s="206"/>
      <c r="D219" s="183"/>
      <c r="E219" s="194"/>
    </row>
    <row r="220" spans="1:5" ht="18">
      <c r="A220" s="186"/>
      <c r="B220" s="186"/>
      <c r="C220" s="206"/>
      <c r="D220" s="183"/>
      <c r="E220" s="194"/>
    </row>
    <row r="221" spans="1:5" ht="18">
      <c r="A221" s="186"/>
      <c r="B221" s="186"/>
      <c r="C221" s="206"/>
      <c r="D221" s="183"/>
      <c r="E221" s="194"/>
    </row>
    <row r="222" spans="1:5" ht="18">
      <c r="A222" s="186"/>
      <c r="B222" s="186"/>
      <c r="C222" s="206"/>
      <c r="D222" s="183"/>
      <c r="E222" s="194"/>
    </row>
    <row r="223" spans="1:5" ht="18">
      <c r="A223" s="186"/>
      <c r="B223" s="186"/>
      <c r="C223" s="206"/>
      <c r="D223" s="183"/>
      <c r="E223" s="194"/>
    </row>
    <row r="224" spans="1:5" ht="18">
      <c r="A224" s="186"/>
      <c r="B224" s="186"/>
      <c r="C224" s="206"/>
      <c r="D224" s="183"/>
      <c r="E224" s="194"/>
    </row>
    <row r="225" spans="1:5" ht="18">
      <c r="A225" s="186"/>
      <c r="B225" s="186"/>
      <c r="C225" s="206"/>
      <c r="D225" s="183"/>
      <c r="E225" s="194"/>
    </row>
    <row r="226" spans="1:5" ht="18">
      <c r="A226" s="186"/>
      <c r="B226" s="186"/>
      <c r="C226" s="206"/>
      <c r="D226" s="183"/>
      <c r="E226" s="194"/>
    </row>
    <row r="227" spans="1:5" ht="18">
      <c r="A227" s="186"/>
      <c r="B227" s="186"/>
      <c r="C227" s="206"/>
      <c r="D227" s="183"/>
      <c r="E227" s="194"/>
    </row>
    <row r="228" spans="1:5" ht="18">
      <c r="A228" s="186"/>
      <c r="B228" s="186"/>
      <c r="C228" s="206"/>
      <c r="D228" s="183"/>
      <c r="E228" s="194"/>
    </row>
    <row r="229" spans="1:5" ht="18">
      <c r="A229" s="186"/>
      <c r="B229" s="186"/>
      <c r="C229" s="206"/>
      <c r="D229" s="183"/>
      <c r="E229" s="194"/>
    </row>
    <row r="230" spans="1:5" ht="18">
      <c r="A230" s="186"/>
      <c r="B230" s="186"/>
      <c r="C230" s="206"/>
      <c r="D230" s="183"/>
      <c r="E230" s="194"/>
    </row>
    <row r="231" spans="1:5" ht="18">
      <c r="A231" s="186"/>
      <c r="B231" s="186"/>
      <c r="C231" s="206"/>
      <c r="D231" s="183"/>
      <c r="E231" s="194"/>
    </row>
    <row r="232" spans="1:5" ht="18">
      <c r="A232" s="184"/>
      <c r="B232" s="184"/>
      <c r="C232" s="207"/>
      <c r="D232" s="191"/>
      <c r="E232" s="194"/>
    </row>
    <row r="233" spans="1:5" ht="18">
      <c r="A233" s="184"/>
      <c r="B233" s="184"/>
      <c r="C233" s="207"/>
      <c r="D233" s="191"/>
      <c r="E233" s="194"/>
    </row>
    <row r="234" spans="1:5" ht="18">
      <c r="A234" s="184"/>
      <c r="B234" s="184"/>
      <c r="C234" s="207"/>
      <c r="D234" s="191"/>
      <c r="E234" s="194"/>
    </row>
    <row r="235" spans="1:5" ht="18">
      <c r="A235" s="184"/>
      <c r="B235" s="184"/>
      <c r="C235" s="207"/>
      <c r="D235" s="191"/>
      <c r="E235" s="194"/>
    </row>
    <row r="236" spans="1:5" ht="18">
      <c r="A236" s="184"/>
      <c r="B236" s="184"/>
      <c r="C236" s="207"/>
      <c r="D236" s="191"/>
      <c r="E236" s="194"/>
    </row>
    <row r="237" spans="1:5" ht="18">
      <c r="A237" s="184"/>
      <c r="B237" s="184"/>
      <c r="C237" s="207"/>
      <c r="D237" s="191"/>
      <c r="E237" s="194"/>
    </row>
    <row r="238" spans="1:5" ht="18">
      <c r="A238" s="184"/>
      <c r="B238" s="184"/>
      <c r="C238" s="207"/>
      <c r="D238" s="191"/>
      <c r="E238" s="194"/>
    </row>
    <row r="239" spans="1:5" ht="18">
      <c r="A239" s="184"/>
      <c r="B239" s="184"/>
      <c r="C239" s="207"/>
      <c r="D239" s="191"/>
      <c r="E239" s="194"/>
    </row>
    <row r="240" spans="1:5" ht="18">
      <c r="A240" s="184"/>
      <c r="B240" s="184"/>
      <c r="C240" s="207"/>
      <c r="D240" s="191"/>
      <c r="E240" s="194"/>
    </row>
    <row r="241" spans="1:5" ht="18">
      <c r="A241" s="184"/>
      <c r="B241" s="184"/>
      <c r="C241" s="207"/>
      <c r="D241" s="191"/>
      <c r="E241" s="194"/>
    </row>
    <row r="242" spans="1:5" ht="18">
      <c r="A242" s="184"/>
      <c r="B242" s="184"/>
      <c r="C242" s="207"/>
      <c r="D242" s="191"/>
      <c r="E242" s="194"/>
    </row>
    <row r="243" spans="1:5" ht="18">
      <c r="A243" s="184"/>
      <c r="B243" s="184"/>
      <c r="C243" s="207"/>
      <c r="D243" s="191"/>
      <c r="E243" s="194"/>
    </row>
    <row r="244" spans="1:5" ht="18">
      <c r="A244" s="184"/>
      <c r="B244" s="184"/>
      <c r="C244" s="207"/>
      <c r="D244" s="191"/>
      <c r="E244" s="194"/>
    </row>
    <row r="245" spans="1:5" ht="18">
      <c r="A245" s="184"/>
      <c r="B245" s="184"/>
      <c r="C245" s="207"/>
      <c r="D245" s="191"/>
      <c r="E245" s="194"/>
    </row>
    <row r="246" spans="1:5" ht="18">
      <c r="A246" s="184"/>
      <c r="B246" s="184"/>
      <c r="C246" s="207"/>
      <c r="D246" s="191"/>
      <c r="E246" s="194"/>
    </row>
    <row r="247" spans="1:5" ht="18">
      <c r="A247" s="184"/>
      <c r="B247" s="184"/>
      <c r="C247" s="207"/>
      <c r="D247" s="191"/>
      <c r="E247" s="194"/>
    </row>
    <row r="248" spans="1:5" ht="18">
      <c r="A248" s="184"/>
      <c r="B248" s="184"/>
      <c r="C248" s="207"/>
      <c r="D248" s="191"/>
      <c r="E248" s="194"/>
    </row>
    <row r="249" spans="1:5" ht="18">
      <c r="A249" s="184"/>
      <c r="B249" s="184"/>
      <c r="C249" s="207"/>
      <c r="D249" s="191"/>
      <c r="E249" s="194"/>
    </row>
    <row r="250" spans="1:5" ht="18">
      <c r="A250" s="184"/>
      <c r="B250" s="184"/>
      <c r="C250" s="207"/>
      <c r="D250" s="191"/>
      <c r="E250" s="194"/>
    </row>
    <row r="251" spans="1:5" ht="18">
      <c r="A251" s="184"/>
      <c r="B251" s="184"/>
      <c r="C251" s="207"/>
      <c r="D251" s="191"/>
      <c r="E251" s="194"/>
    </row>
    <row r="252" spans="1:5" ht="18">
      <c r="A252" s="184"/>
      <c r="B252" s="184"/>
      <c r="C252" s="207"/>
      <c r="D252" s="191"/>
      <c r="E252" s="194"/>
    </row>
    <row r="253" spans="1:5" ht="18">
      <c r="A253" s="184"/>
      <c r="B253" s="184"/>
      <c r="C253" s="207"/>
      <c r="D253" s="191"/>
      <c r="E253" s="194"/>
    </row>
    <row r="254" spans="1:5" ht="18">
      <c r="A254" s="184"/>
      <c r="B254" s="184"/>
      <c r="C254" s="207"/>
      <c r="D254" s="191"/>
      <c r="E254" s="194"/>
    </row>
    <row r="255" spans="1:5" ht="18">
      <c r="A255" s="184"/>
      <c r="B255" s="184"/>
      <c r="C255" s="207"/>
      <c r="D255" s="191"/>
      <c r="E255" s="194"/>
    </row>
    <row r="256" spans="1:5" ht="18">
      <c r="A256" s="184"/>
      <c r="B256" s="184"/>
      <c r="C256" s="207"/>
      <c r="D256" s="191"/>
      <c r="E256" s="194"/>
    </row>
    <row r="257" spans="1:5" ht="18">
      <c r="A257" s="184"/>
      <c r="B257" s="184"/>
      <c r="C257" s="207"/>
      <c r="D257" s="191"/>
      <c r="E257" s="194"/>
    </row>
    <row r="258" spans="1:5" ht="18">
      <c r="A258" s="184"/>
      <c r="B258" s="184"/>
      <c r="C258" s="207"/>
      <c r="D258" s="191"/>
      <c r="E258" s="194"/>
    </row>
    <row r="259" spans="1:5" ht="18">
      <c r="A259" s="184"/>
      <c r="B259" s="184"/>
      <c r="C259" s="207"/>
      <c r="D259" s="191"/>
      <c r="E259" s="194"/>
    </row>
    <row r="260" spans="1:5" ht="18">
      <c r="A260" s="184"/>
      <c r="B260" s="184"/>
      <c r="C260" s="207"/>
      <c r="D260" s="191"/>
      <c r="E260" s="194"/>
    </row>
    <row r="261" spans="1:5" ht="18">
      <c r="A261" s="184"/>
      <c r="B261" s="184"/>
      <c r="C261" s="207"/>
      <c r="D261" s="191"/>
      <c r="E261" s="194"/>
    </row>
    <row r="262" spans="1:5" ht="18">
      <c r="A262" s="184"/>
      <c r="B262" s="184"/>
      <c r="C262" s="207"/>
      <c r="D262" s="191"/>
      <c r="E262" s="194"/>
    </row>
    <row r="263" spans="1:5" ht="18">
      <c r="A263" s="184"/>
      <c r="B263" s="184"/>
      <c r="C263" s="207"/>
      <c r="D263" s="191"/>
      <c r="E263" s="194"/>
    </row>
    <row r="264" spans="1:5" ht="18">
      <c r="A264" s="184"/>
      <c r="B264" s="184"/>
      <c r="C264" s="207"/>
      <c r="D264" s="191"/>
      <c r="E264" s="194"/>
    </row>
    <row r="265" spans="1:5" ht="18">
      <c r="A265" s="184"/>
      <c r="B265" s="184"/>
      <c r="C265" s="207"/>
      <c r="D265" s="191"/>
      <c r="E265" s="194"/>
    </row>
    <row r="266" spans="1:5" ht="18">
      <c r="A266" s="184"/>
      <c r="B266" s="184"/>
      <c r="C266" s="207"/>
      <c r="D266" s="191"/>
      <c r="E266" s="194"/>
    </row>
    <row r="267" spans="1:5" ht="18">
      <c r="A267" s="184"/>
      <c r="B267" s="184"/>
      <c r="C267" s="207"/>
      <c r="D267" s="191"/>
      <c r="E267" s="194"/>
    </row>
    <row r="268" spans="1:5" ht="18">
      <c r="A268" s="184"/>
      <c r="B268" s="184"/>
      <c r="C268" s="207"/>
      <c r="D268" s="191"/>
      <c r="E268" s="194"/>
    </row>
    <row r="269" spans="1:5" ht="18">
      <c r="A269" s="184"/>
      <c r="B269" s="184"/>
      <c r="C269" s="207"/>
      <c r="D269" s="191"/>
      <c r="E269" s="194"/>
    </row>
    <row r="270" spans="1:5" ht="18">
      <c r="A270" s="184"/>
      <c r="B270" s="184"/>
      <c r="C270" s="207"/>
      <c r="D270" s="191"/>
      <c r="E270" s="194"/>
    </row>
    <row r="271" spans="1:5" ht="18">
      <c r="A271" s="184"/>
      <c r="B271" s="184"/>
      <c r="C271" s="207"/>
      <c r="D271" s="191"/>
      <c r="E271" s="194"/>
    </row>
    <row r="272" spans="1:5" ht="18">
      <c r="A272" s="184"/>
      <c r="B272" s="184"/>
      <c r="C272" s="207"/>
      <c r="D272" s="191"/>
      <c r="E272" s="194"/>
    </row>
    <row r="273" spans="1:5" ht="18">
      <c r="A273" s="184"/>
      <c r="B273" s="184"/>
      <c r="C273" s="207"/>
      <c r="D273" s="191"/>
      <c r="E273" s="194"/>
    </row>
    <row r="274" spans="1:5" ht="18">
      <c r="A274" s="184"/>
      <c r="B274" s="184"/>
      <c r="C274" s="207"/>
      <c r="D274" s="191"/>
      <c r="E274" s="194"/>
    </row>
    <row r="275" spans="1:5" ht="18">
      <c r="A275" s="184"/>
      <c r="B275" s="184"/>
      <c r="C275" s="207"/>
      <c r="D275" s="191"/>
      <c r="E275" s="194"/>
    </row>
    <row r="276" spans="1:5" ht="18">
      <c r="A276" s="184"/>
      <c r="B276" s="184"/>
      <c r="C276" s="207"/>
      <c r="D276" s="191"/>
      <c r="E276" s="194"/>
    </row>
    <row r="277" spans="1:5" ht="18">
      <c r="A277" s="184"/>
      <c r="B277" s="184"/>
      <c r="C277" s="207"/>
      <c r="D277" s="191"/>
      <c r="E277" s="194"/>
    </row>
    <row r="278" spans="1:5" ht="18">
      <c r="A278" s="184"/>
      <c r="B278" s="184"/>
      <c r="C278" s="207"/>
      <c r="D278" s="191"/>
      <c r="E278" s="194"/>
    </row>
    <row r="279" spans="1:5" ht="18">
      <c r="A279" s="184"/>
      <c r="B279" s="184"/>
      <c r="C279" s="207"/>
      <c r="D279" s="191"/>
      <c r="E279" s="194"/>
    </row>
    <row r="280" spans="1:5" ht="18">
      <c r="A280" s="184"/>
      <c r="B280" s="184"/>
      <c r="C280" s="207"/>
      <c r="D280" s="191"/>
      <c r="E280" s="194"/>
    </row>
    <row r="281" spans="1:5" ht="18">
      <c r="A281" s="184"/>
      <c r="B281" s="184"/>
      <c r="C281" s="207"/>
      <c r="D281" s="191"/>
      <c r="E281" s="194"/>
    </row>
    <row r="282" spans="1:5" ht="18">
      <c r="A282" s="184"/>
      <c r="B282" s="184"/>
      <c r="C282" s="207"/>
      <c r="D282" s="191"/>
      <c r="E282" s="194"/>
    </row>
    <row r="283" spans="1:5" ht="18">
      <c r="A283" s="184"/>
      <c r="B283" s="184"/>
      <c r="C283" s="207"/>
      <c r="D283" s="191"/>
      <c r="E283" s="194"/>
    </row>
    <row r="284" spans="1:5" ht="18">
      <c r="A284" s="184"/>
      <c r="B284" s="184"/>
      <c r="C284" s="207"/>
      <c r="D284" s="191"/>
      <c r="E284" s="194"/>
    </row>
    <row r="285" spans="1:5" ht="18">
      <c r="A285" s="184"/>
      <c r="B285" s="184"/>
      <c r="C285" s="207"/>
      <c r="D285" s="191"/>
      <c r="E285" s="194"/>
    </row>
    <row r="286" spans="1:5" ht="18">
      <c r="A286" s="184"/>
      <c r="B286" s="184"/>
      <c r="C286" s="207"/>
      <c r="D286" s="191"/>
      <c r="E286" s="194"/>
    </row>
    <row r="287" spans="1:5" ht="18">
      <c r="A287" s="184"/>
      <c r="B287" s="184"/>
      <c r="C287" s="207"/>
      <c r="D287" s="191"/>
      <c r="E287" s="194"/>
    </row>
    <row r="288" spans="1:5" ht="18">
      <c r="A288" s="184"/>
      <c r="B288" s="184"/>
      <c r="C288" s="207"/>
      <c r="D288" s="191"/>
      <c r="E288" s="194"/>
    </row>
    <row r="289" spans="1:5" ht="18">
      <c r="A289" s="184"/>
      <c r="B289" s="184"/>
      <c r="C289" s="207"/>
      <c r="D289" s="191"/>
      <c r="E289" s="194"/>
    </row>
    <row r="290" spans="1:5" ht="18">
      <c r="A290" s="184"/>
      <c r="B290" s="184"/>
      <c r="C290" s="207"/>
      <c r="D290" s="191"/>
      <c r="E290" s="194"/>
    </row>
    <row r="291" spans="1:5" ht="18">
      <c r="A291" s="184"/>
      <c r="B291" s="184"/>
      <c r="C291" s="207"/>
      <c r="D291" s="191"/>
      <c r="E291" s="194"/>
    </row>
    <row r="292" spans="1:5" ht="18">
      <c r="A292" s="184"/>
      <c r="B292" s="184"/>
      <c r="C292" s="207"/>
      <c r="D292" s="191"/>
      <c r="E292" s="194"/>
    </row>
    <row r="293" spans="1:5" ht="18">
      <c r="A293" s="184"/>
      <c r="B293" s="184"/>
      <c r="C293" s="207"/>
      <c r="D293" s="191"/>
      <c r="E293" s="194"/>
    </row>
    <row r="294" spans="1:5" ht="18">
      <c r="A294" s="194"/>
      <c r="B294" s="194"/>
      <c r="C294" s="208"/>
      <c r="D294" s="209"/>
      <c r="E294" s="194"/>
    </row>
  </sheetData>
  <mergeCells count="13">
    <mergeCell ref="A122:D122"/>
    <mergeCell ref="A1:B1"/>
    <mergeCell ref="C1:D1"/>
    <mergeCell ref="A4:A5"/>
    <mergeCell ref="B4:B5"/>
    <mergeCell ref="C4:C5"/>
    <mergeCell ref="D4:D5"/>
    <mergeCell ref="A2:D2"/>
    <mergeCell ref="A3:D3"/>
    <mergeCell ref="A6:D6"/>
    <mergeCell ref="B10:C10"/>
    <mergeCell ref="B12:C12"/>
    <mergeCell ref="B18:C18"/>
  </mergeCells>
  <pageMargins left="0.39370078740157483" right="0" top="0.74803149606299213" bottom="0" header="0.31496062992125984" footer="0.31496062992125984"/>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30"/>
  <sheetViews>
    <sheetView showGridLines="0" zoomScaleNormal="100" workbookViewId="0">
      <selection sqref="A1:C1"/>
    </sheetView>
  </sheetViews>
  <sheetFormatPr baseColWidth="10" defaultRowHeight="18"/>
  <cols>
    <col min="1" max="1" width="45.5703125" style="19" customWidth="1"/>
    <col min="2" max="3" width="15.7109375" style="19" customWidth="1"/>
    <col min="4" max="4" width="0.85546875" style="19" customWidth="1"/>
    <col min="5" max="6" width="14.140625" style="19" customWidth="1"/>
    <col min="7" max="7" width="11.7109375" style="19" bestFit="1" customWidth="1"/>
    <col min="8" max="9" width="17.7109375" style="272" customWidth="1"/>
    <col min="10" max="10" width="39" style="272" customWidth="1"/>
    <col min="11" max="11" width="45" style="272" customWidth="1"/>
    <col min="12" max="16384" width="11.42578125" style="19"/>
  </cols>
  <sheetData>
    <row r="1" spans="1:12" ht="57" customHeight="1">
      <c r="A1" s="444" t="s">
        <v>157</v>
      </c>
      <c r="B1" s="444"/>
      <c r="C1" s="444"/>
      <c r="D1" s="154"/>
      <c r="E1" s="464" t="s">
        <v>525</v>
      </c>
      <c r="F1" s="464"/>
      <c r="H1" s="422"/>
      <c r="I1" s="422"/>
      <c r="J1" s="422"/>
    </row>
    <row r="2" spans="1:12" ht="63" customHeight="1" thickBot="1">
      <c r="A2" s="520" t="s">
        <v>696</v>
      </c>
      <c r="B2" s="521"/>
      <c r="C2" s="521"/>
      <c r="D2" s="521"/>
      <c r="E2" s="521"/>
      <c r="F2" s="521"/>
      <c r="K2" s="351"/>
    </row>
    <row r="3" spans="1:12" ht="6" customHeight="1">
      <c r="A3" s="155"/>
      <c r="B3" s="156"/>
      <c r="C3" s="156"/>
      <c r="D3" s="156"/>
      <c r="E3" s="156"/>
      <c r="F3" s="156"/>
    </row>
    <row r="4" spans="1:12" ht="12.95" customHeight="1">
      <c r="A4" s="522" t="s">
        <v>158</v>
      </c>
      <c r="B4" s="523" t="s">
        <v>159</v>
      </c>
      <c r="C4" s="523"/>
      <c r="D4" s="157"/>
      <c r="E4" s="523" t="s">
        <v>160</v>
      </c>
      <c r="F4" s="523"/>
    </row>
    <row r="5" spans="1:12" ht="18.75" customHeight="1">
      <c r="A5" s="483"/>
      <c r="B5" s="524" t="s">
        <v>697</v>
      </c>
      <c r="C5" s="524"/>
      <c r="D5" s="158"/>
      <c r="E5" s="524" t="s">
        <v>568</v>
      </c>
      <c r="F5" s="524"/>
    </row>
    <row r="6" spans="1:12" ht="23.25" customHeight="1">
      <c r="A6" s="483"/>
      <c r="B6" s="159" t="s">
        <v>11</v>
      </c>
      <c r="C6" s="159" t="s">
        <v>161</v>
      </c>
      <c r="D6" s="158"/>
      <c r="E6" s="159" t="s">
        <v>11</v>
      </c>
      <c r="F6" s="159" t="s">
        <v>161</v>
      </c>
    </row>
    <row r="7" spans="1:12" ht="3" customHeight="1" thickBot="1">
      <c r="A7" s="160"/>
      <c r="B7" s="161"/>
      <c r="C7" s="161"/>
      <c r="D7" s="162"/>
      <c r="E7" s="161"/>
      <c r="F7" s="161"/>
    </row>
    <row r="8" spans="1:12" ht="3" customHeight="1" thickBot="1">
      <c r="A8" s="163"/>
      <c r="B8" s="164"/>
      <c r="C8" s="164"/>
      <c r="D8" s="165"/>
      <c r="E8" s="164"/>
      <c r="F8" s="164"/>
    </row>
    <row r="9" spans="1:12" ht="17.25" customHeight="1">
      <c r="A9" s="166" t="s">
        <v>24</v>
      </c>
      <c r="B9" s="167">
        <f>SUM(B10:B12)</f>
        <v>623653.09717299999</v>
      </c>
      <c r="C9" s="167">
        <f>SUM(C10:C12)</f>
        <v>507987.18221266003</v>
      </c>
      <c r="D9" s="167">
        <v>0</v>
      </c>
      <c r="E9" s="379">
        <f>+E10+E12+E11</f>
        <v>1.986050043682519</v>
      </c>
      <c r="F9" s="379">
        <f>+F10+F12+F11</f>
        <v>1.6531799916807803</v>
      </c>
      <c r="G9" s="272"/>
      <c r="H9" s="423"/>
      <c r="I9" s="423"/>
      <c r="J9" s="423"/>
      <c r="K9" s="423"/>
    </row>
    <row r="10" spans="1:12" ht="16.5" customHeight="1">
      <c r="A10" s="168" t="s">
        <v>162</v>
      </c>
      <c r="B10" s="169">
        <v>333587.54708500003</v>
      </c>
      <c r="C10" s="169">
        <v>336473.57646253001</v>
      </c>
      <c r="D10" s="169"/>
      <c r="E10" s="380">
        <v>1.0623238551420624</v>
      </c>
      <c r="F10" s="380">
        <v>1.0950106691949222</v>
      </c>
      <c r="G10" s="272"/>
      <c r="H10" s="423"/>
      <c r="I10" s="423"/>
      <c r="J10" s="423"/>
      <c r="K10" s="423"/>
    </row>
    <row r="11" spans="1:12" ht="16.5" customHeight="1">
      <c r="A11" s="168" t="s">
        <v>155</v>
      </c>
      <c r="B11" s="169">
        <v>283144.484046</v>
      </c>
      <c r="C11" s="169">
        <v>167955.24496499999</v>
      </c>
      <c r="D11" s="169"/>
      <c r="E11" s="380">
        <v>0.90168575680468555</v>
      </c>
      <c r="F11" s="380">
        <v>0.54658908767061065</v>
      </c>
      <c r="G11" s="272"/>
      <c r="H11" s="423"/>
      <c r="I11" s="423"/>
      <c r="J11" s="423"/>
      <c r="K11" s="423"/>
    </row>
    <row r="12" spans="1:12" ht="16.5" customHeight="1">
      <c r="A12" s="168" t="s">
        <v>238</v>
      </c>
      <c r="B12" s="169">
        <v>6921.0660420000004</v>
      </c>
      <c r="C12" s="169">
        <v>3558.3607851299998</v>
      </c>
      <c r="D12" s="169"/>
      <c r="E12" s="380">
        <v>2.2040431735771054E-2</v>
      </c>
      <c r="F12" s="380">
        <v>1.1580234815247314E-2</v>
      </c>
      <c r="G12" s="272"/>
      <c r="H12" s="423"/>
      <c r="I12" s="423"/>
      <c r="J12" s="423"/>
      <c r="K12" s="423"/>
    </row>
    <row r="13" spans="1:12" ht="4.5" customHeight="1" thickBot="1">
      <c r="A13" s="170"/>
      <c r="B13" s="171"/>
      <c r="C13" s="171"/>
      <c r="D13" s="171"/>
      <c r="E13" s="171"/>
      <c r="F13" s="171"/>
      <c r="H13" s="423"/>
      <c r="I13" s="423"/>
      <c r="J13" s="423"/>
      <c r="K13" s="423"/>
    </row>
    <row r="14" spans="1:12" ht="69" customHeight="1">
      <c r="A14" s="519" t="s">
        <v>237</v>
      </c>
      <c r="B14" s="519"/>
      <c r="C14" s="519"/>
      <c r="D14" s="519"/>
      <c r="E14" s="519"/>
      <c r="F14" s="519"/>
      <c r="H14" s="423"/>
      <c r="I14" s="423"/>
      <c r="J14" s="423"/>
      <c r="K14" s="423"/>
    </row>
    <row r="15" spans="1:12" ht="18" customHeight="1">
      <c r="A15" s="172"/>
      <c r="B15" s="174"/>
      <c r="C15" s="174"/>
      <c r="D15" s="172"/>
      <c r="E15" s="172"/>
      <c r="F15" s="172"/>
      <c r="H15" s="321"/>
      <c r="I15" s="321"/>
      <c r="J15" s="321"/>
      <c r="K15" s="321"/>
    </row>
    <row r="16" spans="1:12">
      <c r="A16" s="173"/>
      <c r="B16" s="174"/>
      <c r="C16" s="174"/>
      <c r="D16" s="224"/>
      <c r="E16" s="224"/>
      <c r="F16" s="224"/>
      <c r="G16" s="224"/>
      <c r="H16" s="224"/>
      <c r="I16" s="224"/>
      <c r="J16" s="224"/>
      <c r="K16" s="224"/>
      <c r="L16" s="224"/>
    </row>
    <row r="17" spans="1:12" ht="65.25" customHeight="1">
      <c r="A17" s="173"/>
      <c r="B17" s="174"/>
      <c r="C17" s="174"/>
      <c r="D17" s="224"/>
      <c r="E17" s="224"/>
      <c r="F17" s="224"/>
      <c r="G17" s="224"/>
      <c r="H17" s="224"/>
      <c r="I17" s="224"/>
      <c r="J17" s="224"/>
      <c r="K17" s="224"/>
      <c r="L17" s="224"/>
    </row>
    <row r="18" spans="1:12">
      <c r="A18" s="173"/>
      <c r="B18" s="174"/>
      <c r="C18" s="174"/>
      <c r="D18" s="175"/>
      <c r="E18" s="174"/>
      <c r="F18" s="174"/>
      <c r="H18" s="321"/>
      <c r="I18" s="321"/>
      <c r="J18" s="321"/>
      <c r="K18" s="321"/>
    </row>
    <row r="19" spans="1:12">
      <c r="A19" s="173"/>
      <c r="B19" s="174"/>
      <c r="C19" s="174"/>
      <c r="D19" s="175"/>
      <c r="E19" s="174"/>
      <c r="F19" s="174"/>
      <c r="G19" s="272"/>
      <c r="H19" s="321"/>
      <c r="I19" s="321"/>
      <c r="J19" s="321"/>
      <c r="K19" s="321"/>
    </row>
    <row r="20" spans="1:12">
      <c r="A20" s="176"/>
      <c r="B20" s="174"/>
      <c r="C20" s="174"/>
      <c r="D20" s="175"/>
      <c r="E20" s="174"/>
      <c r="F20" s="174"/>
      <c r="G20" s="272"/>
      <c r="H20" s="321"/>
      <c r="I20" s="321"/>
      <c r="J20" s="321"/>
      <c r="K20" s="321"/>
    </row>
    <row r="21" spans="1:12">
      <c r="A21" s="176"/>
      <c r="B21" s="174"/>
      <c r="C21" s="174"/>
      <c r="D21" s="175"/>
      <c r="E21" s="381"/>
      <c r="F21" s="381"/>
      <c r="H21" s="321"/>
      <c r="I21" s="321"/>
      <c r="J21" s="321"/>
      <c r="K21" s="321"/>
    </row>
    <row r="22" spans="1:12">
      <c r="A22" s="173"/>
      <c r="B22" s="174"/>
      <c r="C22" s="174"/>
      <c r="D22" s="175"/>
      <c r="E22" s="174"/>
      <c r="F22" s="174"/>
      <c r="H22" s="321"/>
      <c r="I22" s="321"/>
      <c r="J22" s="321"/>
      <c r="K22" s="321"/>
    </row>
    <row r="23" spans="1:12">
      <c r="A23" s="173"/>
      <c r="B23" s="174"/>
      <c r="C23" s="174"/>
      <c r="D23" s="175"/>
      <c r="E23" s="174"/>
      <c r="F23" s="174"/>
    </row>
    <row r="24" spans="1:12">
      <c r="A24" s="173"/>
      <c r="B24" s="174"/>
      <c r="C24" s="174"/>
      <c r="D24" s="175"/>
      <c r="E24" s="174"/>
      <c r="F24" s="174"/>
    </row>
    <row r="25" spans="1:12">
      <c r="B25" s="345"/>
      <c r="C25" s="345"/>
      <c r="D25" s="175"/>
    </row>
    <row r="26" spans="1:12">
      <c r="D26" s="175"/>
    </row>
    <row r="27" spans="1:12">
      <c r="D27" s="175"/>
    </row>
    <row r="28" spans="1:12">
      <c r="D28" s="175"/>
    </row>
    <row r="29" spans="1:12">
      <c r="D29" s="175"/>
    </row>
    <row r="30" spans="1:12">
      <c r="D30" s="175"/>
    </row>
  </sheetData>
  <mergeCells count="9">
    <mergeCell ref="A14:F14"/>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12" customWidth="1"/>
    <col min="2" max="2" width="3.42578125" style="112" customWidth="1"/>
    <col min="3" max="3" width="60.42578125" style="112" customWidth="1"/>
    <col min="4" max="4" width="27.5703125" style="112" bestFit="1" customWidth="1"/>
    <col min="5" max="5" width="21.28515625" style="112" bestFit="1" customWidth="1"/>
    <col min="6" max="6" width="20.5703125" style="112" bestFit="1" customWidth="1"/>
    <col min="7" max="16384" width="11.42578125" style="112"/>
  </cols>
  <sheetData>
    <row r="1" spans="1:13" s="14" customFormat="1" ht="42.75" customHeight="1">
      <c r="A1" s="470" t="s">
        <v>119</v>
      </c>
      <c r="B1" s="470"/>
      <c r="C1" s="470"/>
      <c r="D1" s="470"/>
      <c r="E1" s="464" t="s">
        <v>525</v>
      </c>
      <c r="F1" s="464"/>
      <c r="G1" s="37"/>
      <c r="J1" s="424"/>
      <c r="K1" s="424"/>
      <c r="L1" s="424"/>
      <c r="M1" s="424"/>
    </row>
    <row r="2" spans="1:13" s="74" customFormat="1" ht="9" customHeight="1">
      <c r="A2" s="475"/>
      <c r="B2" s="475"/>
      <c r="C2" s="475"/>
      <c r="D2" s="475"/>
      <c r="E2" s="475"/>
      <c r="F2" s="475"/>
      <c r="G2" s="37"/>
    </row>
    <row r="3" spans="1:13" s="19" customFormat="1" ht="57" customHeight="1" thickBot="1">
      <c r="A3" s="476" t="s">
        <v>699</v>
      </c>
      <c r="B3" s="476"/>
      <c r="C3" s="476"/>
      <c r="D3" s="476"/>
      <c r="E3" s="476"/>
      <c r="F3" s="476"/>
    </row>
    <row r="4" spans="1:13" s="75" customFormat="1" ht="6" customHeight="1">
      <c r="A4" s="76"/>
      <c r="B4" s="76"/>
      <c r="C4" s="76"/>
      <c r="D4" s="76"/>
      <c r="E4" s="76"/>
      <c r="F4" s="76"/>
    </row>
    <row r="5" spans="1:13" s="77" customFormat="1">
      <c r="A5" s="483"/>
      <c r="B5" s="483"/>
      <c r="C5" s="228"/>
      <c r="D5" s="527">
        <v>2023</v>
      </c>
      <c r="E5" s="527"/>
      <c r="F5" s="527"/>
    </row>
    <row r="6" spans="1:13" s="77" customFormat="1" ht="26.25" customHeight="1">
      <c r="A6" s="483"/>
      <c r="B6" s="483"/>
      <c r="C6" s="253"/>
      <c r="D6" s="229" t="s">
        <v>123</v>
      </c>
      <c r="E6" s="229" t="s">
        <v>124</v>
      </c>
      <c r="F6" s="228" t="s">
        <v>163</v>
      </c>
    </row>
    <row r="7" spans="1:13" s="77" customFormat="1" ht="3" customHeight="1" thickBot="1">
      <c r="A7" s="78"/>
      <c r="B7" s="79"/>
      <c r="C7" s="80"/>
      <c r="D7" s="80"/>
      <c r="E7" s="80"/>
      <c r="F7" s="80"/>
    </row>
    <row r="8" spans="1:13" s="77" customFormat="1" ht="3" customHeight="1" thickBot="1">
      <c r="A8" s="81"/>
      <c r="B8" s="82"/>
      <c r="C8" s="83"/>
      <c r="D8" s="83"/>
      <c r="E8" s="83"/>
      <c r="F8" s="83"/>
    </row>
    <row r="9" spans="1:13" ht="7.5" customHeight="1"/>
    <row r="10" spans="1:13" ht="18.75" customHeight="1">
      <c r="A10" s="113" t="s">
        <v>192</v>
      </c>
      <c r="B10" s="113"/>
      <c r="C10" s="113"/>
      <c r="D10" s="114">
        <v>5353714836546.8369</v>
      </c>
      <c r="E10" s="115" t="s">
        <v>125</v>
      </c>
      <c r="F10" s="115" t="s">
        <v>125</v>
      </c>
    </row>
    <row r="11" spans="1:13" ht="18.75" customHeight="1">
      <c r="A11" s="113" t="s">
        <v>193</v>
      </c>
      <c r="B11" s="113"/>
      <c r="C11" s="113"/>
      <c r="D11" s="114">
        <v>6687058608386.8369</v>
      </c>
      <c r="E11" s="115" t="s">
        <v>125</v>
      </c>
      <c r="F11" s="115" t="s">
        <v>125</v>
      </c>
    </row>
    <row r="12" spans="1:13" ht="60">
      <c r="A12" s="116"/>
      <c r="B12" s="84" t="s">
        <v>126</v>
      </c>
      <c r="C12" s="118" t="s">
        <v>127</v>
      </c>
      <c r="D12" s="119">
        <v>1059038178387</v>
      </c>
      <c r="E12" s="120">
        <v>1052227384803.5812</v>
      </c>
      <c r="F12" s="120">
        <v>433639819521.48975</v>
      </c>
    </row>
    <row r="13" spans="1:13" ht="41.25" customHeight="1">
      <c r="A13" s="116"/>
      <c r="B13" s="84" t="s">
        <v>128</v>
      </c>
      <c r="C13" s="118" t="s">
        <v>129</v>
      </c>
      <c r="D13" s="119">
        <v>126788546086.43652</v>
      </c>
      <c r="E13" s="120">
        <v>122651840476.59309</v>
      </c>
      <c r="F13" s="120">
        <v>59422334984.481667</v>
      </c>
    </row>
    <row r="14" spans="1:13" ht="60">
      <c r="A14" s="116"/>
      <c r="B14" s="84" t="s">
        <v>130</v>
      </c>
      <c r="C14" s="118" t="s">
        <v>131</v>
      </c>
      <c r="D14" s="119">
        <v>2217385404825</v>
      </c>
      <c r="E14" s="120">
        <v>2218200356575.4199</v>
      </c>
      <c r="F14" s="120">
        <v>1089847373639.4199</v>
      </c>
    </row>
    <row r="15" spans="1:13" ht="43.5" customHeight="1">
      <c r="A15" s="116"/>
      <c r="B15" s="84" t="s">
        <v>132</v>
      </c>
      <c r="C15" s="118" t="s">
        <v>265</v>
      </c>
      <c r="D15" s="119">
        <v>466137279405</v>
      </c>
      <c r="E15" s="120" t="s">
        <v>203</v>
      </c>
      <c r="F15" s="120" t="s">
        <v>203</v>
      </c>
    </row>
    <row r="16" spans="1:13" ht="29.25" customHeight="1">
      <c r="A16" s="116"/>
      <c r="B16" s="84" t="s">
        <v>133</v>
      </c>
      <c r="C16" s="118" t="s">
        <v>134</v>
      </c>
      <c r="D16" s="119">
        <v>1121120154656</v>
      </c>
      <c r="E16" s="120">
        <v>1121120154656</v>
      </c>
      <c r="F16" s="120">
        <v>578063488438.48987</v>
      </c>
    </row>
    <row r="17" spans="1:6" ht="31.5" customHeight="1">
      <c r="A17" s="116"/>
      <c r="B17" s="84" t="s">
        <v>135</v>
      </c>
      <c r="C17" s="118" t="s">
        <v>266</v>
      </c>
      <c r="D17" s="119">
        <v>340258081968.40002</v>
      </c>
      <c r="E17" s="120" t="s">
        <v>125</v>
      </c>
      <c r="F17" s="120" t="s">
        <v>125</v>
      </c>
    </row>
    <row r="18" spans="1:6" ht="75">
      <c r="A18" s="116"/>
      <c r="B18" s="84" t="s">
        <v>136</v>
      </c>
      <c r="C18" s="118" t="s">
        <v>137</v>
      </c>
      <c r="D18" s="119">
        <v>4812794174</v>
      </c>
      <c r="E18" s="120">
        <v>6524679483.5699997</v>
      </c>
      <c r="F18" s="120">
        <v>4636600169.6000004</v>
      </c>
    </row>
    <row r="19" spans="1:6" ht="41.25" customHeight="1">
      <c r="A19" s="116"/>
      <c r="B19" s="84" t="s">
        <v>138</v>
      </c>
      <c r="C19" s="118" t="s">
        <v>139</v>
      </c>
      <c r="D19" s="119">
        <v>799761193</v>
      </c>
      <c r="E19" s="120">
        <v>824610647.54999995</v>
      </c>
      <c r="F19" s="120">
        <v>435410114.83999991</v>
      </c>
    </row>
    <row r="20" spans="1:6" ht="75">
      <c r="A20" s="116"/>
      <c r="B20" s="84" t="s">
        <v>140</v>
      </c>
      <c r="C20" s="118" t="s">
        <v>141</v>
      </c>
      <c r="D20" s="119">
        <v>17374635852</v>
      </c>
      <c r="E20" s="120">
        <v>13702302790.710001</v>
      </c>
      <c r="F20" s="120">
        <v>0</v>
      </c>
    </row>
    <row r="21" spans="1:6" ht="30">
      <c r="A21" s="116"/>
      <c r="B21" s="84" t="s">
        <v>142</v>
      </c>
      <c r="C21" s="118" t="s">
        <v>143</v>
      </c>
      <c r="D21" s="119">
        <v>0</v>
      </c>
      <c r="E21" s="120">
        <v>0</v>
      </c>
      <c r="F21" s="120">
        <v>0</v>
      </c>
    </row>
    <row r="22" spans="1:6" ht="16.5" customHeight="1">
      <c r="A22" s="116"/>
      <c r="B22" s="84"/>
      <c r="C22" s="85" t="s">
        <v>144</v>
      </c>
      <c r="D22" s="119">
        <v>1333343771840</v>
      </c>
      <c r="E22" s="120">
        <v>1360156398073.22</v>
      </c>
      <c r="F22" s="120">
        <v>642238800183.09985</v>
      </c>
    </row>
    <row r="23" spans="1:6" ht="7.5" customHeight="1" thickBot="1">
      <c r="A23" s="121"/>
      <c r="B23" s="121"/>
      <c r="C23" s="121"/>
      <c r="D23" s="121"/>
      <c r="E23" s="121"/>
      <c r="F23" s="122"/>
    </row>
    <row r="24" spans="1:6" ht="139.5" customHeight="1">
      <c r="A24" s="525" t="s">
        <v>698</v>
      </c>
      <c r="B24" s="526"/>
      <c r="C24" s="526"/>
      <c r="D24" s="526"/>
      <c r="E24" s="526"/>
      <c r="F24" s="526"/>
    </row>
    <row r="25" spans="1:6">
      <c r="D25" s="117"/>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18</vt:i4>
      </vt:variant>
    </vt:vector>
  </HeadingPairs>
  <TitlesOfParts>
    <vt:vector size="36" baseType="lpstr">
      <vt:lpstr>Adecuaciones Presupuestarias 5%</vt:lpstr>
      <vt:lpstr>Ing. Exc. Autorizados</vt:lpstr>
      <vt:lpstr>Ing. Exc Infor.</vt:lpstr>
      <vt:lpstr>Artículo 7° trans LIF</vt:lpstr>
      <vt:lpstr>Aprovechamientos Otros</vt:lpstr>
      <vt:lpstr>FONDEN (1)</vt:lpstr>
      <vt:lpstr>FONDEN (2)</vt:lpstr>
      <vt:lpstr>Acuerdos de Ministración</vt:lpstr>
      <vt:lpstr>Total</vt:lpstr>
      <vt:lpstr>Fiscales</vt:lpstr>
      <vt:lpstr>Ahorro Poderes-Entes Autónomos</vt:lpstr>
      <vt:lpstr>Balances</vt:lpstr>
      <vt:lpstr>Seguridad Pública y Nacional</vt:lpstr>
      <vt:lpstr>Incrementos Salariales</vt:lpstr>
      <vt:lpstr>Donativos</vt:lpstr>
      <vt:lpstr>Subsidios</vt:lpstr>
      <vt:lpstr>Inversión Física</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prueba</cp:lastModifiedBy>
  <cp:lastPrinted>2022-07-22T22:59:44Z</cp:lastPrinted>
  <dcterms:created xsi:type="dcterms:W3CDTF">2012-04-13T18:39:44Z</dcterms:created>
  <dcterms:modified xsi:type="dcterms:W3CDTF">2023-07-26T16:45:25Z</dcterms:modified>
</cp:coreProperties>
</file>