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E:\mis documentos\Información 2023\Informes Trimestrales 2023\Tercer Trimestre (Ene-sep)\Subejercicios\"/>
    </mc:Choice>
  </mc:AlternateContent>
  <bookViews>
    <workbookView xWindow="0" yWindow="0" windowWidth="28800" windowHeight="9600"/>
  </bookViews>
  <sheets>
    <sheet name="Cuadro Resumen" sheetId="4" r:id="rId1"/>
    <sheet name="No subsanado" sheetId="5" r:id="rId2"/>
    <sheet name="Reasignación" sheetId="11" r:id="rId3"/>
  </sheets>
  <definedNames>
    <definedName name="_xlnm._FilterDatabase" localSheetId="0" hidden="1">'Cuadro Resumen'!$A$11:$I$37</definedName>
    <definedName name="_xlnm._FilterDatabase" localSheetId="1" hidden="1">'No subsanado'!$A$11:$C$36</definedName>
    <definedName name="_xlnm.Print_Area" localSheetId="0">'Cuadro Resumen'!$A$3:$I$44</definedName>
    <definedName name="_xlnm.Print_Area" localSheetId="1">'No subsanado'!$A$3:$B$40</definedName>
    <definedName name="_xlnm.Print_Area" localSheetId="2">Reasignación!$A$4:$B$16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1" l="1"/>
  <c r="B9" i="11" s="1"/>
  <c r="B10" i="5" l="1"/>
  <c r="I37" i="4"/>
  <c r="I36" i="4"/>
  <c r="I35" i="4"/>
  <c r="I34" i="4"/>
  <c r="I33" i="4"/>
  <c r="I32" i="4"/>
  <c r="I31" i="4"/>
  <c r="I30" i="4"/>
  <c r="I29" i="4"/>
  <c r="I28" i="4"/>
  <c r="I27" i="4"/>
  <c r="I26" i="4"/>
  <c r="I25" i="4"/>
  <c r="I24" i="4"/>
  <c r="I23" i="4"/>
  <c r="I22" i="4"/>
  <c r="I21" i="4"/>
  <c r="I20" i="4"/>
  <c r="I19" i="4"/>
  <c r="I18" i="4"/>
  <c r="I17" i="4"/>
  <c r="I16" i="4"/>
  <c r="I15" i="4"/>
  <c r="I14" i="4"/>
  <c r="I13" i="4"/>
  <c r="I12" i="4"/>
  <c r="H11" i="4"/>
  <c r="E11" i="4"/>
  <c r="D11" i="4"/>
  <c r="C11" i="4"/>
  <c r="F11" i="4" s="1"/>
  <c r="B11" i="4"/>
  <c r="G11" i="4" l="1"/>
  <c r="I11" i="4"/>
</calcChain>
</file>

<file path=xl/sharedStrings.xml><?xml version="1.0" encoding="utf-8"?>
<sst xmlns="http://schemas.openxmlformats.org/spreadsheetml/2006/main" count="108" uniqueCount="62">
  <si>
    <t>Oficina de la Presidencia de la República</t>
  </si>
  <si>
    <t>Gobernación</t>
  </si>
  <si>
    <t>Relaciones Exteriores</t>
  </si>
  <si>
    <t>Hacienda y Crédito Público</t>
  </si>
  <si>
    <t>Defensa Nacional</t>
  </si>
  <si>
    <t>Agricultura y Desarrollo Rural</t>
  </si>
  <si>
    <t>Infraestructura, Comunicaciones y Transportes</t>
  </si>
  <si>
    <t>Economía</t>
  </si>
  <si>
    <t>Educación Pública</t>
  </si>
  <si>
    <t>Salud</t>
  </si>
  <si>
    <t>Marina</t>
  </si>
  <si>
    <t>Trabajo y Previsión Social</t>
  </si>
  <si>
    <t>Desarrollo Agrario, Territorial y Urbano</t>
  </si>
  <si>
    <t>Medio Ambiente y Recursos Naturales</t>
  </si>
  <si>
    <t>Energía</t>
  </si>
  <si>
    <t>Bienestar</t>
  </si>
  <si>
    <t>Turismo</t>
  </si>
  <si>
    <t>Función Pública</t>
  </si>
  <si>
    <t>Tribunales Agrarios</t>
  </si>
  <si>
    <t>Seguridad y Protección Ciudadana</t>
  </si>
  <si>
    <t>Consejería Jurídica del Ejecutivo Federal</t>
  </si>
  <si>
    <t>Consejo Nacional de Ciencia y Tecnología</t>
  </si>
  <si>
    <t>Comisión Reguladora de Energía</t>
  </si>
  <si>
    <t>Comisión Nacional de Hidrocarburos</t>
  </si>
  <si>
    <t>Entidades no Sectorizadas</t>
  </si>
  <si>
    <t>Cultura</t>
  </si>
  <si>
    <t>Atención a la salud de personas sin seguridad social</t>
  </si>
  <si>
    <t>Atención a la salud y medicamentos gratuitos para la población sin seguridad social laboral</t>
  </si>
  <si>
    <t>Enero-junio</t>
  </si>
  <si>
    <t>(Millones de pesos)</t>
  </si>
  <si>
    <t>Modificado al mes</t>
  </si>
  <si>
    <r>
      <t xml:space="preserve">CLC's Tramitadas </t>
    </r>
    <r>
      <rPr>
        <b/>
        <vertAlign val="superscript"/>
        <sz val="10"/>
        <color theme="0"/>
        <rFont val="Montserrat"/>
      </rPr>
      <t>1/</t>
    </r>
  </si>
  <si>
    <t>Comprometido</t>
  </si>
  <si>
    <t>Acuerdos de Ministración</t>
  </si>
  <si>
    <t>Ejercido</t>
  </si>
  <si>
    <r>
      <t xml:space="preserve">Subejercicios </t>
    </r>
    <r>
      <rPr>
        <b/>
        <vertAlign val="superscript"/>
        <sz val="10"/>
        <color theme="0"/>
        <rFont val="Montserrat"/>
      </rPr>
      <t>2/</t>
    </r>
  </si>
  <si>
    <t>Ramo</t>
  </si>
  <si>
    <t>(a)</t>
  </si>
  <si>
    <t>(b)</t>
  </si>
  <si>
    <t>(c)</t>
  </si>
  <si>
    <t>(d)</t>
  </si>
  <si>
    <t>(e) = (b) + (c) +(d)</t>
  </si>
  <si>
    <t>(f) = (a) - (e)</t>
  </si>
  <si>
    <t>(g) = (f) - (h)</t>
  </si>
  <si>
    <t>(h)</t>
  </si>
  <si>
    <t>Total</t>
  </si>
  <si>
    <t>1/ Considera las CLC's tramitadas en la Tesoreria de la Federación. Incluye las CLCs pagadas, así como las que están pendientes de pago con cargo al presupuesto modificado autorizado.</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</si>
  <si>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2023".</t>
  </si>
  <si>
    <t>Nota: Las sumas pueden no coincidir con los totales debido al redondeo de las cifras.</t>
  </si>
  <si>
    <t>CLC: Cuenta por Liquidar Certificada.</t>
  </si>
  <si>
    <t>Fuente: Secretaría de Hacienda y Crédito Público.</t>
  </si>
  <si>
    <t>Enero-septiembre</t>
  </si>
  <si>
    <t>No subsanado reasignable Enero-junio</t>
  </si>
  <si>
    <t>Julio-septiembre</t>
  </si>
  <si>
    <t>SUBEJERCICIO NO SUBSANADO REASIGNABLE 2023</t>
  </si>
  <si>
    <r>
      <t>Importe</t>
    </r>
    <r>
      <rPr>
        <b/>
        <vertAlign val="superscript"/>
        <sz val="10"/>
        <color theme="0"/>
        <rFont val="Montserrat"/>
      </rPr>
      <t xml:space="preserve"> 1/</t>
    </r>
  </si>
  <si>
    <t>1/ Considera cifras revisadas del trimestre anterior.</t>
  </si>
  <si>
    <t>SUBEJERCICIO REASIGNADO 2023</t>
  </si>
  <si>
    <r>
      <t xml:space="preserve">Importe </t>
    </r>
    <r>
      <rPr>
        <b/>
        <vertAlign val="superscript"/>
        <sz val="10"/>
        <color theme="0"/>
        <rFont val="Montserrat"/>
      </rPr>
      <t>1/</t>
    </r>
  </si>
  <si>
    <t>Informes sobre la Situación Económica,
las Finanzas Públicas y la Deuda Pública</t>
  </si>
  <si>
    <t>XIII. SALDO DE LOS SUBEJERCICIOS PRESUPUESTARIOS</t>
  </si>
  <si>
    <t>Tercer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</si>
</sst>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_ ;[Red]\-#,##0.00\ "/>
    <numFmt numFmtId="165" formatCode="#,##0.0"/>
    <numFmt numFmtId="166" formatCode="#,##0.0_ ;[Red]\-#,##0.0\ "/>
  </numFmts>
  <fonts count="24" x14ac:knownFonts="1">
    <font>
      <sz val="11"/>
      <color theme="1"/>
      <name val="Calibri"/>
      <family val="2"/>
      <scheme val="minor"/>
    </font>
    <font>
      <sz val="11"/>
      <color theme="1"/>
      <name val="Calibri"/>
      <family val="2"/>
      <scheme val="minor"/>
    </font>
    <font>
      <sz val="10"/>
      <color theme="1"/>
      <name val="Arial"/>
      <family val="2"/>
    </font>
    <font>
      <sz val="10"/>
      <color theme="1"/>
      <name val="Adobe Caslon Pro"/>
      <family val="1"/>
    </font>
    <font>
      <sz val="10"/>
      <color indexed="8"/>
      <name val="Arial"/>
      <family val="2"/>
    </font>
    <font>
      <sz val="11"/>
      <name val="Montserrat"/>
    </font>
    <font>
      <sz val="10"/>
      <color theme="1"/>
      <name val="Montserrat"/>
    </font>
    <font>
      <sz val="10"/>
      <color theme="1"/>
      <name val="Soberana Sans"/>
      <family val="3"/>
    </font>
    <font>
      <b/>
      <sz val="10"/>
      <color theme="0"/>
      <name val="Montserrat"/>
    </font>
    <font>
      <b/>
      <vertAlign val="superscript"/>
      <sz val="10"/>
      <color theme="0"/>
      <name val="Montserrat"/>
    </font>
    <font>
      <sz val="10"/>
      <name val="Montserrat"/>
    </font>
    <font>
      <b/>
      <sz val="10"/>
      <color theme="1"/>
      <name val="Montserrat"/>
    </font>
    <font>
      <sz val="8"/>
      <name val="Montserrat"/>
    </font>
    <font>
      <sz val="8"/>
      <color theme="1"/>
      <name val="Montserrat"/>
    </font>
    <font>
      <b/>
      <sz val="12"/>
      <name val="Montserrat"/>
    </font>
    <font>
      <b/>
      <sz val="11"/>
      <color theme="1"/>
      <name val="Montserrat"/>
    </font>
    <font>
      <sz val="11"/>
      <color theme="1"/>
      <name val="Soberana Sans"/>
      <family val="3"/>
    </font>
    <font>
      <sz val="11"/>
      <color theme="1"/>
      <name val="Montserrat"/>
    </font>
    <font>
      <sz val="10"/>
      <name val="Arial"/>
      <family val="2"/>
    </font>
    <font>
      <sz val="11"/>
      <color theme="1"/>
      <name val="Adobe Caslon Pro"/>
      <family val="1"/>
    </font>
    <font>
      <b/>
      <sz val="13"/>
      <color theme="0"/>
      <name val="Montserrat"/>
    </font>
    <font>
      <b/>
      <sz val="13"/>
      <color indexed="23"/>
      <name val="Montserrat"/>
    </font>
    <font>
      <b/>
      <sz val="13"/>
      <color theme="1"/>
      <name val="Montserrat"/>
    </font>
    <font>
      <sz val="12"/>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7">
    <border>
      <left/>
      <right/>
      <top/>
      <bottom/>
      <diagonal/>
    </border>
    <border>
      <left/>
      <right/>
      <top style="medium">
        <color theme="0" tint="-0.499984740745262"/>
      </top>
      <bottom/>
      <diagonal/>
    </border>
    <border>
      <left/>
      <right/>
      <top/>
      <bottom style="thin">
        <color theme="0"/>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medium">
        <color theme="1" tint="0.499984740745262"/>
      </bottom>
      <diagonal/>
    </border>
    <border>
      <left/>
      <right/>
      <top style="medium">
        <color theme="1" tint="0.499984740745262"/>
      </top>
      <bottom style="medium">
        <color theme="1" tint="0.499984740745262"/>
      </bottom>
      <diagonal/>
    </border>
  </borders>
  <cellStyleXfs count="8">
    <xf numFmtId="0" fontId="0" fillId="0" borderId="0"/>
    <xf numFmtId="43" fontId="1" fillId="0" borderId="0" applyFont="0" applyFill="0" applyBorder="0" applyAlignment="0" applyProtection="0"/>
    <xf numFmtId="0" fontId="2" fillId="0" borderId="0"/>
    <xf numFmtId="0" fontId="4" fillId="0" borderId="0"/>
    <xf numFmtId="0" fontId="1" fillId="0" borderId="0"/>
    <xf numFmtId="43" fontId="1" fillId="0" borderId="0" applyFont="0" applyFill="0" applyBorder="0" applyAlignment="0" applyProtection="0"/>
    <xf numFmtId="0" fontId="18" fillId="0" borderId="0"/>
    <xf numFmtId="0" fontId="1" fillId="0" borderId="0"/>
  </cellStyleXfs>
  <cellXfs count="76">
    <xf numFmtId="0" fontId="0" fillId="0" borderId="0" xfId="0"/>
    <xf numFmtId="0" fontId="3" fillId="0" borderId="0" xfId="0" applyFont="1"/>
    <xf numFmtId="0" fontId="5" fillId="0" borderId="0" xfId="3" applyFont="1" applyAlignment="1">
      <alignment vertical="top"/>
    </xf>
    <xf numFmtId="0" fontId="6" fillId="0" borderId="0" xfId="0" applyFont="1"/>
    <xf numFmtId="0" fontId="5" fillId="0" borderId="1" xfId="3" applyFont="1" applyBorder="1" applyAlignment="1">
      <alignment vertical="top"/>
    </xf>
    <xf numFmtId="0" fontId="6" fillId="0" borderId="1" xfId="0" applyFont="1" applyBorder="1"/>
    <xf numFmtId="0" fontId="7" fillId="0" borderId="0" xfId="0" applyFont="1"/>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0" xfId="3" applyFont="1" applyFill="1" applyAlignment="1">
      <alignment horizontal="center" vertical="center"/>
    </xf>
    <xf numFmtId="0" fontId="6" fillId="0" borderId="3" xfId="0" applyFont="1" applyBorder="1" applyAlignment="1">
      <alignment horizontal="centerContinuous"/>
    </xf>
    <xf numFmtId="0" fontId="10" fillId="0" borderId="3" xfId="0" applyFont="1" applyBorder="1" applyAlignment="1">
      <alignment horizontal="center" vertical="top"/>
    </xf>
    <xf numFmtId="0" fontId="10" fillId="0" borderId="3" xfId="3" applyFont="1" applyBorder="1" applyAlignment="1">
      <alignment horizontal="center" vertical="top"/>
    </xf>
    <xf numFmtId="0" fontId="6" fillId="0" borderId="4" xfId="0" applyFont="1" applyBorder="1" applyAlignment="1">
      <alignment horizontal="centerContinuous"/>
    </xf>
    <xf numFmtId="0" fontId="10" fillId="0" borderId="4" xfId="0" applyFont="1" applyBorder="1" applyAlignment="1">
      <alignment horizontal="center" vertical="top"/>
    </xf>
    <xf numFmtId="0" fontId="10" fillId="0" borderId="4" xfId="3" applyFont="1" applyBorder="1" applyAlignment="1">
      <alignment horizontal="center" vertical="top"/>
    </xf>
    <xf numFmtId="0" fontId="11" fillId="3" borderId="0" xfId="0" applyFont="1" applyFill="1" applyAlignment="1">
      <alignment horizontal="left"/>
    </xf>
    <xf numFmtId="165" fontId="11" fillId="3" borderId="0" xfId="0" applyNumberFormat="1" applyFont="1" applyFill="1"/>
    <xf numFmtId="0" fontId="6" fillId="3" borderId="0" xfId="0" applyFont="1" applyFill="1" applyAlignment="1">
      <alignment horizontal="left"/>
    </xf>
    <xf numFmtId="165" fontId="6" fillId="3" borderId="0" xfId="0" applyNumberFormat="1" applyFont="1" applyFill="1"/>
    <xf numFmtId="0" fontId="6" fillId="3" borderId="3" xfId="0" applyFont="1" applyFill="1" applyBorder="1"/>
    <xf numFmtId="0" fontId="12" fillId="0" borderId="0" xfId="3" applyFont="1" applyAlignment="1">
      <alignment vertical="center"/>
    </xf>
    <xf numFmtId="0" fontId="13" fillId="0" borderId="0" xfId="0" applyFont="1"/>
    <xf numFmtId="43" fontId="3" fillId="0" borderId="0" xfId="1" applyFont="1"/>
    <xf numFmtId="0" fontId="16" fillId="0" borderId="0" xfId="4" applyFont="1"/>
    <xf numFmtId="0" fontId="17" fillId="0" borderId="1" xfId="4" applyFont="1" applyBorder="1" applyAlignment="1">
      <alignment horizontal="left"/>
    </xf>
    <xf numFmtId="0" fontId="17" fillId="0" borderId="1" xfId="4" applyFont="1" applyBorder="1"/>
    <xf numFmtId="0" fontId="8" fillId="2" borderId="0" xfId="4" applyFont="1" applyFill="1" applyAlignment="1">
      <alignment horizontal="center" vertical="center"/>
    </xf>
    <xf numFmtId="0" fontId="8" fillId="2" borderId="0" xfId="4" applyFont="1" applyFill="1" applyAlignment="1">
      <alignment horizontal="center" vertical="center" wrapText="1"/>
    </xf>
    <xf numFmtId="2" fontId="16" fillId="0" borderId="0" xfId="4" applyNumberFormat="1" applyFont="1"/>
    <xf numFmtId="0" fontId="6" fillId="0" borderId="5" xfId="4" applyFont="1" applyBorder="1" applyAlignment="1">
      <alignment horizontal="centerContinuous" vertical="top"/>
    </xf>
    <xf numFmtId="0" fontId="6" fillId="0" borderId="5" xfId="4" applyFont="1" applyBorder="1" applyAlignment="1">
      <alignment horizontal="center" vertical="top" wrapText="1"/>
    </xf>
    <xf numFmtId="0" fontId="6" fillId="0" borderId="3" xfId="4" applyFont="1" applyBorder="1" applyAlignment="1">
      <alignment horizontal="centerContinuous" vertical="top"/>
    </xf>
    <xf numFmtId="0" fontId="6" fillId="0" borderId="3" xfId="4" applyFont="1" applyBorder="1" applyAlignment="1">
      <alignment horizontal="center" vertical="top" wrapText="1"/>
    </xf>
    <xf numFmtId="0" fontId="11" fillId="3" borderId="0" xfId="4" applyFont="1" applyFill="1" applyAlignment="1">
      <alignment horizontal="left"/>
    </xf>
    <xf numFmtId="165" fontId="11" fillId="3" borderId="0" xfId="4" applyNumberFormat="1" applyFont="1" applyFill="1"/>
    <xf numFmtId="4" fontId="16" fillId="0" borderId="0" xfId="4" applyNumberFormat="1" applyFont="1"/>
    <xf numFmtId="165" fontId="16" fillId="0" borderId="0" xfId="4" applyNumberFormat="1" applyFont="1"/>
    <xf numFmtId="43" fontId="16" fillId="0" borderId="0" xfId="5" applyFont="1"/>
    <xf numFmtId="43" fontId="16" fillId="0" borderId="0" xfId="4" applyNumberFormat="1" applyFont="1"/>
    <xf numFmtId="0" fontId="6" fillId="0" borderId="3" xfId="4" applyFont="1" applyBorder="1"/>
    <xf numFmtId="0" fontId="17" fillId="0" borderId="0" xfId="4" applyFont="1"/>
    <xf numFmtId="0" fontId="19" fillId="0" borderId="0" xfId="7" applyFont="1"/>
    <xf numFmtId="0" fontId="8" fillId="2" borderId="0" xfId="7" applyFont="1" applyFill="1" applyAlignment="1">
      <alignment horizontal="center" vertical="center"/>
    </xf>
    <xf numFmtId="0" fontId="8" fillId="2" borderId="0" xfId="7" applyFont="1" applyFill="1" applyAlignment="1">
      <alignment horizontal="center" vertical="center" wrapText="1"/>
    </xf>
    <xf numFmtId="0" fontId="6" fillId="0" borderId="5" xfId="7" applyFont="1" applyBorder="1" applyAlignment="1">
      <alignment horizontal="centerContinuous" vertical="top"/>
    </xf>
    <xf numFmtId="0" fontId="6" fillId="0" borderId="5" xfId="7" applyFont="1" applyBorder="1" applyAlignment="1">
      <alignment horizontal="center" vertical="top" wrapText="1"/>
    </xf>
    <xf numFmtId="0" fontId="6" fillId="0" borderId="6" xfId="7" applyFont="1" applyBorder="1" applyAlignment="1">
      <alignment horizontal="centerContinuous" vertical="top"/>
    </xf>
    <xf numFmtId="0" fontId="6" fillId="0" borderId="6" xfId="7" applyFont="1" applyBorder="1" applyAlignment="1">
      <alignment horizontal="center" vertical="top" wrapText="1"/>
    </xf>
    <xf numFmtId="0" fontId="11" fillId="3" borderId="0" xfId="7" applyFont="1" applyFill="1" applyAlignment="1">
      <alignment horizontal="left"/>
    </xf>
    <xf numFmtId="0" fontId="10" fillId="3" borderId="0" xfId="7" applyFont="1" applyFill="1" applyAlignment="1">
      <alignment horizontal="left" vertical="center" wrapText="1" indent="2"/>
    </xf>
    <xf numFmtId="0" fontId="6" fillId="3" borderId="5" xfId="7" applyFont="1" applyFill="1" applyBorder="1"/>
    <xf numFmtId="0" fontId="12" fillId="0" borderId="0" xfId="3" applyFont="1" applyAlignment="1">
      <alignment vertical="top"/>
    </xf>
    <xf numFmtId="0" fontId="17" fillId="0" borderId="0" xfId="7" applyFont="1"/>
    <xf numFmtId="0" fontId="19" fillId="0" borderId="0" xfId="7" applyFont="1" applyAlignment="1">
      <alignment wrapText="1"/>
    </xf>
    <xf numFmtId="164" fontId="17" fillId="0" borderId="0" xfId="7" applyNumberFormat="1" applyFont="1"/>
    <xf numFmtId="0" fontId="12" fillId="0" borderId="0" xfId="3" applyFont="1" applyAlignment="1">
      <alignment horizontal="left" vertical="center" wrapText="1"/>
    </xf>
    <xf numFmtId="0" fontId="0" fillId="0" borderId="0" xfId="0" applyAlignment="1">
      <alignment vertical="center"/>
    </xf>
    <xf numFmtId="0" fontId="8" fillId="2"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14" fillId="0" borderId="0" xfId="2" applyFont="1" applyAlignment="1">
      <alignment horizontal="left" vertical="top" wrapText="1"/>
    </xf>
    <xf numFmtId="0" fontId="15" fillId="0" borderId="0" xfId="0" applyFont="1"/>
    <xf numFmtId="0" fontId="20" fillId="2" borderId="0" xfId="0" applyFont="1" applyFill="1" applyAlignment="1">
      <alignment horizontal="center" vertical="center" wrapText="1"/>
    </xf>
    <xf numFmtId="0" fontId="21" fillId="0" borderId="0" xfId="0" applyFont="1" applyAlignment="1">
      <alignment horizontal="left" vertical="center" wrapText="1"/>
    </xf>
    <xf numFmtId="0" fontId="10" fillId="0" borderId="0" xfId="0" applyFont="1"/>
    <xf numFmtId="0" fontId="22" fillId="0" borderId="0" xfId="0" applyFont="1" applyBorder="1" applyAlignment="1">
      <alignment horizontal="left" wrapText="1"/>
    </xf>
    <xf numFmtId="0" fontId="20" fillId="2" borderId="0" xfId="0" applyFont="1" applyFill="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horizontal="left" wrapText="1"/>
    </xf>
    <xf numFmtId="0" fontId="22" fillId="0" borderId="0" xfId="0" applyFont="1" applyAlignment="1">
      <alignment wrapText="1"/>
    </xf>
    <xf numFmtId="0" fontId="23" fillId="0" borderId="0" xfId="3" applyFont="1" applyAlignment="1">
      <alignment vertical="top"/>
    </xf>
    <xf numFmtId="0" fontId="14" fillId="0" borderId="0" xfId="3" applyFont="1" applyAlignment="1">
      <alignment vertical="top"/>
    </xf>
    <xf numFmtId="166" fontId="11" fillId="3" borderId="0" xfId="7" applyNumberFormat="1" applyFont="1" applyFill="1" applyAlignment="1">
      <alignment vertical="center"/>
    </xf>
    <xf numFmtId="166" fontId="6" fillId="3" borderId="0" xfId="7" applyNumberFormat="1" applyFont="1" applyFill="1" applyAlignment="1">
      <alignment horizontal="right" vertical="center"/>
    </xf>
    <xf numFmtId="165" fontId="3" fillId="0" borderId="0" xfId="0" applyNumberFormat="1" applyFont="1"/>
    <xf numFmtId="166" fontId="11" fillId="3" borderId="0" xfId="7" applyNumberFormat="1" applyFont="1" applyFill="1" applyAlignment="1">
      <alignment horizontal="right" vertical="center"/>
    </xf>
  </cellXfs>
  <cellStyles count="8">
    <cellStyle name="Millares" xfId="1" builtinId="3"/>
    <cellStyle name="Millares 2" xfId="5"/>
    <cellStyle name="Normal" xfId="0" builtinId="0"/>
    <cellStyle name="Normal 2 2" xfId="3"/>
    <cellStyle name="Normal 2 2 2" xfId="6"/>
    <cellStyle name="Normal 3" xfId="4"/>
    <cellStyle name="Normal 3 2" xfId="2"/>
    <cellStyle name="Normal 4" xfId="7"/>
  </cellStyles>
  <dxfs count="0"/>
  <tableStyles count="0" defaultTableStyle="TableStyleMedium2" defaultPivotStyle="PivotStyleLight16"/>
  <colors>
    <mruColors>
      <color rgb="FFD4C19C"/>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K44"/>
  <sheetViews>
    <sheetView showGridLines="0" tabSelected="1" zoomScaleNormal="100" workbookViewId="0">
      <selection activeCell="A18" sqref="A18"/>
    </sheetView>
  </sheetViews>
  <sheetFormatPr baseColWidth="10" defaultColWidth="11.42578125" defaultRowHeight="17.25" x14ac:dyDescent="0.5"/>
  <cols>
    <col min="1" max="1" width="51.28515625" style="1" customWidth="1"/>
    <col min="2" max="3" width="15.7109375" style="1" customWidth="1"/>
    <col min="4" max="4" width="16.7109375" style="1" customWidth="1"/>
    <col min="5" max="5" width="15.7109375" style="1" customWidth="1"/>
    <col min="6" max="6" width="17.7109375" style="1" customWidth="1"/>
    <col min="7" max="9" width="15.7109375" style="1" customWidth="1"/>
    <col min="10" max="10" width="11.42578125" style="1"/>
    <col min="11" max="11" width="12.7109375" style="1" bestFit="1" customWidth="1"/>
    <col min="12" max="16384" width="11.42578125" style="1"/>
  </cols>
  <sheetData>
    <row r="1" spans="1:11" s="64" customFormat="1" ht="48.75" customHeight="1" x14ac:dyDescent="0.3">
      <c r="A1" s="62" t="s">
        <v>59</v>
      </c>
      <c r="B1" s="62"/>
      <c r="C1" s="63" t="s">
        <v>61</v>
      </c>
      <c r="D1" s="63"/>
      <c r="E1" s="63"/>
      <c r="F1" s="63"/>
      <c r="G1" s="63"/>
      <c r="H1" s="63"/>
      <c r="I1" s="63"/>
    </row>
    <row r="2" spans="1:11" s="64" customFormat="1" ht="47.25" customHeight="1" x14ac:dyDescent="0.4">
      <c r="A2" s="65" t="s">
        <v>60</v>
      </c>
      <c r="B2" s="65"/>
      <c r="C2" s="65"/>
      <c r="D2" s="65"/>
      <c r="E2" s="65"/>
      <c r="F2" s="65"/>
      <c r="G2" s="65"/>
      <c r="H2" s="65"/>
      <c r="I2" s="65"/>
    </row>
    <row r="3" spans="1:11" ht="18.75" x14ac:dyDescent="0.5">
      <c r="A3" s="70" t="s">
        <v>51</v>
      </c>
      <c r="B3" s="3"/>
      <c r="C3" s="3"/>
      <c r="D3" s="3"/>
      <c r="E3" s="3"/>
      <c r="F3" s="3"/>
      <c r="G3" s="3"/>
      <c r="H3" s="3"/>
      <c r="I3" s="3"/>
    </row>
    <row r="4" spans="1:11" ht="19.5" thickBot="1" x14ac:dyDescent="0.55000000000000004">
      <c r="A4" s="70" t="s">
        <v>29</v>
      </c>
      <c r="B4" s="3"/>
      <c r="C4" s="3"/>
      <c r="D4" s="3"/>
      <c r="E4" s="3"/>
      <c r="F4" s="3"/>
      <c r="G4" s="3"/>
      <c r="H4" s="3"/>
      <c r="I4" s="3"/>
      <c r="K4" s="23"/>
    </row>
    <row r="5" spans="1:11" s="6" customFormat="1" ht="4.5" customHeight="1" x14ac:dyDescent="0.3">
      <c r="A5" s="4"/>
      <c r="B5" s="5"/>
      <c r="C5" s="5"/>
      <c r="D5" s="5"/>
      <c r="E5" s="5"/>
      <c r="F5" s="5"/>
      <c r="G5" s="5"/>
      <c r="H5" s="5"/>
      <c r="I5" s="5"/>
    </row>
    <row r="6" spans="1:11" s="6" customFormat="1" ht="15" x14ac:dyDescent="0.2">
      <c r="A6" s="7"/>
      <c r="B6" s="58" t="s">
        <v>30</v>
      </c>
      <c r="C6" s="58" t="s">
        <v>31</v>
      </c>
      <c r="D6" s="58" t="s">
        <v>32</v>
      </c>
      <c r="E6" s="58" t="s">
        <v>33</v>
      </c>
      <c r="F6" s="58" t="s">
        <v>34</v>
      </c>
      <c r="G6" s="59" t="s">
        <v>35</v>
      </c>
      <c r="H6" s="59"/>
      <c r="I6" s="59"/>
    </row>
    <row r="7" spans="1:11" s="6" customFormat="1" ht="45" x14ac:dyDescent="0.2">
      <c r="A7" s="7" t="s">
        <v>36</v>
      </c>
      <c r="B7" s="58"/>
      <c r="C7" s="58"/>
      <c r="D7" s="58"/>
      <c r="E7" s="58"/>
      <c r="F7" s="58"/>
      <c r="G7" s="8" t="s">
        <v>51</v>
      </c>
      <c r="H7" s="8" t="s">
        <v>52</v>
      </c>
      <c r="I7" s="8" t="s">
        <v>53</v>
      </c>
    </row>
    <row r="8" spans="1:11" s="6" customFormat="1" ht="15" x14ac:dyDescent="0.2">
      <c r="A8" s="7"/>
      <c r="B8" s="7" t="s">
        <v>37</v>
      </c>
      <c r="C8" s="7" t="s">
        <v>38</v>
      </c>
      <c r="D8" s="7" t="s">
        <v>39</v>
      </c>
      <c r="E8" s="7" t="s">
        <v>40</v>
      </c>
      <c r="F8" s="7" t="s">
        <v>41</v>
      </c>
      <c r="G8" s="9" t="s">
        <v>42</v>
      </c>
      <c r="H8" s="9" t="s">
        <v>43</v>
      </c>
      <c r="I8" s="9" t="s">
        <v>44</v>
      </c>
    </row>
    <row r="9" spans="1:11" s="6" customFormat="1" ht="4.5" customHeight="1" thickBot="1" x14ac:dyDescent="0.35">
      <c r="A9" s="10"/>
      <c r="B9" s="11"/>
      <c r="C9" s="11"/>
      <c r="D9" s="11"/>
      <c r="E9" s="11"/>
      <c r="F9" s="11"/>
      <c r="G9" s="12"/>
      <c r="H9" s="12"/>
      <c r="I9" s="12"/>
    </row>
    <row r="10" spans="1:11" s="6" customFormat="1" ht="4.5" customHeight="1" thickBot="1" x14ac:dyDescent="0.35">
      <c r="A10" s="13"/>
      <c r="B10" s="14"/>
      <c r="C10" s="14"/>
      <c r="D10" s="14"/>
      <c r="E10" s="14"/>
      <c r="F10" s="14"/>
      <c r="G10" s="15"/>
      <c r="H10" s="15"/>
      <c r="I10" s="15"/>
    </row>
    <row r="11" spans="1:11" ht="18" x14ac:dyDescent="0.5">
      <c r="A11" s="16" t="s">
        <v>45</v>
      </c>
      <c r="B11" s="17">
        <f>SUM(B12:B37)</f>
        <v>1525044.5660140906</v>
      </c>
      <c r="C11" s="17">
        <f t="shared" ref="C11:E11" si="0">SUM(C12:C37)</f>
        <v>1403579.1696959012</v>
      </c>
      <c r="D11" s="17">
        <f t="shared" si="0"/>
        <v>87060.770015219983</v>
      </c>
      <c r="E11" s="17">
        <f t="shared" si="0"/>
        <v>1924.0867105199995</v>
      </c>
      <c r="F11" s="17">
        <f>+C11+D11+E11</f>
        <v>1492564.0264216412</v>
      </c>
      <c r="G11" s="17">
        <f>+B11-F11</f>
        <v>32480.53959244932</v>
      </c>
      <c r="H11" s="17">
        <f t="shared" ref="H11" si="1">SUM(H12:H37)</f>
        <v>7645.9470037600004</v>
      </c>
      <c r="I11" s="17">
        <f>SUM(I12:I37)</f>
        <v>24834.592588690008</v>
      </c>
      <c r="K11" s="74"/>
    </row>
    <row r="12" spans="1:11" ht="18" x14ac:dyDescent="0.5">
      <c r="A12" s="18" t="s">
        <v>0</v>
      </c>
      <c r="B12" s="19">
        <v>533.86246055999982</v>
      </c>
      <c r="C12" s="19">
        <v>338.31221293999988</v>
      </c>
      <c r="D12" s="19">
        <v>66.683744219999994</v>
      </c>
      <c r="E12" s="19">
        <v>0</v>
      </c>
      <c r="F12" s="19">
        <v>404.99595715999993</v>
      </c>
      <c r="G12" s="19">
        <v>128.86650340000003</v>
      </c>
      <c r="H12" s="19">
        <v>32.69773876</v>
      </c>
      <c r="I12" s="19">
        <f>+G12-H12</f>
        <v>96.168764640000035</v>
      </c>
      <c r="K12" s="74"/>
    </row>
    <row r="13" spans="1:11" ht="18" x14ac:dyDescent="0.5">
      <c r="A13" s="18" t="s">
        <v>1</v>
      </c>
      <c r="B13" s="19">
        <v>8825.8158355499891</v>
      </c>
      <c r="C13" s="19">
        <v>8318.8008002299903</v>
      </c>
      <c r="D13" s="19">
        <v>411.73326824999992</v>
      </c>
      <c r="E13" s="19">
        <v>899.96540301999937</v>
      </c>
      <c r="F13" s="19">
        <v>9630.4994714999939</v>
      </c>
      <c r="G13" s="19">
        <v>-804.68363594999937</v>
      </c>
      <c r="H13" s="19">
        <v>0</v>
      </c>
      <c r="I13" s="19">
        <f t="shared" ref="I13:I37" si="2">+G13-H13</f>
        <v>-804.68363594999937</v>
      </c>
      <c r="K13" s="74"/>
    </row>
    <row r="14" spans="1:11" ht="18" x14ac:dyDescent="0.5">
      <c r="A14" s="18" t="s">
        <v>2</v>
      </c>
      <c r="B14" s="19">
        <v>11266.316976669998</v>
      </c>
      <c r="C14" s="19">
        <v>9060.7497443799984</v>
      </c>
      <c r="D14" s="19">
        <v>2091.9118700600011</v>
      </c>
      <c r="E14" s="19">
        <v>94.383157959999991</v>
      </c>
      <c r="F14" s="19">
        <v>11247.044772399995</v>
      </c>
      <c r="G14" s="19">
        <v>19.272204269999992</v>
      </c>
      <c r="H14" s="19">
        <v>0</v>
      </c>
      <c r="I14" s="19">
        <f t="shared" si="2"/>
        <v>19.272204269999992</v>
      </c>
      <c r="K14" s="74"/>
    </row>
    <row r="15" spans="1:11" ht="18" x14ac:dyDescent="0.5">
      <c r="A15" s="18" t="s">
        <v>3</v>
      </c>
      <c r="B15" s="19">
        <v>71112.153477770145</v>
      </c>
      <c r="C15" s="19">
        <v>68187.391906140139</v>
      </c>
      <c r="D15" s="19">
        <v>1972.97391543</v>
      </c>
      <c r="E15" s="19">
        <v>135.17647001999998</v>
      </c>
      <c r="F15" s="19">
        <v>70295.542291590245</v>
      </c>
      <c r="G15" s="19">
        <v>816.61118618000012</v>
      </c>
      <c r="H15" s="19">
        <v>81.741036690000001</v>
      </c>
      <c r="I15" s="19">
        <f t="shared" si="2"/>
        <v>734.87014949000013</v>
      </c>
      <c r="K15" s="74"/>
    </row>
    <row r="16" spans="1:11" ht="18" x14ac:dyDescent="0.5">
      <c r="A16" s="18" t="s">
        <v>4</v>
      </c>
      <c r="B16" s="19">
        <v>87437.430017279941</v>
      </c>
      <c r="C16" s="19">
        <v>77005.684699859907</v>
      </c>
      <c r="D16" s="19">
        <v>3699.1629780999997</v>
      </c>
      <c r="E16" s="19">
        <v>0</v>
      </c>
      <c r="F16" s="19">
        <v>80704.84767795993</v>
      </c>
      <c r="G16" s="19">
        <v>6732.5823393200008</v>
      </c>
      <c r="H16" s="19">
        <v>0</v>
      </c>
      <c r="I16" s="19">
        <f t="shared" si="2"/>
        <v>6732.5823393200008</v>
      </c>
      <c r="K16" s="74"/>
    </row>
    <row r="17" spans="1:11" ht="18" x14ac:dyDescent="0.5">
      <c r="A17" s="18" t="s">
        <v>5</v>
      </c>
      <c r="B17" s="19">
        <v>64518.489835280008</v>
      </c>
      <c r="C17" s="19">
        <v>63636.251258060052</v>
      </c>
      <c r="D17" s="19">
        <v>722.55853648000027</v>
      </c>
      <c r="E17" s="19">
        <v>0</v>
      </c>
      <c r="F17" s="19">
        <v>64358.809794540037</v>
      </c>
      <c r="G17" s="19">
        <v>159.68004073999998</v>
      </c>
      <c r="H17" s="19">
        <v>93.884768069999993</v>
      </c>
      <c r="I17" s="19">
        <f t="shared" si="2"/>
        <v>65.795272669999989</v>
      </c>
      <c r="K17" s="74"/>
    </row>
    <row r="18" spans="1:11" ht="18" x14ac:dyDescent="0.5">
      <c r="A18" s="18" t="s">
        <v>6</v>
      </c>
      <c r="B18" s="19">
        <v>59642.461369690012</v>
      </c>
      <c r="C18" s="19">
        <v>51673.56106289001</v>
      </c>
      <c r="D18" s="19">
        <v>6976.9242908600008</v>
      </c>
      <c r="E18" s="19">
        <v>0</v>
      </c>
      <c r="F18" s="19">
        <v>58650.485353750009</v>
      </c>
      <c r="G18" s="19">
        <v>991.97601593999923</v>
      </c>
      <c r="H18" s="19">
        <v>1.54123246</v>
      </c>
      <c r="I18" s="19">
        <f t="shared" si="2"/>
        <v>990.43478347999928</v>
      </c>
      <c r="K18" s="74"/>
    </row>
    <row r="19" spans="1:11" ht="18" x14ac:dyDescent="0.5">
      <c r="A19" s="18" t="s">
        <v>7</v>
      </c>
      <c r="B19" s="19">
        <v>2440.8261125999943</v>
      </c>
      <c r="C19" s="19">
        <v>2388.4528979999941</v>
      </c>
      <c r="D19" s="19">
        <v>51.674003759999984</v>
      </c>
      <c r="E19" s="19">
        <v>0</v>
      </c>
      <c r="F19" s="19">
        <v>2440.1269017599948</v>
      </c>
      <c r="G19" s="19">
        <v>0.69921084000000011</v>
      </c>
      <c r="H19" s="19">
        <v>0.34338736999999997</v>
      </c>
      <c r="I19" s="19">
        <f t="shared" si="2"/>
        <v>0.35582347000000014</v>
      </c>
      <c r="K19" s="74"/>
    </row>
    <row r="20" spans="1:11" ht="18" x14ac:dyDescent="0.5">
      <c r="A20" s="18" t="s">
        <v>8</v>
      </c>
      <c r="B20" s="19">
        <v>298840.48057750007</v>
      </c>
      <c r="C20" s="19">
        <v>296253.47248417995</v>
      </c>
      <c r="D20" s="19">
        <v>2563.0937268999978</v>
      </c>
      <c r="E20" s="19">
        <v>0</v>
      </c>
      <c r="F20" s="19">
        <v>298816.56621108</v>
      </c>
      <c r="G20" s="19">
        <v>23.914366419999997</v>
      </c>
      <c r="H20" s="19">
        <v>1.64840513</v>
      </c>
      <c r="I20" s="19">
        <f t="shared" si="2"/>
        <v>22.265961289999996</v>
      </c>
      <c r="K20" s="74"/>
    </row>
    <row r="21" spans="1:11" ht="18" x14ac:dyDescent="0.5">
      <c r="A21" s="18" t="s">
        <v>9</v>
      </c>
      <c r="B21" s="19">
        <v>91055.627113860246</v>
      </c>
      <c r="C21" s="19">
        <v>81974.527317080298</v>
      </c>
      <c r="D21" s="19">
        <v>4537.0032621799992</v>
      </c>
      <c r="E21" s="19">
        <v>482.29043958000005</v>
      </c>
      <c r="F21" s="19">
        <v>86993.82101884023</v>
      </c>
      <c r="G21" s="19">
        <v>4061.8060950200024</v>
      </c>
      <c r="H21" s="19">
        <v>164.54169019</v>
      </c>
      <c r="I21" s="19">
        <f t="shared" si="2"/>
        <v>3897.2644048300026</v>
      </c>
      <c r="K21" s="74"/>
    </row>
    <row r="22" spans="1:11" ht="18" x14ac:dyDescent="0.5">
      <c r="A22" s="18" t="s">
        <v>10</v>
      </c>
      <c r="B22" s="19">
        <v>42329.378762029934</v>
      </c>
      <c r="C22" s="19">
        <v>37528.043392089996</v>
      </c>
      <c r="D22" s="19">
        <v>4381.8291623999985</v>
      </c>
      <c r="E22" s="19">
        <v>0</v>
      </c>
      <c r="F22" s="19">
        <v>41909.872554489935</v>
      </c>
      <c r="G22" s="19">
        <v>419.50620754000005</v>
      </c>
      <c r="H22" s="19">
        <v>18.44653404</v>
      </c>
      <c r="I22" s="19">
        <f t="shared" si="2"/>
        <v>401.05967350000003</v>
      </c>
      <c r="K22" s="74"/>
    </row>
    <row r="23" spans="1:11" ht="18" x14ac:dyDescent="0.5">
      <c r="A23" s="18" t="s">
        <v>11</v>
      </c>
      <c r="B23" s="19">
        <v>18727.918721050028</v>
      </c>
      <c r="C23" s="19">
        <v>17360.372200380025</v>
      </c>
      <c r="D23" s="19">
        <v>1315.3687469099987</v>
      </c>
      <c r="E23" s="19">
        <v>0</v>
      </c>
      <c r="F23" s="19">
        <v>18675.740947290029</v>
      </c>
      <c r="G23" s="19">
        <v>52.177773760000001</v>
      </c>
      <c r="H23" s="19">
        <v>0</v>
      </c>
      <c r="I23" s="19">
        <f t="shared" si="2"/>
        <v>52.177773760000001</v>
      </c>
      <c r="K23" s="74"/>
    </row>
    <row r="24" spans="1:11" ht="18" x14ac:dyDescent="0.5">
      <c r="A24" s="18" t="s">
        <v>12</v>
      </c>
      <c r="B24" s="19">
        <v>16116.18897158001</v>
      </c>
      <c r="C24" s="19">
        <v>15895.033748820009</v>
      </c>
      <c r="D24" s="19">
        <v>96.238437449999992</v>
      </c>
      <c r="E24" s="19">
        <v>0</v>
      </c>
      <c r="F24" s="19">
        <v>15991.272186270013</v>
      </c>
      <c r="G24" s="19">
        <v>124.91678531000004</v>
      </c>
      <c r="H24" s="19">
        <v>0.39215550999999998</v>
      </c>
      <c r="I24" s="19">
        <f t="shared" si="2"/>
        <v>124.52462980000004</v>
      </c>
      <c r="K24" s="74"/>
    </row>
    <row r="25" spans="1:11" ht="18" x14ac:dyDescent="0.5">
      <c r="A25" s="18" t="s">
        <v>13</v>
      </c>
      <c r="B25" s="19">
        <v>58789.196974750223</v>
      </c>
      <c r="C25" s="19">
        <v>49536.939301070059</v>
      </c>
      <c r="D25" s="19">
        <v>5870.7273923500034</v>
      </c>
      <c r="E25" s="19">
        <v>0</v>
      </c>
      <c r="F25" s="19">
        <v>55407.666693420222</v>
      </c>
      <c r="G25" s="19">
        <v>3381.5302813300004</v>
      </c>
      <c r="H25" s="19">
        <v>280.58439957000002</v>
      </c>
      <c r="I25" s="19">
        <f t="shared" si="2"/>
        <v>3100.9458817600002</v>
      </c>
      <c r="K25" s="74"/>
    </row>
    <row r="26" spans="1:11" ht="18" x14ac:dyDescent="0.5">
      <c r="A26" s="18" t="s">
        <v>14</v>
      </c>
      <c r="B26" s="19">
        <v>112933.53033120996</v>
      </c>
      <c r="C26" s="19">
        <v>111512.76270521987</v>
      </c>
      <c r="D26" s="19">
        <v>56.178285319999986</v>
      </c>
      <c r="E26" s="19">
        <v>0</v>
      </c>
      <c r="F26" s="19">
        <v>111568.94099053991</v>
      </c>
      <c r="G26" s="19">
        <v>1364.5893406699986</v>
      </c>
      <c r="H26" s="19">
        <v>1.0181738300000001</v>
      </c>
      <c r="I26" s="19">
        <f t="shared" si="2"/>
        <v>1363.5711668399986</v>
      </c>
      <c r="K26" s="74"/>
    </row>
    <row r="27" spans="1:11" ht="18" x14ac:dyDescent="0.5">
      <c r="A27" s="18" t="s">
        <v>15</v>
      </c>
      <c r="B27" s="19">
        <v>336052.7671039605</v>
      </c>
      <c r="C27" s="19">
        <v>322995.59604758071</v>
      </c>
      <c r="D27" s="19">
        <v>4739.7854050400047</v>
      </c>
      <c r="E27" s="19">
        <v>0</v>
      </c>
      <c r="F27" s="19">
        <v>327735.38145262032</v>
      </c>
      <c r="G27" s="19">
        <v>8317.3856513400042</v>
      </c>
      <c r="H27" s="19">
        <v>6720.6351387799996</v>
      </c>
      <c r="I27" s="19">
        <f t="shared" si="2"/>
        <v>1596.7505125600046</v>
      </c>
      <c r="K27" s="74"/>
    </row>
    <row r="28" spans="1:11" ht="18" x14ac:dyDescent="0.5">
      <c r="A28" s="18" t="s">
        <v>16</v>
      </c>
      <c r="B28" s="19">
        <v>123482.65933024995</v>
      </c>
      <c r="C28" s="19">
        <v>80045.188088299954</v>
      </c>
      <c r="D28" s="19">
        <v>43063.513150519997</v>
      </c>
      <c r="E28" s="19">
        <v>0</v>
      </c>
      <c r="F28" s="19">
        <v>123108.70123881995</v>
      </c>
      <c r="G28" s="19">
        <v>373.95809142999997</v>
      </c>
      <c r="H28" s="19">
        <v>187.02721553000001</v>
      </c>
      <c r="I28" s="19">
        <f t="shared" si="2"/>
        <v>186.93087589999996</v>
      </c>
    </row>
    <row r="29" spans="1:11" ht="18" x14ac:dyDescent="0.5">
      <c r="A29" s="18" t="s">
        <v>17</v>
      </c>
      <c r="B29" s="19">
        <v>1380.1270614499995</v>
      </c>
      <c r="C29" s="19">
        <v>1300.4194594400003</v>
      </c>
      <c r="D29" s="19">
        <v>77.220865449999977</v>
      </c>
      <c r="E29" s="19">
        <v>143.1374998</v>
      </c>
      <c r="F29" s="19">
        <v>1520.7778246900007</v>
      </c>
      <c r="G29" s="19">
        <v>-140.65076324</v>
      </c>
      <c r="H29" s="19">
        <v>0</v>
      </c>
      <c r="I29" s="19">
        <f t="shared" si="2"/>
        <v>-140.65076324</v>
      </c>
    </row>
    <row r="30" spans="1:11" ht="18" x14ac:dyDescent="0.5">
      <c r="A30" s="18" t="s">
        <v>18</v>
      </c>
      <c r="B30" s="19">
        <v>669.73862035999969</v>
      </c>
      <c r="C30" s="19">
        <v>659.46754175999899</v>
      </c>
      <c r="D30" s="19">
        <v>10.2541408</v>
      </c>
      <c r="E30" s="19">
        <v>0</v>
      </c>
      <c r="F30" s="19">
        <v>669.72168255999964</v>
      </c>
      <c r="G30" s="19">
        <v>1.6937799999999999E-2</v>
      </c>
      <c r="H30" s="19">
        <v>1E-8</v>
      </c>
      <c r="I30" s="19">
        <f t="shared" si="2"/>
        <v>1.6937789999999998E-2</v>
      </c>
    </row>
    <row r="31" spans="1:11" ht="18" x14ac:dyDescent="0.5">
      <c r="A31" s="18" t="s">
        <v>19</v>
      </c>
      <c r="B31" s="19">
        <v>43688.757005490035</v>
      </c>
      <c r="C31" s="19">
        <v>37907.618350160024</v>
      </c>
      <c r="D31" s="19">
        <v>121.25741707999998</v>
      </c>
      <c r="E31" s="19">
        <v>169.13374014000001</v>
      </c>
      <c r="F31" s="19">
        <v>38198.009507380033</v>
      </c>
      <c r="G31" s="19">
        <v>5490.7474981100004</v>
      </c>
      <c r="H31" s="19">
        <v>0</v>
      </c>
      <c r="I31" s="19">
        <f t="shared" si="2"/>
        <v>5490.7474981100004</v>
      </c>
    </row>
    <row r="32" spans="1:11" ht="18" x14ac:dyDescent="0.5">
      <c r="A32" s="18" t="s">
        <v>20</v>
      </c>
      <c r="B32" s="19">
        <v>118.07515715000002</v>
      </c>
      <c r="C32" s="19">
        <v>103.89319185000005</v>
      </c>
      <c r="D32" s="19">
        <v>13.178630350000009</v>
      </c>
      <c r="E32" s="19">
        <v>0</v>
      </c>
      <c r="F32" s="19">
        <v>117.07182220000001</v>
      </c>
      <c r="G32" s="19">
        <v>1.0033349500000002</v>
      </c>
      <c r="H32" s="19">
        <v>1.0033349499999999</v>
      </c>
      <c r="I32" s="19">
        <f t="shared" si="2"/>
        <v>0</v>
      </c>
    </row>
    <row r="33" spans="1:9" ht="18" x14ac:dyDescent="0.5">
      <c r="A33" s="18" t="s">
        <v>21</v>
      </c>
      <c r="B33" s="19">
        <v>25584.828209380008</v>
      </c>
      <c r="C33" s="19">
        <v>24852.338559320004</v>
      </c>
      <c r="D33" s="19">
        <v>9.613365009999999</v>
      </c>
      <c r="E33" s="19">
        <v>0</v>
      </c>
      <c r="F33" s="19">
        <v>24861.951924330006</v>
      </c>
      <c r="G33" s="19">
        <v>722.87628505000021</v>
      </c>
      <c r="H33" s="19">
        <v>4.8505720000000002E-2</v>
      </c>
      <c r="I33" s="19">
        <f t="shared" si="2"/>
        <v>722.82777933000023</v>
      </c>
    </row>
    <row r="34" spans="1:9" ht="18" x14ac:dyDescent="0.5">
      <c r="A34" s="18" t="s">
        <v>22</v>
      </c>
      <c r="B34" s="19">
        <v>284.67150233999996</v>
      </c>
      <c r="C34" s="19">
        <v>271.45463977999992</v>
      </c>
      <c r="D34" s="19">
        <v>3.6252836200000007</v>
      </c>
      <c r="E34" s="19">
        <v>0</v>
      </c>
      <c r="F34" s="19">
        <v>275.07992339999998</v>
      </c>
      <c r="G34" s="19">
        <v>9.591578939999998</v>
      </c>
      <c r="H34" s="19">
        <v>0.24492670999999999</v>
      </c>
      <c r="I34" s="19">
        <f t="shared" si="2"/>
        <v>9.3466522299999983</v>
      </c>
    </row>
    <row r="35" spans="1:9" ht="18" x14ac:dyDescent="0.5">
      <c r="A35" s="18" t="s">
        <v>23</v>
      </c>
      <c r="B35" s="19">
        <v>406.15117910999987</v>
      </c>
      <c r="C35" s="19">
        <v>356.84794369999992</v>
      </c>
      <c r="D35" s="19">
        <v>3.0756973499999996</v>
      </c>
      <c r="E35" s="19">
        <v>0</v>
      </c>
      <c r="F35" s="19">
        <v>359.92364104999996</v>
      </c>
      <c r="G35" s="19">
        <v>46.227538060000001</v>
      </c>
      <c r="H35" s="19">
        <v>7.455885000000001E-2</v>
      </c>
      <c r="I35" s="19">
        <f t="shared" si="2"/>
        <v>46.152979209999998</v>
      </c>
    </row>
    <row r="36" spans="1:9" ht="18" x14ac:dyDescent="0.5">
      <c r="A36" s="18" t="s">
        <v>24</v>
      </c>
      <c r="B36" s="19">
        <v>34855.674006859947</v>
      </c>
      <c r="C36" s="19">
        <v>31091.572461699965</v>
      </c>
      <c r="D36" s="19">
        <v>3578.284059810002</v>
      </c>
      <c r="E36" s="19">
        <v>0</v>
      </c>
      <c r="F36" s="19">
        <v>34669.856521509959</v>
      </c>
      <c r="G36" s="19">
        <v>185.81748534999994</v>
      </c>
      <c r="H36" s="19">
        <v>60.072561740000005</v>
      </c>
      <c r="I36" s="19">
        <f t="shared" si="2"/>
        <v>125.74492360999994</v>
      </c>
    </row>
    <row r="37" spans="1:9" ht="18" x14ac:dyDescent="0.5">
      <c r="A37" s="18" t="s">
        <v>25</v>
      </c>
      <c r="B37" s="19">
        <v>13951.439300359978</v>
      </c>
      <c r="C37" s="19">
        <v>13324.417680970009</v>
      </c>
      <c r="D37" s="19">
        <v>626.90037952000057</v>
      </c>
      <c r="E37" s="19">
        <v>0</v>
      </c>
      <c r="F37" s="19">
        <v>13951.318060489977</v>
      </c>
      <c r="G37" s="19">
        <v>0.12123987</v>
      </c>
      <c r="H37" s="19">
        <v>1.2398499999999998E-3</v>
      </c>
      <c r="I37" s="19">
        <f t="shared" si="2"/>
        <v>0.12000002</v>
      </c>
    </row>
    <row r="38" spans="1:9" ht="4.5" customHeight="1" thickBot="1" x14ac:dyDescent="0.55000000000000004">
      <c r="A38" s="20"/>
      <c r="B38" s="20"/>
      <c r="C38" s="20"/>
      <c r="D38" s="20"/>
      <c r="E38" s="20"/>
      <c r="F38" s="20"/>
      <c r="G38" s="20"/>
      <c r="H38" s="20"/>
      <c r="I38" s="20"/>
    </row>
    <row r="39" spans="1:9" ht="4.5" customHeight="1" x14ac:dyDescent="0.5">
      <c r="A39" s="3"/>
      <c r="B39" s="3"/>
      <c r="C39" s="3"/>
      <c r="D39" s="3"/>
      <c r="E39" s="3"/>
      <c r="F39" s="3"/>
      <c r="G39" s="3"/>
    </row>
    <row r="40" spans="1:9" x14ac:dyDescent="0.5">
      <c r="A40" s="21" t="s">
        <v>46</v>
      </c>
      <c r="B40" s="22"/>
      <c r="C40" s="22"/>
      <c r="D40" s="22"/>
      <c r="E40" s="22"/>
      <c r="F40" s="22"/>
      <c r="G40" s="22"/>
    </row>
    <row r="41" spans="1:9" ht="28.5" customHeight="1" x14ac:dyDescent="0.5">
      <c r="A41" s="56" t="s">
        <v>47</v>
      </c>
      <c r="B41" s="56"/>
      <c r="C41" s="56"/>
      <c r="D41" s="56"/>
      <c r="E41" s="56"/>
      <c r="F41" s="56"/>
      <c r="G41" s="56"/>
      <c r="H41" s="57"/>
      <c r="I41" s="57"/>
    </row>
    <row r="42" spans="1:9" x14ac:dyDescent="0.5">
      <c r="A42" s="21" t="s">
        <v>48</v>
      </c>
      <c r="B42" s="22"/>
      <c r="C42" s="22"/>
      <c r="D42" s="22"/>
      <c r="E42" s="22"/>
      <c r="F42" s="22"/>
      <c r="G42" s="22"/>
    </row>
    <row r="43" spans="1:9" x14ac:dyDescent="0.5">
      <c r="A43" s="21" t="s">
        <v>49</v>
      </c>
      <c r="B43" s="22"/>
      <c r="C43" s="22"/>
      <c r="D43" s="22"/>
      <c r="E43" s="22"/>
      <c r="F43" s="22"/>
      <c r="G43" s="22"/>
    </row>
    <row r="44" spans="1:9" x14ac:dyDescent="0.5">
      <c r="A44" s="21" t="s">
        <v>50</v>
      </c>
      <c r="B44" s="22"/>
      <c r="C44" s="22"/>
      <c r="D44" s="22"/>
      <c r="E44" s="22"/>
      <c r="F44" s="22"/>
      <c r="G44" s="22"/>
    </row>
  </sheetData>
  <mergeCells count="10">
    <mergeCell ref="A1:B1"/>
    <mergeCell ref="C1:I1"/>
    <mergeCell ref="A2:I2"/>
    <mergeCell ref="A41:I41"/>
    <mergeCell ref="B6:B7"/>
    <mergeCell ref="C6:C7"/>
    <mergeCell ref="D6:D7"/>
    <mergeCell ref="E6:E7"/>
    <mergeCell ref="F6:F7"/>
    <mergeCell ref="G6:I6"/>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pageSetUpPr fitToPage="1"/>
  </sheetPr>
  <dimension ref="A1:Q40"/>
  <sheetViews>
    <sheetView showGridLines="0" zoomScaleNormal="100" workbookViewId="0">
      <selection activeCell="A4" sqref="A4"/>
    </sheetView>
  </sheetViews>
  <sheetFormatPr baseColWidth="10" defaultColWidth="11.42578125" defaultRowHeight="15.75" x14ac:dyDescent="0.25"/>
  <cols>
    <col min="1" max="1" width="53.28515625" style="24" customWidth="1"/>
    <col min="2" max="2" width="29.42578125" style="24" customWidth="1"/>
    <col min="3" max="3" width="18.7109375" style="24" bestFit="1" customWidth="1"/>
    <col min="4" max="7" width="11.42578125" style="24"/>
    <col min="8" max="8" width="13" style="24" bestFit="1" customWidth="1"/>
    <col min="9" max="10" width="11.5703125" style="24" bestFit="1" customWidth="1"/>
    <col min="11" max="16384" width="11.42578125" style="24"/>
  </cols>
  <sheetData>
    <row r="1" spans="1:17" s="64" customFormat="1" ht="48.75" customHeight="1" x14ac:dyDescent="0.3">
      <c r="A1" s="66" t="s">
        <v>59</v>
      </c>
      <c r="B1" s="67" t="s">
        <v>61</v>
      </c>
      <c r="C1" s="67"/>
      <c r="D1" s="67"/>
      <c r="E1" s="67"/>
    </row>
    <row r="2" spans="1:17" s="64" customFormat="1" ht="47.25" customHeight="1" x14ac:dyDescent="0.4">
      <c r="A2" s="68" t="s">
        <v>60</v>
      </c>
      <c r="B2" s="68"/>
      <c r="C2" s="69"/>
      <c r="D2" s="69"/>
    </row>
    <row r="3" spans="1:17" ht="18" x14ac:dyDescent="0.35">
      <c r="A3" s="60" t="s">
        <v>54</v>
      </c>
      <c r="B3" s="61"/>
    </row>
    <row r="4" spans="1:17" ht="18.75" x14ac:dyDescent="0.3">
      <c r="A4" s="70" t="s">
        <v>28</v>
      </c>
      <c r="B4" s="3"/>
    </row>
    <row r="5" spans="1:17" ht="19.5" thickBot="1" x14ac:dyDescent="0.35">
      <c r="A5" s="70" t="s">
        <v>29</v>
      </c>
      <c r="B5" s="3"/>
    </row>
    <row r="6" spans="1:17" ht="5.0999999999999996" customHeight="1" x14ac:dyDescent="0.35">
      <c r="A6" s="25"/>
      <c r="B6" s="26"/>
    </row>
    <row r="7" spans="1:17" ht="21" customHeight="1" x14ac:dyDescent="0.25">
      <c r="A7" s="27" t="s">
        <v>36</v>
      </c>
      <c r="B7" s="28" t="s">
        <v>55</v>
      </c>
      <c r="C7" s="29"/>
    </row>
    <row r="8" spans="1:17" ht="4.5" customHeight="1" thickBot="1" x14ac:dyDescent="0.3">
      <c r="A8" s="30"/>
      <c r="B8" s="31"/>
    </row>
    <row r="9" spans="1:17" ht="5.0999999999999996" customHeight="1" thickBot="1" x14ac:dyDescent="0.3">
      <c r="A9" s="32"/>
      <c r="B9" s="33"/>
    </row>
    <row r="10" spans="1:17" ht="16.5" x14ac:dyDescent="0.3">
      <c r="A10" s="34" t="s">
        <v>45</v>
      </c>
      <c r="B10" s="35">
        <f>SUM(B11:B36)</f>
        <v>7645.9470037600004</v>
      </c>
      <c r="C10" s="36"/>
    </row>
    <row r="11" spans="1:17" ht="16.5" x14ac:dyDescent="0.3">
      <c r="A11" s="18" t="s">
        <v>0</v>
      </c>
      <c r="B11" s="19">
        <v>32.69773876</v>
      </c>
      <c r="F11" s="37"/>
      <c r="H11" s="38"/>
      <c r="I11" s="38"/>
      <c r="J11" s="38"/>
      <c r="K11" s="37"/>
      <c r="L11" s="37"/>
      <c r="M11" s="37"/>
      <c r="N11" s="37"/>
      <c r="O11" s="39"/>
      <c r="Q11" s="37"/>
    </row>
    <row r="12" spans="1:17" ht="16.5" x14ac:dyDescent="0.3">
      <c r="A12" s="18" t="s">
        <v>1</v>
      </c>
      <c r="B12" s="19">
        <v>0</v>
      </c>
      <c r="F12" s="37"/>
      <c r="H12" s="38"/>
      <c r="I12" s="38"/>
      <c r="J12" s="38"/>
      <c r="K12" s="37"/>
      <c r="L12" s="37"/>
      <c r="M12" s="37"/>
      <c r="N12" s="37"/>
      <c r="O12" s="39"/>
      <c r="Q12" s="37"/>
    </row>
    <row r="13" spans="1:17" ht="16.5" x14ac:dyDescent="0.3">
      <c r="A13" s="18" t="s">
        <v>2</v>
      </c>
      <c r="B13" s="19">
        <v>0</v>
      </c>
      <c r="F13" s="37"/>
      <c r="H13" s="38"/>
      <c r="I13" s="38"/>
      <c r="J13" s="38"/>
      <c r="K13" s="37"/>
      <c r="L13" s="37"/>
      <c r="M13" s="37"/>
      <c r="N13" s="37"/>
      <c r="O13" s="39"/>
      <c r="Q13" s="37"/>
    </row>
    <row r="14" spans="1:17" ht="16.5" x14ac:dyDescent="0.3">
      <c r="A14" s="18" t="s">
        <v>3</v>
      </c>
      <c r="B14" s="19">
        <v>81.741036690000001</v>
      </c>
      <c r="F14" s="37"/>
      <c r="H14" s="38"/>
      <c r="I14" s="38"/>
      <c r="J14" s="38"/>
      <c r="K14" s="37"/>
      <c r="L14" s="37"/>
      <c r="M14" s="37"/>
      <c r="N14" s="37"/>
      <c r="O14" s="39"/>
      <c r="Q14" s="37"/>
    </row>
    <row r="15" spans="1:17" ht="16.5" x14ac:dyDescent="0.3">
      <c r="A15" s="18" t="s">
        <v>4</v>
      </c>
      <c r="B15" s="19">
        <v>0</v>
      </c>
      <c r="F15" s="37"/>
      <c r="H15" s="38"/>
      <c r="I15" s="38"/>
      <c r="J15" s="38"/>
      <c r="K15" s="37"/>
      <c r="L15" s="37"/>
      <c r="M15" s="37"/>
      <c r="N15" s="37"/>
      <c r="O15" s="39"/>
      <c r="Q15" s="37"/>
    </row>
    <row r="16" spans="1:17" ht="16.5" x14ac:dyDescent="0.3">
      <c r="A16" s="18" t="s">
        <v>5</v>
      </c>
      <c r="B16" s="19">
        <v>93.884768069999993</v>
      </c>
      <c r="F16" s="37"/>
      <c r="H16" s="38"/>
      <c r="I16" s="38"/>
      <c r="J16" s="38"/>
      <c r="K16" s="37"/>
      <c r="L16" s="37"/>
      <c r="M16" s="37"/>
      <c r="N16" s="37"/>
      <c r="O16" s="39"/>
      <c r="Q16" s="37"/>
    </row>
    <row r="17" spans="1:17" ht="16.5" x14ac:dyDescent="0.3">
      <c r="A17" s="18" t="s">
        <v>6</v>
      </c>
      <c r="B17" s="19">
        <v>1.54123246</v>
      </c>
      <c r="F17" s="37"/>
      <c r="H17" s="38"/>
      <c r="I17" s="38"/>
      <c r="J17" s="38"/>
      <c r="K17" s="37"/>
      <c r="L17" s="37"/>
      <c r="M17" s="37"/>
      <c r="N17" s="37"/>
      <c r="O17" s="39"/>
      <c r="Q17" s="37"/>
    </row>
    <row r="18" spans="1:17" ht="16.5" x14ac:dyDescent="0.3">
      <c r="A18" s="18" t="s">
        <v>7</v>
      </c>
      <c r="B18" s="19">
        <v>0.34338736999999997</v>
      </c>
      <c r="F18" s="37"/>
      <c r="H18" s="38"/>
      <c r="I18" s="38"/>
      <c r="J18" s="38"/>
      <c r="K18" s="37"/>
      <c r="L18" s="37"/>
      <c r="M18" s="37"/>
      <c r="N18" s="37"/>
      <c r="O18" s="39"/>
      <c r="Q18" s="37"/>
    </row>
    <row r="19" spans="1:17" ht="16.5" x14ac:dyDescent="0.3">
      <c r="A19" s="18" t="s">
        <v>8</v>
      </c>
      <c r="B19" s="19">
        <v>1.64840513</v>
      </c>
      <c r="F19" s="37"/>
      <c r="H19" s="38"/>
      <c r="I19" s="38"/>
      <c r="J19" s="38"/>
      <c r="K19" s="37"/>
      <c r="L19" s="37"/>
      <c r="M19" s="37"/>
      <c r="N19" s="37"/>
      <c r="O19" s="39"/>
      <c r="Q19" s="37"/>
    </row>
    <row r="20" spans="1:17" ht="16.5" x14ac:dyDescent="0.3">
      <c r="A20" s="18" t="s">
        <v>9</v>
      </c>
      <c r="B20" s="19">
        <v>164.54169019</v>
      </c>
      <c r="F20" s="37"/>
      <c r="H20" s="38"/>
      <c r="I20" s="38"/>
      <c r="J20" s="38"/>
      <c r="K20" s="37"/>
      <c r="L20" s="37"/>
      <c r="M20" s="37"/>
      <c r="N20" s="37"/>
      <c r="O20" s="39"/>
      <c r="Q20" s="37"/>
    </row>
    <row r="21" spans="1:17" ht="16.5" x14ac:dyDescent="0.3">
      <c r="A21" s="18" t="s">
        <v>10</v>
      </c>
      <c r="B21" s="19">
        <v>18.44653404</v>
      </c>
      <c r="F21" s="37"/>
      <c r="H21" s="38"/>
      <c r="I21" s="38"/>
      <c r="J21" s="38"/>
      <c r="K21" s="37"/>
      <c r="L21" s="37"/>
      <c r="M21" s="37"/>
      <c r="N21" s="37"/>
      <c r="O21" s="39"/>
      <c r="Q21" s="37"/>
    </row>
    <row r="22" spans="1:17" ht="16.5" x14ac:dyDescent="0.3">
      <c r="A22" s="18" t="s">
        <v>11</v>
      </c>
      <c r="B22" s="19">
        <v>0</v>
      </c>
      <c r="F22" s="37"/>
      <c r="H22" s="38"/>
      <c r="I22" s="38"/>
      <c r="J22" s="38"/>
      <c r="K22" s="37"/>
      <c r="L22" s="37"/>
      <c r="M22" s="37"/>
      <c r="N22" s="37"/>
      <c r="O22" s="39"/>
      <c r="Q22" s="37"/>
    </row>
    <row r="23" spans="1:17" ht="16.5" x14ac:dyDescent="0.3">
      <c r="A23" s="18" t="s">
        <v>12</v>
      </c>
      <c r="B23" s="19">
        <v>0.39215550999999998</v>
      </c>
      <c r="F23" s="37"/>
      <c r="H23" s="38"/>
      <c r="I23" s="38"/>
      <c r="J23" s="38"/>
      <c r="K23" s="37"/>
      <c r="L23" s="37"/>
      <c r="M23" s="37"/>
      <c r="N23" s="37"/>
      <c r="O23" s="39"/>
      <c r="Q23" s="37"/>
    </row>
    <row r="24" spans="1:17" ht="16.5" x14ac:dyDescent="0.3">
      <c r="A24" s="18" t="s">
        <v>13</v>
      </c>
      <c r="B24" s="19">
        <v>280.58439957000002</v>
      </c>
      <c r="F24" s="37"/>
      <c r="H24" s="38"/>
      <c r="I24" s="38"/>
      <c r="J24" s="38"/>
      <c r="K24" s="37"/>
      <c r="L24" s="37"/>
      <c r="M24" s="37"/>
      <c r="N24" s="37"/>
      <c r="O24" s="39"/>
      <c r="Q24" s="37"/>
    </row>
    <row r="25" spans="1:17" ht="16.5" x14ac:dyDescent="0.3">
      <c r="A25" s="18" t="s">
        <v>14</v>
      </c>
      <c r="B25" s="19">
        <v>1.0181738300000001</v>
      </c>
      <c r="F25" s="37"/>
      <c r="H25" s="38"/>
      <c r="I25" s="38"/>
      <c r="J25" s="38"/>
      <c r="K25" s="37"/>
      <c r="L25" s="37"/>
      <c r="M25" s="37"/>
      <c r="N25" s="37"/>
      <c r="O25" s="39"/>
      <c r="Q25" s="37"/>
    </row>
    <row r="26" spans="1:17" ht="16.5" x14ac:dyDescent="0.3">
      <c r="A26" s="18" t="s">
        <v>15</v>
      </c>
      <c r="B26" s="19">
        <v>6720.6351387799996</v>
      </c>
      <c r="F26" s="37"/>
      <c r="H26" s="38"/>
      <c r="I26" s="38"/>
      <c r="J26" s="38"/>
      <c r="K26" s="37"/>
      <c r="L26" s="37"/>
      <c r="M26" s="37"/>
      <c r="N26" s="37"/>
      <c r="O26" s="39"/>
      <c r="Q26" s="37"/>
    </row>
    <row r="27" spans="1:17" ht="16.5" x14ac:dyDescent="0.3">
      <c r="A27" s="18" t="s">
        <v>16</v>
      </c>
      <c r="B27" s="19">
        <v>187.02721553000001</v>
      </c>
      <c r="F27" s="37"/>
      <c r="H27" s="38"/>
      <c r="I27" s="38"/>
      <c r="J27" s="38"/>
      <c r="K27" s="37"/>
      <c r="L27" s="37"/>
      <c r="M27" s="37"/>
      <c r="N27" s="37"/>
      <c r="O27" s="39"/>
      <c r="Q27" s="37"/>
    </row>
    <row r="28" spans="1:17" ht="16.5" x14ac:dyDescent="0.3">
      <c r="A28" s="18" t="s">
        <v>17</v>
      </c>
      <c r="B28" s="19">
        <v>0</v>
      </c>
      <c r="F28" s="37"/>
      <c r="H28" s="38"/>
      <c r="I28" s="38"/>
      <c r="J28" s="38"/>
      <c r="K28" s="37"/>
      <c r="L28" s="37"/>
      <c r="M28" s="37"/>
      <c r="N28" s="37"/>
      <c r="O28" s="39"/>
      <c r="Q28" s="37"/>
    </row>
    <row r="29" spans="1:17" ht="16.5" x14ac:dyDescent="0.3">
      <c r="A29" s="18" t="s">
        <v>18</v>
      </c>
      <c r="B29" s="19">
        <v>1E-8</v>
      </c>
      <c r="F29" s="37"/>
      <c r="H29" s="38"/>
      <c r="I29" s="38"/>
      <c r="J29" s="38"/>
      <c r="K29" s="37"/>
      <c r="L29" s="37"/>
      <c r="M29" s="37"/>
      <c r="N29" s="37"/>
      <c r="O29" s="39"/>
      <c r="Q29" s="37"/>
    </row>
    <row r="30" spans="1:17" ht="16.5" x14ac:dyDescent="0.3">
      <c r="A30" s="18" t="s">
        <v>19</v>
      </c>
      <c r="B30" s="19">
        <v>0</v>
      </c>
      <c r="F30" s="37"/>
      <c r="H30" s="38"/>
      <c r="I30" s="38"/>
      <c r="J30" s="38"/>
      <c r="K30" s="37"/>
      <c r="L30" s="37"/>
      <c r="M30" s="37"/>
      <c r="N30" s="37"/>
      <c r="O30" s="39"/>
      <c r="Q30" s="37"/>
    </row>
    <row r="31" spans="1:17" ht="16.5" x14ac:dyDescent="0.3">
      <c r="A31" s="18" t="s">
        <v>20</v>
      </c>
      <c r="B31" s="19">
        <v>1.0033349499999999</v>
      </c>
      <c r="F31" s="37"/>
      <c r="H31" s="38"/>
      <c r="I31" s="38"/>
      <c r="J31" s="38"/>
      <c r="K31" s="37"/>
      <c r="L31" s="37"/>
      <c r="M31" s="37"/>
      <c r="N31" s="37"/>
      <c r="O31" s="39"/>
      <c r="Q31" s="37"/>
    </row>
    <row r="32" spans="1:17" ht="16.5" x14ac:dyDescent="0.3">
      <c r="A32" s="18" t="s">
        <v>21</v>
      </c>
      <c r="B32" s="19">
        <v>4.8505720000000002E-2</v>
      </c>
      <c r="F32" s="37"/>
      <c r="H32" s="38"/>
      <c r="I32" s="38"/>
      <c r="J32" s="38"/>
      <c r="K32" s="37"/>
      <c r="L32" s="37"/>
      <c r="M32" s="37"/>
      <c r="N32" s="37"/>
      <c r="O32" s="39"/>
      <c r="Q32" s="37"/>
    </row>
    <row r="33" spans="1:17" ht="16.5" x14ac:dyDescent="0.3">
      <c r="A33" s="18" t="s">
        <v>22</v>
      </c>
      <c r="B33" s="19">
        <v>0.24492670999999999</v>
      </c>
      <c r="F33" s="37"/>
      <c r="H33" s="38"/>
      <c r="I33" s="38"/>
      <c r="J33" s="38"/>
      <c r="K33" s="37"/>
      <c r="L33" s="37"/>
      <c r="M33" s="37"/>
      <c r="N33" s="37"/>
      <c r="O33" s="39"/>
      <c r="Q33" s="37"/>
    </row>
    <row r="34" spans="1:17" ht="16.5" x14ac:dyDescent="0.3">
      <c r="A34" s="18" t="s">
        <v>23</v>
      </c>
      <c r="B34" s="19">
        <v>7.455885000000001E-2</v>
      </c>
      <c r="F34" s="37"/>
      <c r="H34" s="38"/>
      <c r="I34" s="38"/>
      <c r="J34" s="38"/>
      <c r="K34" s="37"/>
      <c r="L34" s="37"/>
      <c r="M34" s="37"/>
      <c r="N34" s="37"/>
      <c r="O34" s="39"/>
      <c r="Q34" s="37"/>
    </row>
    <row r="35" spans="1:17" ht="16.5" x14ac:dyDescent="0.3">
      <c r="A35" s="18" t="s">
        <v>24</v>
      </c>
      <c r="B35" s="19">
        <v>60.072561740000005</v>
      </c>
      <c r="H35" s="38"/>
      <c r="I35" s="38"/>
      <c r="J35" s="38"/>
      <c r="K35" s="37"/>
      <c r="L35" s="37"/>
      <c r="M35" s="37"/>
      <c r="N35" s="37"/>
      <c r="O35" s="39"/>
      <c r="Q35" s="37"/>
    </row>
    <row r="36" spans="1:17" ht="16.5" x14ac:dyDescent="0.3">
      <c r="A36" s="18" t="s">
        <v>25</v>
      </c>
      <c r="B36" s="19">
        <v>1.2398499999999998E-3</v>
      </c>
      <c r="F36" s="37"/>
      <c r="H36" s="38"/>
      <c r="I36" s="38"/>
      <c r="J36" s="38"/>
      <c r="K36" s="37"/>
      <c r="L36" s="37"/>
      <c r="M36" s="37"/>
      <c r="N36" s="37"/>
      <c r="O36" s="39"/>
      <c r="Q36" s="37"/>
    </row>
    <row r="37" spans="1:17" ht="5.0999999999999996" customHeight="1" thickBot="1" x14ac:dyDescent="0.35">
      <c r="A37" s="40"/>
      <c r="B37" s="40"/>
    </row>
    <row r="38" spans="1:17" ht="13.5" customHeight="1" x14ac:dyDescent="0.35">
      <c r="A38" s="21" t="s">
        <v>48</v>
      </c>
      <c r="B38" s="41"/>
    </row>
    <row r="39" spans="1:17" ht="13.5" customHeight="1" x14ac:dyDescent="0.35">
      <c r="A39" s="21" t="s">
        <v>56</v>
      </c>
      <c r="B39" s="41"/>
    </row>
    <row r="40" spans="1:17" ht="13.5" customHeight="1" x14ac:dyDescent="0.35">
      <c r="A40" s="21" t="s">
        <v>50</v>
      </c>
      <c r="B40" s="41"/>
    </row>
  </sheetData>
  <mergeCells count="2">
    <mergeCell ref="A3:B3"/>
    <mergeCell ref="A2:B2"/>
  </mergeCells>
  <pageMargins left="0.70866141732283472" right="0.70866141732283472" top="0.74803149606299213" bottom="0.74803149606299213" header="0.31496062992125984" footer="0.31496062992125984"/>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pageSetUpPr fitToPage="1"/>
  </sheetPr>
  <dimension ref="A1:E17"/>
  <sheetViews>
    <sheetView showGridLines="0" zoomScaleNormal="100" workbookViewId="0">
      <selection activeCell="B19" sqref="B19"/>
    </sheetView>
  </sheetViews>
  <sheetFormatPr baseColWidth="10" defaultColWidth="11.42578125" defaultRowHeight="21" x14ac:dyDescent="0.6"/>
  <cols>
    <col min="1" max="1" width="67.7109375" style="42" customWidth="1"/>
    <col min="2" max="2" width="24.5703125" style="42" customWidth="1"/>
    <col min="3" max="16384" width="11.42578125" style="42"/>
  </cols>
  <sheetData>
    <row r="1" spans="1:5" s="64" customFormat="1" ht="65.25" customHeight="1" x14ac:dyDescent="0.3">
      <c r="A1" s="66" t="s">
        <v>59</v>
      </c>
      <c r="B1" s="67" t="s">
        <v>61</v>
      </c>
      <c r="C1" s="67"/>
      <c r="D1" s="67"/>
      <c r="E1" s="67"/>
    </row>
    <row r="2" spans="1:5" s="64" customFormat="1" ht="47.25" customHeight="1" x14ac:dyDescent="0.4">
      <c r="A2" s="68" t="s">
        <v>60</v>
      </c>
      <c r="B2" s="68"/>
      <c r="C2" s="68"/>
      <c r="D2" s="68"/>
    </row>
    <row r="3" spans="1:5" x14ac:dyDescent="0.6">
      <c r="A3" s="71" t="s">
        <v>57</v>
      </c>
      <c r="B3" s="2"/>
    </row>
    <row r="4" spans="1:5" x14ac:dyDescent="0.6">
      <c r="A4" s="70" t="s">
        <v>28</v>
      </c>
      <c r="B4" s="2"/>
    </row>
    <row r="5" spans="1:5" x14ac:dyDescent="0.6">
      <c r="A5" s="70" t="s">
        <v>29</v>
      </c>
      <c r="B5" s="2"/>
    </row>
    <row r="6" spans="1:5" ht="21" customHeight="1" x14ac:dyDescent="0.6">
      <c r="A6" s="43" t="s">
        <v>36</v>
      </c>
      <c r="B6" s="44" t="s">
        <v>58</v>
      </c>
    </row>
    <row r="7" spans="1:5" ht="3.75" customHeight="1" thickBot="1" x14ac:dyDescent="0.65">
      <c r="A7" s="45"/>
      <c r="B7" s="46"/>
    </row>
    <row r="8" spans="1:5" ht="5.0999999999999996" customHeight="1" thickBot="1" x14ac:dyDescent="0.65">
      <c r="A8" s="47"/>
      <c r="B8" s="48"/>
    </row>
    <row r="9" spans="1:5" x14ac:dyDescent="0.6">
      <c r="A9" s="49" t="s">
        <v>45</v>
      </c>
      <c r="B9" s="72">
        <f>+B10</f>
        <v>7645.9470037600004</v>
      </c>
    </row>
    <row r="10" spans="1:5" x14ac:dyDescent="0.6">
      <c r="A10" s="16" t="s">
        <v>24</v>
      </c>
      <c r="B10" s="75">
        <f>SUM(B11:B12)</f>
        <v>7645.9470037600004</v>
      </c>
    </row>
    <row r="11" spans="1:5" x14ac:dyDescent="0.6">
      <c r="A11" s="50" t="s">
        <v>26</v>
      </c>
      <c r="B11" s="73">
        <v>1916.6481365899999</v>
      </c>
    </row>
    <row r="12" spans="1:5" ht="30" x14ac:dyDescent="0.6">
      <c r="A12" s="50" t="s">
        <v>27</v>
      </c>
      <c r="B12" s="73">
        <v>5729.2988671700004</v>
      </c>
    </row>
    <row r="13" spans="1:5" ht="5.0999999999999996" customHeight="1" thickBot="1" x14ac:dyDescent="0.65">
      <c r="A13" s="51"/>
      <c r="B13" s="51"/>
    </row>
    <row r="14" spans="1:5" ht="15.75" customHeight="1" x14ac:dyDescent="0.6">
      <c r="A14" s="52" t="s">
        <v>48</v>
      </c>
      <c r="B14" s="53"/>
    </row>
    <row r="15" spans="1:5" ht="15.75" customHeight="1" x14ac:dyDescent="0.6">
      <c r="A15" s="52" t="s">
        <v>56</v>
      </c>
      <c r="B15" s="53"/>
    </row>
    <row r="16" spans="1:5" ht="15.75" customHeight="1" x14ac:dyDescent="0.6">
      <c r="A16" s="52" t="s">
        <v>50</v>
      </c>
      <c r="B16" s="55"/>
    </row>
    <row r="17" spans="1:1" x14ac:dyDescent="0.6">
      <c r="A17" s="54"/>
    </row>
  </sheetData>
  <mergeCells count="1">
    <mergeCell ref="A2:D2"/>
  </mergeCells>
  <pageMargins left="0.70866141732283472" right="0.70866141732283472" top="0.74803149606299213" bottom="0.74803149606299213" header="0.31496062992125984" footer="0.31496062992125984"/>
  <pageSetup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 Resumen</vt:lpstr>
      <vt:lpstr>No subsanado</vt:lpstr>
      <vt:lpstr>Reasignación</vt:lpstr>
      <vt:lpstr>'Cuadro Resumen'!Área_de_impresión</vt:lpstr>
      <vt:lpstr>'No subsanado'!Área_de_impresión</vt:lpstr>
      <vt:lpstr>Reasignación!Área_de_impresión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2023-10-21T01:01:02Z</cp:lastPrinted>
  <dcterms:created xsi:type="dcterms:W3CDTF">2023-10-20T23:49:17Z</dcterms:created>
  <dcterms:modified xsi:type="dcterms:W3CDTF">2023-10-23T23:57:41Z</dcterms:modified>
</cp:coreProperties>
</file>