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Usuario\Documents\Trabajo\Trimestrales\2022\1T\Género\finales\"/>
    </mc:Choice>
  </mc:AlternateContent>
  <xr:revisionPtr revIDLastSave="0" documentId="13_ncr:1_{AE95A0C8-B789-4BBC-8F0C-EA353795910C}" xr6:coauthVersionLast="47" xr6:coauthVersionMax="47" xr10:uidLastSave="{00000000-0000-0000-0000-000000000000}"/>
  <bookViews>
    <workbookView xWindow="-120" yWindow="-120" windowWidth="20730" windowHeight="11310" tabRatio="749" xr2:uid="{00000000-000D-0000-FFFF-FFFF00000000}"/>
  </bookViews>
  <sheets>
    <sheet name="Físico" sheetId="103" r:id="rId1"/>
    <sheet name="Financiero" sheetId="104" r:id="rId2"/>
    <sheet name="1 R001" sheetId="1" r:id="rId3"/>
    <sheet name="4 E015" sheetId="2" r:id="rId4"/>
    <sheet name="4 P006" sheetId="3" r:id="rId5"/>
    <sheet name="4 P022" sheetId="4" r:id="rId6"/>
    <sheet name="4 P024" sheetId="5" r:id="rId7"/>
    <sheet name="5 E002" sheetId="15" r:id="rId8"/>
    <sheet name="5 M001" sheetId="16" r:id="rId9"/>
    <sheet name="5 P005" sheetId="17" r:id="rId10"/>
    <sheet name="6 M001" sheetId="6" r:id="rId11"/>
    <sheet name="7 A900" sheetId="7" r:id="rId12"/>
    <sheet name="8 B004" sheetId="8" r:id="rId13"/>
    <sheet name="8 S052" sheetId="9" r:id="rId14"/>
    <sheet name="8 S053" sheetId="10" r:id="rId15"/>
    <sheet name="8 S290" sheetId="11" r:id="rId16"/>
    <sheet name="8 S292" sheetId="12" r:id="rId17"/>
    <sheet name="8 S293" sheetId="13" r:id="rId18"/>
    <sheet name="8 S304" sheetId="14" r:id="rId19"/>
    <sheet name="9 P001" sheetId="18" r:id="rId20"/>
    <sheet name="10 M001" sheetId="19" r:id="rId21"/>
    <sheet name="11 E010" sheetId="20" r:id="rId22"/>
    <sheet name="11 E021" sheetId="21" r:id="rId23"/>
    <sheet name="11 E032" sheetId="22" r:id="rId24"/>
    <sheet name="11 S072" sheetId="23" r:id="rId25"/>
    <sheet name="11 S243" sheetId="24" r:id="rId26"/>
    <sheet name="11 S247" sheetId="25" r:id="rId27"/>
    <sheet name="11 S283" sheetId="26" r:id="rId28"/>
    <sheet name="11 S311" sheetId="27" r:id="rId29"/>
    <sheet name="12 E010" sheetId="28" r:id="rId30"/>
    <sheet name="12 E022" sheetId="29" r:id="rId31"/>
    <sheet name="12 E023" sheetId="30" r:id="rId32"/>
    <sheet name="12 E025" sheetId="31" r:id="rId33"/>
    <sheet name="12 E036" sheetId="32" r:id="rId34"/>
    <sheet name="12 P016" sheetId="33" r:id="rId35"/>
    <sheet name="12 P020" sheetId="34" r:id="rId36"/>
    <sheet name="12 U008" sheetId="35" r:id="rId37"/>
    <sheet name="13 A006" sheetId="36" r:id="rId38"/>
    <sheet name="14 E002" sheetId="37" r:id="rId39"/>
    <sheet name="14 E003" sheetId="38" r:id="rId40"/>
    <sheet name="14 S280" sheetId="39" r:id="rId41"/>
    <sheet name="15 P005" sheetId="40" r:id="rId42"/>
    <sheet name="15 S177" sheetId="41" r:id="rId43"/>
    <sheet name="15 S273" sheetId="42" r:id="rId44"/>
    <sheet name="15 S281" sheetId="43" r:id="rId45"/>
    <sheet name="16 P002" sheetId="44" r:id="rId46"/>
    <sheet name="16 S046" sheetId="45" r:id="rId47"/>
    <sheet name="16 S219" sheetId="46" r:id="rId48"/>
    <sheet name="18 E568" sheetId="47" r:id="rId49"/>
    <sheet name="18 G003" sheetId="48" r:id="rId50"/>
    <sheet name="18 M001" sheetId="49" r:id="rId51"/>
    <sheet name="18 P008" sheetId="50" r:id="rId52"/>
    <sheet name="19 J014" sheetId="51" r:id="rId53"/>
    <sheet name="20 E016" sheetId="52" r:id="rId54"/>
    <sheet name="20 S155" sheetId="53" r:id="rId55"/>
    <sheet name="20 S174" sheetId="54" r:id="rId56"/>
    <sheet name="20 S176" sheetId="55" r:id="rId57"/>
    <sheet name="20 S287" sheetId="56" r:id="rId58"/>
    <sheet name="20 U012" sheetId="57" r:id="rId59"/>
    <sheet name="21 P001" sheetId="58" r:id="rId60"/>
    <sheet name="22 M001" sheetId="59" r:id="rId61"/>
    <sheet name="22 R003" sheetId="60" r:id="rId62"/>
    <sheet name="22 R005" sheetId="61" r:id="rId63"/>
    <sheet name="22 R008" sheetId="62" r:id="rId64"/>
    <sheet name="22 R009" sheetId="63" r:id="rId65"/>
    <sheet name="22 R010" sheetId="64" r:id="rId66"/>
    <sheet name="22 R011" sheetId="65" r:id="rId67"/>
    <sheet name="35 E013" sheetId="66" r:id="rId68"/>
    <sheet name="35 M002" sheetId="67" r:id="rId69"/>
    <sheet name="36 P001" sheetId="68" r:id="rId70"/>
    <sheet name="38 S190" sheetId="69" r:id="rId71"/>
    <sheet name="40 P002" sheetId="70" r:id="rId72"/>
    <sheet name="43 E001" sheetId="71" r:id="rId73"/>
    <sheet name="43 G010" sheetId="72" r:id="rId74"/>
    <sheet name="43 M001" sheetId="73" r:id="rId75"/>
    <sheet name="45 G001" sheetId="74" r:id="rId76"/>
    <sheet name="45 G002" sheetId="75" r:id="rId77"/>
    <sheet name="45 M001" sheetId="76" r:id="rId78"/>
    <sheet name="47 E033" sheetId="77" r:id="rId79"/>
    <sheet name="47 P010" sheetId="78" r:id="rId80"/>
    <sheet name="47 S010" sheetId="79" r:id="rId81"/>
    <sheet name="47 M001" sheetId="101" r:id="rId82"/>
    <sheet name="47 O001" sheetId="102" r:id="rId83"/>
    <sheet name="47 S249" sheetId="80" r:id="rId84"/>
    <sheet name="48 E011" sheetId="81" r:id="rId85"/>
    <sheet name="48 S303" sheetId="82" r:id="rId86"/>
    <sheet name="49 E009" sheetId="83" r:id="rId87"/>
    <sheet name="49 E010" sheetId="84" r:id="rId88"/>
    <sheet name="49 E011" sheetId="85" r:id="rId89"/>
    <sheet name="49 E013" sheetId="86" r:id="rId90"/>
    <sheet name="49 M001" sheetId="87" r:id="rId91"/>
    <sheet name="50 E001" sheetId="88" r:id="rId92"/>
    <sheet name="50 E007" sheetId="89" r:id="rId93"/>
    <sheet name="50 E011" sheetId="90" r:id="rId94"/>
    <sheet name="51 E036" sheetId="91" r:id="rId95"/>
    <sheet name="51 E043" sheetId="92" r:id="rId96"/>
    <sheet name="52 M001" sheetId="93" r:id="rId97"/>
    <sheet name="53 E561" sheetId="94" r:id="rId98"/>
    <sheet name="53 E579" sheetId="95" r:id="rId99"/>
    <sheet name="53 E580" sheetId="96" r:id="rId100"/>
    <sheet name="53 E581" sheetId="97" r:id="rId101"/>
    <sheet name="53 E582" sheetId="98" r:id="rId102"/>
    <sheet name="53 M001" sheetId="99" r:id="rId103"/>
    <sheet name="53 P552" sheetId="100"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 localSheetId="1">#REF!</definedName>
    <definedName name="\c" localSheetId="0">#REF!</definedName>
    <definedName name="\c">#REF!</definedName>
    <definedName name="\p">#N/A</definedName>
    <definedName name="\s">#N/A</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1">#REF!</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1">#REF!</definedName>
    <definedName name="____ASA96" localSheetId="0">#REF!</definedName>
    <definedName name="____ASA96">#REF!</definedName>
    <definedName name="____cad179" localSheetId="1">'[2]Mod Eco Controlados 99'!#REF!</definedName>
    <definedName name="____cad179" localSheetId="0">'[2]Mod Eco Controlados 99'!#REF!</definedName>
    <definedName name="____cad179">'[2]Mod Eco Controlados 99'!#REF!</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 localSheetId="0">#REF!</definedName>
    <definedName name="____CFD02">#REF!</definedName>
    <definedName name="____CFE96" localSheetId="1">#REF!</definedName>
    <definedName name="____CFE96" localSheetId="0">#REF!</definedName>
    <definedName name="____CFE96">#REF!</definedName>
    <definedName name="____CON96" localSheetId="1">#REF!</definedName>
    <definedName name="____CON96" localSheetId="0">#REF!</definedName>
    <definedName name="____CON96">#REF!</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 localSheetId="0">#REF!</definedName>
    <definedName name="____PEM96">#REF!</definedName>
    <definedName name="____PIB08" localSheetId="1">#REF!</definedName>
    <definedName name="____PIB08" localSheetId="0">#REF!</definedName>
    <definedName name="____PIB08">#REF!</definedName>
    <definedName name="____PIP96" localSheetId="1">#REF!</definedName>
    <definedName name="____PIP96" localSheetId="0">#REF!</definedName>
    <definedName name="____PIP96">#REF!</definedName>
    <definedName name="____SEP1">[1]!SEP&amp;[1]!OCT&amp;[1]!NOV&amp;[1]!DIC</definedName>
    <definedName name="____SEP2">[4]edofza9!$C$22</definedName>
    <definedName name="____smg97">'[5]Premisa macro'!$E$4</definedName>
    <definedName name="____syt03" localSheetId="1">#REF!</definedName>
    <definedName name="____syt03" localSheetId="0">#REF!</definedName>
    <definedName name="____syt03">#REF!</definedName>
    <definedName name="____TDC2001">'[6]Tipos de Cambio'!$C$4</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1">#REF!</definedName>
    <definedName name="___ASA96" localSheetId="0">#REF!</definedName>
    <definedName name="___ASA96">#REF!</definedName>
    <definedName name="___cad179" localSheetId="1">'[2]Mod Eco Controlados 99'!#REF!</definedName>
    <definedName name="___cad179" localSheetId="0">'[2]Mod Eco Controlados 99'!#REF!</definedName>
    <definedName name="___cad179">'[2]Mod Eco Controlados 99'!#REF!</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 localSheetId="0">#REF!</definedName>
    <definedName name="___CFD02">#REF!</definedName>
    <definedName name="___CFE96" localSheetId="1">#REF!</definedName>
    <definedName name="___CFE96" localSheetId="0">#REF!</definedName>
    <definedName name="___CFE96">#REF!</definedName>
    <definedName name="___CON96" localSheetId="1">#REF!</definedName>
    <definedName name="___CON96" localSheetId="0">#REF!</definedName>
    <definedName name="___CON96">#REF!</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 localSheetId="0">#REF!</definedName>
    <definedName name="___PEM96">#REF!</definedName>
    <definedName name="___PIB08" localSheetId="1">#REF!</definedName>
    <definedName name="___PIB08" localSheetId="0">#REF!</definedName>
    <definedName name="___PIB08">#REF!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1">#REF!</definedName>
    <definedName name="___syt03" localSheetId="0">#REF!</definedName>
    <definedName name="___syt03">#REF!</definedName>
    <definedName name="___TDC2001">'[6]Tipos de Cambio'!$C$4</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1">#REF!</definedName>
    <definedName name="__ASA96" localSheetId="0">#REF!</definedName>
    <definedName name="__ASA96">#REF!</definedName>
    <definedName name="__cad179" localSheetId="1">'[2]Mod Eco Controlados 99'!#REF!</definedName>
    <definedName name="__cad179" localSheetId="0">'[2]Mod Eco Controlados 99'!#REF!</definedName>
    <definedName name="__cad179">'[2]Mod Eco Controlados 99'!#REF!</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 localSheetId="0">#REF!</definedName>
    <definedName name="__CFD02">#REF!</definedName>
    <definedName name="__CFE96" localSheetId="1">#REF!</definedName>
    <definedName name="__CFE96" localSheetId="0">#REF!</definedName>
    <definedName name="__CFE96">#REF!</definedName>
    <definedName name="__CON96" localSheetId="1">#REF!</definedName>
    <definedName name="__CON96" localSheetId="0">#REF!</definedName>
    <definedName name="__CON96">#REF!</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 localSheetId="0">#REF!</definedName>
    <definedName name="__PEM96">#REF!</definedName>
    <definedName name="__PIB08" localSheetId="1">#REF!</definedName>
    <definedName name="__PIB08" localSheetId="0">#REF!</definedName>
    <definedName name="__PIB08">#REF!</definedName>
    <definedName name="__PIP96" localSheetId="1">#REF!</definedName>
    <definedName name="__PIP96" localSheetId="0">#REF!</definedName>
    <definedName name="__PIP96">#REF!</definedName>
    <definedName name="__SEP1">[1]!SEP&amp;[1]!OCT&amp;[1]!NOV&amp;[1]!DIC</definedName>
    <definedName name="__SEP2">[4]edofza9!$C$22</definedName>
    <definedName name="__smg97">'[5]Premisa macro'!$E$4</definedName>
    <definedName name="__syt03" localSheetId="1">#REF!</definedName>
    <definedName name="__syt03" localSheetId="0">#REF!</definedName>
    <definedName name="__syt03">#REF!</definedName>
    <definedName name="__TDC2001">'[6]Tipos de Cambio'!$C$4</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1">#REF!</definedName>
    <definedName name="_ASA96" localSheetId="0">#REF!</definedName>
    <definedName name="_ASA96">#REF!</definedName>
    <definedName name="_base" localSheetId="1">[8]BANPRO99!#REF!</definedName>
    <definedName name="_base" localSheetId="0">[8]BANPRO99!#REF!</definedName>
    <definedName name="_base">[8]BANPRO99!#REF!</definedName>
    <definedName name="_cad179" localSheetId="1">'[2]Mod Eco Controlados 99'!#REF!</definedName>
    <definedName name="_cad179" localSheetId="0">'[2]Mod Eco Controlados 99'!#REF!</definedName>
    <definedName name="_cad179">'[2]Mod Eco Controlados 99'!#REF!</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1">#REF!</definedName>
    <definedName name="_CFD02" localSheetId="0">#REF!</definedName>
    <definedName name="_CFD02">#REF!</definedName>
    <definedName name="_CFE96" localSheetId="1">#REF!</definedName>
    <definedName name="_CFE96" localSheetId="0">#REF!</definedName>
    <definedName name="_CFE96">#REF!</definedName>
    <definedName name="_CON96" localSheetId="1">#REF!</definedName>
    <definedName name="_CON96" localSheetId="0">#REF!</definedName>
    <definedName name="_CON96">#REF!</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1" hidden="1">#REF!</definedName>
    <definedName name="_Key1" localSheetId="0" hidden="1">#REF!</definedName>
    <definedName name="_Key1" hidden="1">#REF!</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1">#REF!</definedName>
    <definedName name="_PEM96" localSheetId="0">#REF!</definedName>
    <definedName name="_PEM96">#REF!</definedName>
    <definedName name="_PIB08" localSheetId="1">#REF!</definedName>
    <definedName name="_PIB08" localSheetId="0">#REF!</definedName>
    <definedName name="_PIB08">#REF!</definedName>
    <definedName name="_PIP96" localSheetId="1">#REF!</definedName>
    <definedName name="_PIP96" localSheetId="0">#REF!</definedName>
    <definedName name="_PIP96">#REF!</definedName>
    <definedName name="_Regression_Int">1</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1" hidden="1">#REF!</definedName>
    <definedName name="_Sort" localSheetId="0" hidden="1">#REF!</definedName>
    <definedName name="_Sort" hidden="1">#REF!</definedName>
    <definedName name="_syt03" localSheetId="1">#REF!</definedName>
    <definedName name="_syt03" localSheetId="0">#REF!</definedName>
    <definedName name="_syt03">#REF!</definedName>
    <definedName name="_TDC2001">'[6]Tipos de Cambio'!$C$4</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1">#REF!</definedName>
    <definedName name="a" localSheetId="0">#REF!</definedName>
    <definedName name="a">#REF!</definedName>
    <definedName name="A_Datos_2008_2009">'[9]Datos 2008_2009'!$A$4:$D$60000</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1">#REF!</definedName>
    <definedName name="ain" localSheetId="0">#REF!</definedName>
    <definedName name="ain">#REF!</definedName>
    <definedName name="Ajuste_SP">[12]Supuestos!$D$7</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'1 R001'!$B$2:$W$36</definedName>
    <definedName name="_xlnm.Print_Area" localSheetId="20">'10 M001'!$B$2:$W$33</definedName>
    <definedName name="_xlnm.Print_Area" localSheetId="21">'11 E010'!$B$2:$W$38</definedName>
    <definedName name="_xlnm.Print_Area" localSheetId="22">'11 E021'!$B$2:$W$34</definedName>
    <definedName name="_xlnm.Print_Area" localSheetId="23">'11 E032'!$B$2:$W$34</definedName>
    <definedName name="_xlnm.Print_Area" localSheetId="24">'11 S072'!$B$2:$W$33</definedName>
    <definedName name="_xlnm.Print_Area" localSheetId="25">'11 S243'!$B$2:$W$57</definedName>
    <definedName name="_xlnm.Print_Area" localSheetId="26">'11 S247'!$B$2:$W$34</definedName>
    <definedName name="_xlnm.Print_Area" localSheetId="27">'11 S283'!$B$2:$W$33</definedName>
    <definedName name="_xlnm.Print_Area" localSheetId="28">'11 S311'!$B$2:$W$33</definedName>
    <definedName name="_xlnm.Print_Area" localSheetId="29">'12 E010'!$B$2:$W$54</definedName>
    <definedName name="_xlnm.Print_Area" localSheetId="30">'12 E022'!$B$2:$W$49</definedName>
    <definedName name="_xlnm.Print_Area" localSheetId="31">'12 E023'!$B$2:$W$61</definedName>
    <definedName name="_xlnm.Print_Area" localSheetId="32">'12 E025'!$B$2:$W$35</definedName>
    <definedName name="_xlnm.Print_Area" localSheetId="33">'12 E036'!$B$2:$W$33</definedName>
    <definedName name="_xlnm.Print_Area" localSheetId="34">'12 P016'!$B$2:$W$52</definedName>
    <definedName name="_xlnm.Print_Area" localSheetId="35">'12 P020'!$B$2:$W$94</definedName>
    <definedName name="_xlnm.Print_Area" localSheetId="36">'12 U008'!$B$2:$W$36</definedName>
    <definedName name="_xlnm.Print_Area" localSheetId="37">'13 A006'!$B$2:$W$35</definedName>
    <definedName name="_xlnm.Print_Area" localSheetId="38">'14 E002'!$B$2:$W$34</definedName>
    <definedName name="_xlnm.Print_Area" localSheetId="39">'14 E003'!$B$2:$W$41</definedName>
    <definedName name="_xlnm.Print_Area" localSheetId="40">'14 S280'!$B$2:$W$33</definedName>
    <definedName name="_xlnm.Print_Area" localSheetId="41">'15 P005'!$B$2:$W$35</definedName>
    <definedName name="_xlnm.Print_Area" localSheetId="42">'15 S177'!$B$2:$W$33</definedName>
    <definedName name="_xlnm.Print_Area" localSheetId="43">'15 S273'!$B$2:$W$36</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E568'!$B$2:$W$34</definedName>
    <definedName name="_xlnm.Print_Area" localSheetId="49">'18 G003'!$B$2:$W$33</definedName>
    <definedName name="_xlnm.Print_Area" localSheetId="50">'18 M001'!$B$2:$W$42</definedName>
    <definedName name="_xlnm.Print_Area" localSheetId="51">'18 P008'!$B$2:$W$36</definedName>
    <definedName name="_xlnm.Print_Area" localSheetId="52">'19 J014'!$B$2:$W$33</definedName>
    <definedName name="_xlnm.Print_Area" localSheetId="53">'20 E016'!$B$2:$W$33</definedName>
    <definedName name="_xlnm.Print_Area" localSheetId="54">'20 S155'!$B$2:$W$34</definedName>
    <definedName name="_xlnm.Print_Area" localSheetId="55">'20 S174'!$B$2:$W$34</definedName>
    <definedName name="_xlnm.Print_Area" localSheetId="56">'20 S176'!$B$2:$W$33</definedName>
    <definedName name="_xlnm.Print_Area" localSheetId="57">'20 S287'!$B$2:$W$35</definedName>
    <definedName name="_xlnm.Print_Area" localSheetId="58">'20 U012'!$B$2:$W$37</definedName>
    <definedName name="_xlnm.Print_Area" localSheetId="59">'21 P001'!$B$2:$W$37</definedName>
    <definedName name="_xlnm.Print_Area" localSheetId="60">'22 M001'!$B$2:$W$34</definedName>
    <definedName name="_xlnm.Print_Area" localSheetId="61">'22 R003'!$B$2:$W$35</definedName>
    <definedName name="_xlnm.Print_Area" localSheetId="62">'22 R005'!$B$2:$W$33</definedName>
    <definedName name="_xlnm.Print_Area" localSheetId="63">'22 R008'!$B$2:$W$38</definedName>
    <definedName name="_xlnm.Print_Area" localSheetId="64">'22 R009'!$B$2:$W$34</definedName>
    <definedName name="_xlnm.Print_Area" localSheetId="65">'22 R010'!$B$2:$W$33</definedName>
    <definedName name="_xlnm.Print_Area" localSheetId="66">'22 R011'!$B$2:$W$33</definedName>
    <definedName name="_xlnm.Print_Area" localSheetId="67">'35 E013'!$B$2:$W$48</definedName>
    <definedName name="_xlnm.Print_Area" localSheetId="68">'35 M002'!$B$2:$W$38</definedName>
    <definedName name="_xlnm.Print_Area" localSheetId="69">'36 P001'!$B$2:$W$39</definedName>
    <definedName name="_xlnm.Print_Area" localSheetId="70">'38 S190'!$B$2:$W$41</definedName>
    <definedName name="_xlnm.Print_Area" localSheetId="3">'4 E015'!$B$2:$W$37</definedName>
    <definedName name="_xlnm.Print_Area" localSheetId="4">'4 P006'!$B$2:$W$33</definedName>
    <definedName name="_xlnm.Print_Area" localSheetId="5">'4 P022'!$B$2:$W$33</definedName>
    <definedName name="_xlnm.Print_Area" localSheetId="6">'4 P024'!$B$2:$W$33</definedName>
    <definedName name="_xlnm.Print_Area" localSheetId="71">'40 P002'!$B$2:$W$39</definedName>
    <definedName name="_xlnm.Print_Area" localSheetId="72">'43 E001'!$B$2:$W$34</definedName>
    <definedName name="_xlnm.Print_Area" localSheetId="73">'43 G010'!$B$2:$W$33</definedName>
    <definedName name="_xlnm.Print_Area" localSheetId="74">'43 M001'!$B$2:$W$33</definedName>
    <definedName name="_xlnm.Print_Area" localSheetId="75">'45 G001'!$B$2:$W$34</definedName>
    <definedName name="_xlnm.Print_Area" localSheetId="76">'45 G002'!$B$2:$W$34</definedName>
    <definedName name="_xlnm.Print_Area" localSheetId="77">'45 M001'!$B$2:$W$34</definedName>
    <definedName name="_xlnm.Print_Area" localSheetId="78">'47 E033'!$B$2:$W$36</definedName>
    <definedName name="_xlnm.Print_Area" localSheetId="81">'47 M001'!$B$2:$W$33</definedName>
    <definedName name="_xlnm.Print_Area" localSheetId="82">'47 O001'!$B$2:$W$33</definedName>
    <definedName name="_xlnm.Print_Area" localSheetId="79">'47 P010'!$B$2:$W$37</definedName>
    <definedName name="_xlnm.Print_Area" localSheetId="80">'47 S010'!$B$2:$W$34</definedName>
    <definedName name="_xlnm.Print_Area" localSheetId="83">'47 S249'!$B$2:$W$34</definedName>
    <definedName name="_xlnm.Print_Area" localSheetId="84">'48 E011'!$B$2:$W$36</definedName>
    <definedName name="_xlnm.Print_Area" localSheetId="85">'48 S303'!$B$2:$W$33</definedName>
    <definedName name="_xlnm.Print_Area" localSheetId="86">'49 E009'!$B$2:$W$47</definedName>
    <definedName name="_xlnm.Print_Area" localSheetId="87">'49 E010'!$B$2:$W$36</definedName>
    <definedName name="_xlnm.Print_Area" localSheetId="88">'49 E011'!$B$2:$W$34</definedName>
    <definedName name="_xlnm.Print_Area" localSheetId="89">'49 E013'!$B$2:$W$33</definedName>
    <definedName name="_xlnm.Print_Area" localSheetId="90">'49 M001'!$B$2:$W$33</definedName>
    <definedName name="_xlnm.Print_Area" localSheetId="7">'5 E002'!$B$2:$W$36</definedName>
    <definedName name="_xlnm.Print_Area" localSheetId="8">'5 M001'!$B$2:$W$33</definedName>
    <definedName name="_xlnm.Print_Area" localSheetId="9">'5 P005'!$B$2:$W$33</definedName>
    <definedName name="_xlnm.Print_Area" localSheetId="91">'50 E001'!$B$2:$W$37</definedName>
    <definedName name="_xlnm.Print_Area" localSheetId="92">'50 E007'!$B$2:$W$35</definedName>
    <definedName name="_xlnm.Print_Area" localSheetId="93">'50 E011'!$B$2:$W$34</definedName>
    <definedName name="_xlnm.Print_Area" localSheetId="94">'51 E036'!$B$2:$W$38</definedName>
    <definedName name="_xlnm.Print_Area" localSheetId="95">'51 E043'!$B$2:$W$33</definedName>
    <definedName name="_xlnm.Print_Area" localSheetId="96">'52 M001'!$B$2:$W$36</definedName>
    <definedName name="_xlnm.Print_Area" localSheetId="97">'53 E561'!$B$2:$W$38</definedName>
    <definedName name="_xlnm.Print_Area" localSheetId="98">'53 E579'!$B$2:$W$34</definedName>
    <definedName name="_xlnm.Print_Area" localSheetId="99">'53 E580'!$B$2:$W$33</definedName>
    <definedName name="_xlnm.Print_Area" localSheetId="100">'53 E581'!$B$2:$W$33</definedName>
    <definedName name="_xlnm.Print_Area" localSheetId="101">'53 E582'!$B$2:$W$39</definedName>
    <definedName name="_xlnm.Print_Area" localSheetId="102">'53 M001'!$B$2:$W$35</definedName>
    <definedName name="_xlnm.Print_Area" localSheetId="103">'53 P552'!$B$2:$W$34</definedName>
    <definedName name="_xlnm.Print_Area" localSheetId="10">'6 M001'!$B$2:$W$37</definedName>
    <definedName name="_xlnm.Print_Area" localSheetId="11">'7 A900'!$B$2:$W$45</definedName>
    <definedName name="_xlnm.Print_Area" localSheetId="12">'8 B004'!$B$2:$W$33</definedName>
    <definedName name="_xlnm.Print_Area" localSheetId="13">'8 S052'!$B$2:$W$33</definedName>
    <definedName name="_xlnm.Print_Area" localSheetId="14">'8 S053'!$B$2:$W$33</definedName>
    <definedName name="_xlnm.Print_Area" localSheetId="15">'8 S290'!$B$2:$W$37</definedName>
    <definedName name="_xlnm.Print_Area" localSheetId="16">'8 S292'!$B$2:$W$33</definedName>
    <definedName name="_xlnm.Print_Area" localSheetId="17">'8 S293'!$B$2:$W$33</definedName>
    <definedName name="_xlnm.Print_Area" localSheetId="18">'8 S304'!$B$2:$W$36</definedName>
    <definedName name="_xlnm.Print_Area" localSheetId="19">'9 P001'!$B$2:$W$36</definedName>
    <definedName name="_xlnm.Print_Area" localSheetId="1">Financiero!$A$1:$K$47</definedName>
    <definedName name="_xlnm.Print_Area" localSheetId="0">Físico!$A$1:$L$43</definedName>
    <definedName name="_xlnm.Print_Area">#REF!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1">#REF!</definedName>
    <definedName name="base" localSheetId="0">#REF!</definedName>
    <definedName name="base">#REF!</definedName>
    <definedName name="base03" localSheetId="1">#REF!</definedName>
    <definedName name="base03" localSheetId="0">#REF!</definedName>
    <definedName name="base03">#REF!</definedName>
    <definedName name="base03au" localSheetId="1">#REF!</definedName>
    <definedName name="base03au" localSheetId="0">#REF!</definedName>
    <definedName name="base03au">#REF!</definedName>
    <definedName name="base04au" localSheetId="1">#REF!</definedName>
    <definedName name="base04au" localSheetId="0">#REF!</definedName>
    <definedName name="base04au">#REF!</definedName>
    <definedName name="base05" localSheetId="1">#REF!</definedName>
    <definedName name="base05" localSheetId="0">#REF!</definedName>
    <definedName name="base05">#REF!</definedName>
    <definedName name="base05au" localSheetId="1">#REF!</definedName>
    <definedName name="base05au" localSheetId="0">#REF!</definedName>
    <definedName name="base05au">#REF!</definedName>
    <definedName name="base2002" localSheetId="1">#REF!</definedName>
    <definedName name="base2002" localSheetId="0">#REF!</definedName>
    <definedName name="base2002">#REF!</definedName>
    <definedName name="base2003orig" localSheetId="1">#REF!</definedName>
    <definedName name="base2003orig" localSheetId="0">#REF!</definedName>
    <definedName name="base2003orig">#REF!</definedName>
    <definedName name="base2003origentidades" localSheetId="1">#REF!</definedName>
    <definedName name="base2003origentidades" localSheetId="0">#REF!</definedName>
    <definedName name="base2003origentidades">#REF!</definedName>
    <definedName name="base2004" localSheetId="1">#REF!</definedName>
    <definedName name="base2004" localSheetId="0">#REF!</definedName>
    <definedName name="base2004">#REF!</definedName>
    <definedName name="base2004entidades" localSheetId="1">#REF!</definedName>
    <definedName name="base2004entidades" localSheetId="0">#REF!</definedName>
    <definedName name="base2004entidades">#REF!</definedName>
    <definedName name="baseau" localSheetId="1">#REF!</definedName>
    <definedName name="baseau" localSheetId="0">#REF!</definedName>
    <definedName name="baseau">#REF!</definedName>
    <definedName name="baseb" localSheetId="1">#REF!</definedName>
    <definedName name="baseb" localSheetId="0">#REF!</definedName>
    <definedName name="baseb">#REF!</definedName>
    <definedName name="basecierre" localSheetId="1">[13]CP_2003!#REF!</definedName>
    <definedName name="basecierre" localSheetId="0">[13]CP_2003!#REF!</definedName>
    <definedName name="basecierre">[13]CP_2003!#REF!</definedName>
    <definedName name="_xlnm.Database" localSheetId="1">#REF!</definedName>
    <definedName name="_xlnm.Database" localSheetId="0">#REF!</definedName>
    <definedName name="_xlnm.Database">#REF!</definedName>
    <definedName name="bUSCAR" localSheetId="1">#REF!</definedName>
    <definedName name="bUSCAR" localSheetId="0">#REF!</definedName>
    <definedName name="bUSCAR">#REF!</definedName>
    <definedName name="C_" localSheetId="1">[14]FP1996!#REF!</definedName>
    <definedName name="C_" localSheetId="0">[14]FP1996!#REF!</definedName>
    <definedName name="C_">[14]FP1996!#REF!</definedName>
    <definedName name="cal" localSheetId="1">#REF!</definedName>
    <definedName name="cal" localSheetId="0">#REF!</definedName>
    <definedName name="cal">#REF!</definedName>
    <definedName name="cálculos" localSheetId="1">#REF!</definedName>
    <definedName name="cálculos" localSheetId="0">#REF!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1">#REF!</definedName>
    <definedName name="CicenyAduanas" localSheetId="0">#REF!</definedName>
    <definedName name="CicenyAduanas">#REF!</definedName>
    <definedName name="Cifras_Control" localSheetId="1">#REF!</definedName>
    <definedName name="Cifras_Control" localSheetId="0">#REF!</definedName>
    <definedName name="Cifras_Control">#REF!</definedName>
    <definedName name="claseco" localSheetId="1">#REF!</definedName>
    <definedName name="claseco" localSheetId="0">#REF!</definedName>
    <definedName name="claseco">#REF!</definedName>
    <definedName name="cmllvc198" localSheetId="1">#REF!</definedName>
    <definedName name="cmllvc198" localSheetId="0">#REF!</definedName>
    <definedName name="cmllvc198">#REF!</definedName>
    <definedName name="cmllvc298ieps" localSheetId="1">#REF!</definedName>
    <definedName name="cmllvc298ieps" localSheetId="0">#REF!</definedName>
    <definedName name="cmllvc298ieps">#REF!</definedName>
    <definedName name="cmllvp198" localSheetId="1">#REF!</definedName>
    <definedName name="cmllvp198" localSheetId="0">#REF!</definedName>
    <definedName name="cmllvp198">#REF!</definedName>
    <definedName name="cmllvp199" localSheetId="1">#REF!</definedName>
    <definedName name="cmllvp199" localSheetId="0">#REF!</definedName>
    <definedName name="cmllvp199">#REF!</definedName>
    <definedName name="cmllvp298ieps" localSheetId="1">#REF!</definedName>
    <definedName name="cmllvp298ieps" localSheetId="0">#REF!</definedName>
    <definedName name="cmllvp298ieps">#REF!</definedName>
    <definedName name="cmllvp299ieps" localSheetId="1">#REF!</definedName>
    <definedName name="cmllvp299ieps" localSheetId="0">#REF!</definedName>
    <definedName name="cmllvp299ieps">#REF!</definedName>
    <definedName name="cmlvc198" localSheetId="1">#REF!</definedName>
    <definedName name="cmlvc198" localSheetId="0">#REF!</definedName>
    <definedName name="cmlvc198">#REF!</definedName>
    <definedName name="cmlvc298ieps" localSheetId="1">#REF!</definedName>
    <definedName name="cmlvc298ieps" localSheetId="0">#REF!</definedName>
    <definedName name="cmlvc298ieps">#REF!</definedName>
    <definedName name="cmlvp198" localSheetId="1">#REF!</definedName>
    <definedName name="cmlvp198" localSheetId="0">#REF!</definedName>
    <definedName name="cmlvp198">#REF!</definedName>
    <definedName name="cmlvp199" localSheetId="1">#REF!</definedName>
    <definedName name="cmlvp199" localSheetId="0">#REF!</definedName>
    <definedName name="cmlvp199">#REF!</definedName>
    <definedName name="cmlvp298ieps" localSheetId="1">#REF!</definedName>
    <definedName name="cmlvp298ieps" localSheetId="0">#REF!</definedName>
    <definedName name="cmlvp298ieps">#REF!</definedName>
    <definedName name="cmlvp299ieps" localSheetId="1">#REF!</definedName>
    <definedName name="cmlvp299ieps" localSheetId="0">#REF!</definedName>
    <definedName name="cmlvp299ieps">#REF!</definedName>
    <definedName name="CONA96" localSheetId="1">#REF!</definedName>
    <definedName name="CONA96" localSheetId="0">#REF!</definedName>
    <definedName name="CONA96">#REF!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1">#REF!</definedName>
    <definedName name="copia_Clas_Fun" localSheetId="0">#REF!</definedName>
    <definedName name="copia_Clas_Fun">#REF!</definedName>
    <definedName name="copia_Clas_Func" localSheetId="1">[20]Clas_Fun!#REF!</definedName>
    <definedName name="copia_Clas_Func" localSheetId="0">[20]Clas_Fun!#REF!</definedName>
    <definedName name="copia_Clas_Func">[20]Clas_Fun!#REF!</definedName>
    <definedName name="copia_Doble_Consolid" localSheetId="1">#REF!</definedName>
    <definedName name="copia_Doble_Consolid" localSheetId="0">#REF!</definedName>
    <definedName name="copia_Doble_Consolid">#REF!</definedName>
    <definedName name="copia_Doble_OECPD" localSheetId="1">#REF!</definedName>
    <definedName name="copia_Doble_OECPD" localSheetId="0">#REF!</definedName>
    <definedName name="copia_Doble_OECPD">#REF!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1">#REF!</definedName>
    <definedName name="copia_Gto_Federal" localSheetId="0">#REF!</definedName>
    <definedName name="copia_Gto_Federal">#REF!</definedName>
    <definedName name="copia_Gto_Neto" localSheetId="1">#REF!</definedName>
    <definedName name="copia_Gto_Neto" localSheetId="0">#REF!</definedName>
    <definedName name="copia_Gto_Neto">#REF!</definedName>
    <definedName name="copia_Ing_Pres" localSheetId="1">#REF!</definedName>
    <definedName name="copia_Ing_Pres" localSheetId="0">#REF!</definedName>
    <definedName name="copia_Ing_Pres">#REF!</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1">#REF!</definedName>
    <definedName name="criterios23" localSheetId="0">#REF!</definedName>
    <definedName name="criterios23">#REF!</definedName>
    <definedName name="Criterios25" localSheetId="1">#REF!</definedName>
    <definedName name="Criterios25" localSheetId="0">#REF!</definedName>
    <definedName name="Criterios25">#REF!</definedName>
    <definedName name="Criterios33" localSheetId="1">#REF!</definedName>
    <definedName name="Criterios33" localSheetId="0">#REF!</definedName>
    <definedName name="Criterios33">#REF!</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1">#REF!</definedName>
    <definedName name="cuad" localSheetId="0">#REF!</definedName>
    <definedName name="cuad">#REF!</definedName>
    <definedName name="CUAD179" localSheetId="1">#REF!</definedName>
    <definedName name="CUAD179" localSheetId="0">#REF!</definedName>
    <definedName name="CUAD179">#REF!</definedName>
    <definedName name="CUAD179A" localSheetId="1">#REF!</definedName>
    <definedName name="CUAD179A" localSheetId="0">#REF!</definedName>
    <definedName name="CUAD179A">#REF!</definedName>
    <definedName name="CUAD180" localSheetId="1">#REF!</definedName>
    <definedName name="CUAD180" localSheetId="0">#REF!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1">#REF!</definedName>
    <definedName name="Cuadro18521" localSheetId="0">#REF!</definedName>
    <definedName name="Cuadro18521">#REF!</definedName>
    <definedName name="Cuadro19522" localSheetId="1">#REF!</definedName>
    <definedName name="Cuadro19522" localSheetId="0">#REF!</definedName>
    <definedName name="Cuadro19522">#REF!</definedName>
    <definedName name="Cuadro20523" localSheetId="1">'[22]20-5.2.3'!#REF!</definedName>
    <definedName name="Cuadro20523" localSheetId="0">'[22]20-5.2.3'!#REF!</definedName>
    <definedName name="Cuadro20523">'[22]20-5.2.3'!#REF!</definedName>
    <definedName name="cUADRO26529CR" localSheetId="1">#REF!</definedName>
    <definedName name="cUADRO26529CR" localSheetId="0">#REF!</definedName>
    <definedName name="cUADRO26529CR">#REF!</definedName>
    <definedName name="Cuadro30611">'[22]30-6.1.1'!$B$65:$M$120</definedName>
    <definedName name="Cuadro31613" localSheetId="1">#REF!</definedName>
    <definedName name="Cuadro31613" localSheetId="0">#REF!</definedName>
    <definedName name="Cuadro31613">#REF!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1">#REF!</definedName>
    <definedName name="Datos" localSheetId="0">#REF!</definedName>
    <definedName name="Datos">#REF!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1">#REF!</definedName>
    <definedName name="Datos_Servicios_Personales" localSheetId="0">#REF!</definedName>
    <definedName name="Datos_Servicios_Personales">#REF!</definedName>
    <definedName name="datosb" localSheetId="1">#REF!</definedName>
    <definedName name="datosb" localSheetId="0">#REF!</definedName>
    <definedName name="datosb">#REF!</definedName>
    <definedName name="DatosEconomica" localSheetId="1">#REF!</definedName>
    <definedName name="DatosEconomica" localSheetId="0">#REF!</definedName>
    <definedName name="DatosEconomica">#REF!</definedName>
    <definedName name="DatosGrupoyModPp" localSheetId="1">#REF!</definedName>
    <definedName name="DatosGrupoyModPp" localSheetId="0">#REF!</definedName>
    <definedName name="DatosGrupoyModPp">#REF!</definedName>
    <definedName name="DatosporProgPresupuestario" localSheetId="1">#REF!</definedName>
    <definedName name="DatosporProgPresupuestario" localSheetId="0">#REF!</definedName>
    <definedName name="DatosporProgPresupuestario">#REF!</definedName>
    <definedName name="DatosRamoFunción" localSheetId="1">#REF!</definedName>
    <definedName name="DatosRamoFunción" localSheetId="0">#REF!</definedName>
    <definedName name="DatosRamoFunción">#REF!</definedName>
    <definedName name="DatosRamoUR" localSheetId="1">#REF!</definedName>
    <definedName name="DatosRamoUR" localSheetId="0">#REF!</definedName>
    <definedName name="DatosRamoUR">#REF!</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1">#REF!</definedName>
    <definedName name="dddd" localSheetId="0">#REF!</definedName>
    <definedName name="dddd">#REF!</definedName>
    <definedName name="ddddd">[25]Clas_Econ!$B$2:$M$25</definedName>
    <definedName name="defi">[1]!AGO&amp;[1]!SEP&amp;[1]!OCT&amp;[1]!NOV&amp;[1]!DIC</definedName>
    <definedName name="DEFICIT4" localSheetId="1">#REF!</definedName>
    <definedName name="DEFICIT4" localSheetId="0">#REF!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1">#REF!</definedName>
    <definedName name="directo" localSheetId="0">#REF!</definedName>
    <definedName name="directo">#REF!</definedName>
    <definedName name="directo03" localSheetId="1">#REF!</definedName>
    <definedName name="directo03" localSheetId="0">#REF!</definedName>
    <definedName name="directo03">#REF!</definedName>
    <definedName name="directoc03" localSheetId="1">#REF!</definedName>
    <definedName name="directoc03" localSheetId="0">#REF!</definedName>
    <definedName name="directoc03">#REF!</definedName>
    <definedName name="directoppef" localSheetId="1">#REF!</definedName>
    <definedName name="directoppef" localSheetId="0">#REF!</definedName>
    <definedName name="directoppef">#REF!</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1">#REF!</definedName>
    <definedName name="ECOADV" localSheetId="0">#REF!</definedName>
    <definedName name="ECOADV">#REF!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1">#REF!</definedName>
    <definedName name="ecpi" localSheetId="0">#REF!</definedName>
    <definedName name="ecpi">#REF!</definedName>
    <definedName name="ecpi03" localSheetId="1">#REF!</definedName>
    <definedName name="ecpi03" localSheetId="0">#REF!</definedName>
    <definedName name="ecpi03">#REF!</definedName>
    <definedName name="ecpic03" localSheetId="1">#REF!</definedName>
    <definedName name="ecpic03" localSheetId="0">#REF!</definedName>
    <definedName name="ecpic03">#REF!</definedName>
    <definedName name="ecpippef" localSheetId="1">#REF!</definedName>
    <definedName name="ecpippef" localSheetId="0">#REF!</definedName>
    <definedName name="ecpippef">#REF!</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1">#REF!</definedName>
    <definedName name="entidades2002" localSheetId="0">#REF!</definedName>
    <definedName name="entidades2002">#REF!</definedName>
    <definedName name="entidadescierre2003" localSheetId="1">#REF!</definedName>
    <definedName name="entidadescierre2003" localSheetId="0">#REF!</definedName>
    <definedName name="entidadescierre2003">#REF!</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1">#REF!</definedName>
    <definedName name="familias" localSheetId="0">#REF!</definedName>
    <definedName name="familias">#REF!</definedName>
    <definedName name="fd">[1]!OCT&amp;[1]!NOV&amp;[1]!DIC</definedName>
    <definedName name="FEB">"; FEBRERO.- "&amp;TEXT([10]edofza02!$C$24,"#,##0")</definedName>
    <definedName name="FECHA">[4]CONTROL!$A$1</definedName>
    <definedName name="federalizado" localSheetId="1">#REF!</definedName>
    <definedName name="federalizado" localSheetId="0">#REF!</definedName>
    <definedName name="federalizado">#REF!</definedName>
    <definedName name="federalizado03" localSheetId="1">#REF!</definedName>
    <definedName name="federalizado03" localSheetId="0">#REF!</definedName>
    <definedName name="federalizado03">#REF!</definedName>
    <definedName name="federalizadoc03" localSheetId="1">#REF!</definedName>
    <definedName name="federalizadoc03" localSheetId="0">#REF!</definedName>
    <definedName name="federalizadoc03">#REF!</definedName>
    <definedName name="federalizadoppef" localSheetId="1">#REF!</definedName>
    <definedName name="federalizadoppef" localSheetId="0">#REF!</definedName>
    <definedName name="federalizadoppef">#REF!</definedName>
    <definedName name="FERRO96" localSheetId="1">#REF!</definedName>
    <definedName name="FERRO96" localSheetId="0">#REF!</definedName>
    <definedName name="FERRO96">#REF!</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1">#REF!</definedName>
    <definedName name="FORM" localSheetId="0">#REF!</definedName>
    <definedName name="FORM">#REF!</definedName>
    <definedName name="función" localSheetId="1">#REF!</definedName>
    <definedName name="función" localSheetId="0">#REF!</definedName>
    <definedName name="función">#REF!</definedName>
    <definedName name="funciones">[29]funciones!$C$2:$D$30</definedName>
    <definedName name="geova" localSheetId="1">#REF!</definedName>
    <definedName name="geova" localSheetId="0">#REF!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1">#REF!</definedName>
    <definedName name="GPRG02" localSheetId="0">#REF!</definedName>
    <definedName name="GPRG02">#REF!</definedName>
    <definedName name="GPRG03" localSheetId="1">#REF!</definedName>
    <definedName name="GPRG03" localSheetId="0">#REF!</definedName>
    <definedName name="GPRG03">#REF!</definedName>
    <definedName name="GPRG04" localSheetId="1">#REF!</definedName>
    <definedName name="GPRG04" localSheetId="0">#REF!</definedName>
    <definedName name="GPRG04">#REF!</definedName>
    <definedName name="GPRG05" localSheetId="1">#REF!</definedName>
    <definedName name="GPRG05" localSheetId="0">#REF!</definedName>
    <definedName name="GPRG05">#REF!</definedName>
    <definedName name="GPRG06" localSheetId="1">#REF!</definedName>
    <definedName name="GPRG06" localSheetId="0">#REF!</definedName>
    <definedName name="GPRG06">#REF!</definedName>
    <definedName name="GPRG07" localSheetId="1">#REF!</definedName>
    <definedName name="GPRG07" localSheetId="0">#REF!</definedName>
    <definedName name="GPRG07">#REF!</definedName>
    <definedName name="GPRG08" localSheetId="1">#REF!</definedName>
    <definedName name="GPRG08" localSheetId="0">#REF!</definedName>
    <definedName name="GPRG08">#REF!</definedName>
    <definedName name="GPRG09" localSheetId="1">#REF!</definedName>
    <definedName name="GPRG09" localSheetId="0">#REF!</definedName>
    <definedName name="GPRG09">#REF!</definedName>
    <definedName name="GPRG10" localSheetId="1">#REF!</definedName>
    <definedName name="GPRG10" localSheetId="0">#REF!</definedName>
    <definedName name="GPRG10">#REF!</definedName>
    <definedName name="GPRG11" localSheetId="1">#REF!</definedName>
    <definedName name="GPRG11" localSheetId="0">#REF!</definedName>
    <definedName name="GPRG11">#REF!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1">#REF!</definedName>
    <definedName name="hoja1" localSheetId="0">#REF!</definedName>
    <definedName name="hoja1">#REF!</definedName>
    <definedName name="hoja2" localSheetId="1">#REF!</definedName>
    <definedName name="hoja2" localSheetId="0">#REF!</definedName>
    <definedName name="hoja2">#REF!</definedName>
    <definedName name="hoja3" localSheetId="1">#REF!</definedName>
    <definedName name="hoja3" localSheetId="0">#REF!</definedName>
    <definedName name="hoja3">#REF!</definedName>
    <definedName name="hoja4" localSheetId="1">#REF!+#REF!</definedName>
    <definedName name="hoja4" localSheetId="0">#REF!+#REF!</definedName>
    <definedName name="hoja4">#REF!+#REF!</definedName>
    <definedName name="HT_1" localSheetId="1">#REF!</definedName>
    <definedName name="HT_1" localSheetId="0">#REF!</definedName>
    <definedName name="HT_1">#REF!</definedName>
    <definedName name="I" localSheetId="1">#REF!</definedName>
    <definedName name="I" localSheetId="0">#REF!</definedName>
    <definedName name="I">#REF!</definedName>
    <definedName name="ID_GFS" localSheetId="1">#REF!</definedName>
    <definedName name="ID_GFS" localSheetId="0">#REF!</definedName>
    <definedName name="ID_GFS">#REF!</definedName>
    <definedName name="ID_PP" localSheetId="1">#REF!</definedName>
    <definedName name="ID_PP" localSheetId="0">#REF!</definedName>
    <definedName name="ID_PP">#REF!</definedName>
    <definedName name="ID_UR" localSheetId="1">#REF!</definedName>
    <definedName name="ID_UR" localSheetId="0">#REF!</definedName>
    <definedName name="ID_UR">#REF!</definedName>
    <definedName name="iii" localSheetId="1">#REF!</definedName>
    <definedName name="iii" localSheetId="0">#REF!</definedName>
    <definedName name="iii">#REF!</definedName>
    <definedName name="IMP_APORTA" localSheetId="1">#REF!</definedName>
    <definedName name="IMP_APORTA" localSheetId="0">#REF!</definedName>
    <definedName name="IMP_APORTA">#REF!</definedName>
    <definedName name="IMP_BRUTOT" localSheetId="1">#REF!</definedName>
    <definedName name="IMP_BRUTOT" localSheetId="0">#REF!</definedName>
    <definedName name="IMP_BRUTOT">#REF!</definedName>
    <definedName name="imp_control" localSheetId="1">#REF!</definedName>
    <definedName name="imp_control" localSheetId="0">#REF!</definedName>
    <definedName name="imp_control">#REF!</definedName>
    <definedName name="Imprimir_área_IM" localSheetId="1">#REF!</definedName>
    <definedName name="Imprimir_área_IM" localSheetId="0">#REF!</definedName>
    <definedName name="Imprimir_área_IM">#REF!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1">[8]BANPRO99!#REF!</definedName>
    <definedName name="IV" localSheetId="0">[8]BANPRO99!#REF!</definedName>
    <definedName name="IV">[8]BANPRO99!#REF!</definedName>
    <definedName name="jjj" localSheetId="1">#REF!</definedName>
    <definedName name="jjj" localSheetId="0">#REF!</definedName>
    <definedName name="jjj">#REF!</definedName>
    <definedName name="JUL">"; JULIO.- "&amp;TEXT([10]edofza07!$C$24,"#,##0")</definedName>
    <definedName name="JULIO">[1]!FEB&amp;[1]!MAR&amp;[1]!ABR&amp;[1]!MAY&amp;[1]!JUN&amp;[1]!JUL</definedName>
    <definedName name="JUN">"; JUNIO.- "&amp;TEXT([10]edofza06!$C$24,"#,##0")</definedName>
    <definedName name="kkk" localSheetId="1">#REF!</definedName>
    <definedName name="kkk" localSheetId="0">#REF!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1">#REF!</definedName>
    <definedName name="LOTE96" localSheetId="0">#REF!</definedName>
    <definedName name="LOTE96">#REF!</definedName>
    <definedName name="LUCY">#N/A</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1">#REF!</definedName>
    <definedName name="Mesppto" localSheetId="0">#REF!</definedName>
    <definedName name="Mesppto">#REF!</definedName>
    <definedName name="METAS" localSheetId="1">[8]BANPRO99!#REF!</definedName>
    <definedName name="METAS" localSheetId="0">[8]BANPRO99!#REF!</definedName>
    <definedName name="METAS">[8]BANPRO99!#REF!</definedName>
    <definedName name="modif_anual" localSheetId="1">#REF!</definedName>
    <definedName name="modif_anual" localSheetId="0">#REF!</definedName>
    <definedName name="modif_anual">#REF!</definedName>
    <definedName name="Modif00" localSheetId="1">#REF!</definedName>
    <definedName name="Modif00" localSheetId="0">#REF!</definedName>
    <definedName name="Modif00">#REF!</definedName>
    <definedName name="modifalmes" localSheetId="1">#REF!</definedName>
    <definedName name="modifalmes" localSheetId="0">#REF!</definedName>
    <definedName name="modifalmes">#REF!</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1">#REF!</definedName>
    <definedName name="oooo" localSheetId="0">#REF!</definedName>
    <definedName name="oooo">#REF!</definedName>
    <definedName name="Original" localSheetId="1">#REF!</definedName>
    <definedName name="Original" localSheetId="0">#REF!</definedName>
    <definedName name="Original">#REF!</definedName>
    <definedName name="p" localSheetId="1">[32]SPC!#REF!</definedName>
    <definedName name="p" localSheetId="0">[32]SPC!#REF!</definedName>
    <definedName name="p">[32]SPC!#REF!</definedName>
    <definedName name="PAD" localSheetId="1">[8]BANPRO99!#REF!</definedName>
    <definedName name="PAD" localSheetId="0">[8]BANPRO99!#REF!</definedName>
    <definedName name="PAD">[8]BANPRO99!#REF!</definedName>
    <definedName name="pagadoalmes" localSheetId="1">#REF!</definedName>
    <definedName name="pagadoalmes" localSheetId="0">#REF!</definedName>
    <definedName name="pagadoalmes">#REF!</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1">#REF!</definedName>
    <definedName name="PARTE" localSheetId="0">#REF!</definedName>
    <definedName name="PARTE">#REF!</definedName>
    <definedName name="PCONS" localSheetId="1">[8]BANPRO99!#REF!</definedName>
    <definedName name="PCONS" localSheetId="0">[8]BANPRO99!#REF!</definedName>
    <definedName name="PCONS">[8]BANPRO99!#REF!</definedName>
    <definedName name="pec" localSheetId="1">#REF!</definedName>
    <definedName name="pec" localSheetId="0">#REF!</definedName>
    <definedName name="pec">#REF!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1">[8]BANPRO99!#REF!</definedName>
    <definedName name="PEyM" localSheetId="0">[8]BANPRO99!#REF!</definedName>
    <definedName name="PEyM">[8]BANPRO99!#REF!</definedName>
    <definedName name="PGPS" localSheetId="1">[8]BANPRO99!#REF!</definedName>
    <definedName name="PGPS" localSheetId="0">[8]BANPRO99!#REF!</definedName>
    <definedName name="PGPS">[8]BANPRO99!#REF!</definedName>
    <definedName name="PIBR" localSheetId="1">#REF!</definedName>
    <definedName name="PIBR" localSheetId="0">#REF!</definedName>
    <definedName name="PIBR">#REF!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1">#REF!</definedName>
    <definedName name="pppp" localSheetId="0">#REF!</definedName>
    <definedName name="pppp">#REF!</definedName>
    <definedName name="PRCV" localSheetId="1">[8]BANPRO99!#REF!</definedName>
    <definedName name="PRCV" localSheetId="0">[8]BANPRO99!#REF!</definedName>
    <definedName name="PRCV">[8]BANPRO99!#REF!</definedName>
    <definedName name="PRESUPUESTO_1997" localSheetId="1">#REF!</definedName>
    <definedName name="PRESUPUESTO_1997" localSheetId="0">#REF!</definedName>
    <definedName name="PRESUPUESTO_1997">#REF!</definedName>
    <definedName name="PRIMAPS">#N/A</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1">#REF!</definedName>
    <definedName name="Prioritarios" localSheetId="0">#REF!</definedName>
    <definedName name="Prioritarios">#REF!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1">[8]BANPRO99!#REF!</definedName>
    <definedName name="PRT" localSheetId="0">[8]BANPRO99!#REF!</definedName>
    <definedName name="PRT">[8]BANPRO99!#REF!</definedName>
    <definedName name="PSF" localSheetId="1">[8]BANPRO99!#REF!</definedName>
    <definedName name="PSF" localSheetId="0">[8]BANPRO99!#REF!</definedName>
    <definedName name="PSF">[8]BANPRO99!#REF!</definedName>
    <definedName name="pta" localSheetId="1">#REF!</definedName>
    <definedName name="pta" localSheetId="0">#REF!</definedName>
    <definedName name="pta">#REF!</definedName>
    <definedName name="ptb" localSheetId="1">#REF!</definedName>
    <definedName name="ptb" localSheetId="0">#REF!</definedName>
    <definedName name="ptb">#REF!</definedName>
    <definedName name="ptc" localSheetId="1">#REF!</definedName>
    <definedName name="ptc" localSheetId="0">#REF!</definedName>
    <definedName name="ptc">#REF!</definedName>
    <definedName name="ptd" localSheetId="1">#REF!</definedName>
    <definedName name="ptd" localSheetId="0">#REF!</definedName>
    <definedName name="ptd">#REF!</definedName>
    <definedName name="pte" localSheetId="1">#REF!</definedName>
    <definedName name="pte" localSheetId="0">#REF!</definedName>
    <definedName name="pte">#REF!</definedName>
    <definedName name="QQQ" localSheetId="1">#REF!</definedName>
    <definedName name="QQQ" localSheetId="0">#REF!</definedName>
    <definedName name="QQQ">#REF!</definedName>
    <definedName name="qww">[1]!FEB&amp;[1]!MAR&amp;[1]!ABR&amp;[1]!MAY&amp;[1]!JUN&amp;[1]!JUL</definedName>
    <definedName name="R_Bife">'[34]ADEC II'!$A$1:$A$1016</definedName>
    <definedName name="ra">'[35]cat ramos'!$A$10:$B$52</definedName>
    <definedName name="ramo" localSheetId="1">#REF!</definedName>
    <definedName name="ramo" localSheetId="0">#REF!</definedName>
    <definedName name="ramo">#REF!</definedName>
    <definedName name="Ramo_Rubro" localSheetId="1">#REF!</definedName>
    <definedName name="Ramo_Rubro" localSheetId="0">#REF!</definedName>
    <definedName name="Ramo_Rubro">#REF!</definedName>
    <definedName name="ramoscierredos2003" localSheetId="1">#REF!</definedName>
    <definedName name="ramoscierredos2003" localSheetId="0">#REF!</definedName>
    <definedName name="ramoscierredos2003">#REF!</definedName>
    <definedName name="ramoscierreuno2003" localSheetId="1">#REF!</definedName>
    <definedName name="ramoscierreuno2003" localSheetId="0">#REF!</definedName>
    <definedName name="ramoscierreuno2003">#REF!</definedName>
    <definedName name="ramosdos2002" localSheetId="1">#REF!</definedName>
    <definedName name="ramosdos2002" localSheetId="0">#REF!</definedName>
    <definedName name="ramosdos2002">#REF!</definedName>
    <definedName name="ramosuno2002" localSheetId="1">#REF!</definedName>
    <definedName name="ramosuno2002" localSheetId="0">#REF!</definedName>
    <definedName name="ramosuno2002">#REF!</definedName>
    <definedName name="ramoUR" localSheetId="1">#REF!</definedName>
    <definedName name="ramoUR" localSheetId="0">#REF!</definedName>
    <definedName name="ramoUR">#REF!</definedName>
    <definedName name="RANGO">#N/A</definedName>
    <definedName name="RANGO2">#N/A</definedName>
    <definedName name="RCV" localSheetId="1">[8]BANPRO99!#REF!</definedName>
    <definedName name="RCV" localSheetId="0">[8]BANPRO99!#REF!</definedName>
    <definedName name="RCV">[8]BANPRO99!#REF!</definedName>
    <definedName name="reducciones" localSheetId="1">#REF!</definedName>
    <definedName name="reducciones" localSheetId="0">#REF!</definedName>
    <definedName name="reducciones">#REF!</definedName>
    <definedName name="REG">#N/A</definedName>
    <definedName name="res" localSheetId="1">#REF!</definedName>
    <definedName name="res" localSheetId="0">#REF!</definedName>
    <definedName name="res">#REF!</definedName>
    <definedName name="RF" localSheetId="1">[8]BANPRO99!#REF!</definedName>
    <definedName name="RF" localSheetId="0">[8]BANPRO99!#REF!</definedName>
    <definedName name="RF">[8]BANPRO99!#REF!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1">#REF!</definedName>
    <definedName name="sa" localSheetId="0">#REF!</definedName>
    <definedName name="sa">#REF!</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1">#REF!</definedName>
    <definedName name="sb" localSheetId="0">#REF!</definedName>
    <definedName name="sb">#REF!</definedName>
    <definedName name="sc" localSheetId="1">#REF!</definedName>
    <definedName name="sc" localSheetId="0">#REF!</definedName>
    <definedName name="sc">#REF!</definedName>
    <definedName name="SCHP">'[5]Premisas IMSS'!$M$13</definedName>
    <definedName name="sd" localSheetId="1">#REF!</definedName>
    <definedName name="sd" localSheetId="0">#REF!</definedName>
    <definedName name="sd">#REF!</definedName>
    <definedName name="sds">[26]Presupuesto!$T:$T</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1">#REF!</definedName>
    <definedName name="se" localSheetId="0">#REF!</definedName>
    <definedName name="se">#REF!</definedName>
    <definedName name="SEP">"; SEPTIEMBRE.- "&amp;TEXT([10]edofza09!$C$24,"#,##0")</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1" hidden="1">#REF!</definedName>
    <definedName name="SHCP" localSheetId="0" hidden="1">#REF!</definedName>
    <definedName name="SHCP" hidden="1">#REF!</definedName>
    <definedName name="sinpec" localSheetId="1">#REF!</definedName>
    <definedName name="sinpec" localSheetId="0">#REF!</definedName>
    <definedName name="sinpec">#REF!</definedName>
    <definedName name="smdf97">'[5]Premisa macro'!$C$4</definedName>
    <definedName name="SPEM96" localSheetId="1">#REF!</definedName>
    <definedName name="SPEM96" localSheetId="0">#REF!</definedName>
    <definedName name="SPEM96">#REF!</definedName>
    <definedName name="sta" localSheetId="1">#REF!</definedName>
    <definedName name="sta" localSheetId="0">#REF!</definedName>
    <definedName name="sta">#REF!</definedName>
    <definedName name="stb" localSheetId="1">#REF!</definedName>
    <definedName name="stb" localSheetId="0">#REF!</definedName>
    <definedName name="stb">#REF!</definedName>
    <definedName name="stc" localSheetId="1">#REF!</definedName>
    <definedName name="stc" localSheetId="0">#REF!</definedName>
    <definedName name="stc">#REF!</definedName>
    <definedName name="std" localSheetId="1">#REF!</definedName>
    <definedName name="std" localSheetId="0">#REF!</definedName>
    <definedName name="std">#REF!</definedName>
    <definedName name="ste" localSheetId="1">#REF!</definedName>
    <definedName name="ste" localSheetId="0">#REF!</definedName>
    <definedName name="ste">#REF!</definedName>
    <definedName name="subfunción" localSheetId="1">#REF!</definedName>
    <definedName name="subfunción" localSheetId="0">#REF!</definedName>
    <definedName name="subfunción">#REF!</definedName>
    <definedName name="syt" localSheetId="1">#REF!</definedName>
    <definedName name="syt" localSheetId="0">#REF!</definedName>
    <definedName name="syt">#REF!</definedName>
    <definedName name="sytc03" localSheetId="1">#REF!</definedName>
    <definedName name="sytc03" localSheetId="0">#REF!</definedName>
    <definedName name="sytc03">#REF!</definedName>
    <definedName name="sytppef" localSheetId="1">#REF!</definedName>
    <definedName name="sytppef" localSheetId="0">#REF!</definedName>
    <definedName name="sytppef">#REF!</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20">'10 M001'!$1:$5</definedName>
    <definedName name="_xlnm.Print_Titles" localSheetId="21">'11 E010'!$1:$5</definedName>
    <definedName name="_xlnm.Print_Titles" localSheetId="22">'11 E021'!$1:$5</definedName>
    <definedName name="_xlnm.Print_Titles" localSheetId="23">'11 E032'!$1:$5</definedName>
    <definedName name="_xlnm.Print_Titles" localSheetId="24">'11 S072'!$1:$5</definedName>
    <definedName name="_xlnm.Print_Titles" localSheetId="25">'11 S243'!$1:$5</definedName>
    <definedName name="_xlnm.Print_Titles" localSheetId="26">'11 S247'!$1:$5</definedName>
    <definedName name="_xlnm.Print_Titles" localSheetId="27">'11 S283'!$1:$5</definedName>
    <definedName name="_xlnm.Print_Titles" localSheetId="28">'11 S311'!$1:$5</definedName>
    <definedName name="_xlnm.Print_Titles" localSheetId="29">'12 E010'!$1:$5</definedName>
    <definedName name="_xlnm.Print_Titles" localSheetId="30">'12 E022'!$1:$5</definedName>
    <definedName name="_xlnm.Print_Titles" localSheetId="31">'12 E023'!$1:$5</definedName>
    <definedName name="_xlnm.Print_Titles" localSheetId="32">'12 E025'!$1:$5</definedName>
    <definedName name="_xlnm.Print_Titles" localSheetId="33">'12 E036'!$1:$5</definedName>
    <definedName name="_xlnm.Print_Titles" localSheetId="34">'12 P016'!$1:$5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E568'!$1:$5</definedName>
    <definedName name="_xlnm.Print_Titles" localSheetId="49">'18 G003'!$1:$5</definedName>
    <definedName name="_xlnm.Print_Titles" localSheetId="50">'18 M001'!$1:$5</definedName>
    <definedName name="_xlnm.Print_Titles" localSheetId="51">'18 P008'!$1:$5</definedName>
    <definedName name="_xlnm.Print_Titles" localSheetId="52">'19 J014'!$1:$5</definedName>
    <definedName name="_xlnm.Print_Titles" localSheetId="53">'20 E016'!$1:$5</definedName>
    <definedName name="_xlnm.Print_Titles" localSheetId="54">'20 S155'!$1:$5</definedName>
    <definedName name="_xlnm.Print_Titles" localSheetId="55">'20 S174'!$1:$5</definedName>
    <definedName name="_xlnm.Print_Titles" localSheetId="56">'20 S176'!$1:$5</definedName>
    <definedName name="_xlnm.Print_Titles" localSheetId="57">'20 S287'!$1:$5</definedName>
    <definedName name="_xlnm.Print_Titles" localSheetId="58">'20 U012'!$1:$5</definedName>
    <definedName name="_xlnm.Print_Titles" localSheetId="59">'21 P001'!$1:$5</definedName>
    <definedName name="_xlnm.Print_Titles" localSheetId="60">'22 M001'!$1:$5</definedName>
    <definedName name="_xlnm.Print_Titles" localSheetId="61">'22 R003'!$1:$5</definedName>
    <definedName name="_xlnm.Print_Titles" localSheetId="62">'22 R005'!$1:$5</definedName>
    <definedName name="_xlnm.Print_Titles" localSheetId="63">'22 R008'!$1:$5</definedName>
    <definedName name="_xlnm.Print_Titles" localSheetId="64">'22 R009'!$1:$5</definedName>
    <definedName name="_xlnm.Print_Titles" localSheetId="65">'22 R010'!$1:$5</definedName>
    <definedName name="_xlnm.Print_Titles" localSheetId="66">'22 R011'!$1:$5</definedName>
    <definedName name="_xlnm.Print_Titles" localSheetId="67">'35 E013'!$1:$5</definedName>
    <definedName name="_xlnm.Print_Titles" localSheetId="68">'35 M002'!$1:$5</definedName>
    <definedName name="_xlnm.Print_Titles" localSheetId="69">'36 P001'!$1:$5</definedName>
    <definedName name="_xlnm.Print_Titles" localSheetId="70">'38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1">'40 P002'!$1:$5</definedName>
    <definedName name="_xlnm.Print_Titles" localSheetId="72">'43 E001'!$1:$5</definedName>
    <definedName name="_xlnm.Print_Titles" localSheetId="73">'43 G010'!$1:$5</definedName>
    <definedName name="_xlnm.Print_Titles" localSheetId="74">'43 M001'!$1:$5</definedName>
    <definedName name="_xlnm.Print_Titles" localSheetId="75">'45 G001'!$1:$5</definedName>
    <definedName name="_xlnm.Print_Titles" localSheetId="76">'45 G002'!$1:$5</definedName>
    <definedName name="_xlnm.Print_Titles" localSheetId="77">'45 M001'!$1:$5</definedName>
    <definedName name="_xlnm.Print_Titles" localSheetId="78">'47 E033'!$1:$5</definedName>
    <definedName name="_xlnm.Print_Titles" localSheetId="81">'47 M001'!$1:$5</definedName>
    <definedName name="_xlnm.Print_Titles" localSheetId="82">'47 O001'!$1:$5</definedName>
    <definedName name="_xlnm.Print_Titles" localSheetId="79">'47 P010'!$1:$5</definedName>
    <definedName name="_xlnm.Print_Titles" localSheetId="80">'47 S010'!$1:$5</definedName>
    <definedName name="_xlnm.Print_Titles" localSheetId="83">'47 S249'!$1:$5</definedName>
    <definedName name="_xlnm.Print_Titles" localSheetId="84">'48 E011'!$1:$5</definedName>
    <definedName name="_xlnm.Print_Titles" localSheetId="85">'48 S303'!$1:$5</definedName>
    <definedName name="_xlnm.Print_Titles" localSheetId="86">'49 E009'!$1:$5</definedName>
    <definedName name="_xlnm.Print_Titles" localSheetId="87">'49 E010'!$1:$5</definedName>
    <definedName name="_xlnm.Print_Titles" localSheetId="88">'49 E011'!$1:$5</definedName>
    <definedName name="_xlnm.Print_Titles" localSheetId="89">'49 E013'!$1:$5</definedName>
    <definedName name="_xlnm.Print_Titles" localSheetId="90">'49 M001'!$1:$5</definedName>
    <definedName name="_xlnm.Print_Titles" localSheetId="7">'5 E002'!$1:$5</definedName>
    <definedName name="_xlnm.Print_Titles" localSheetId="8">'5 M001'!$1:$5</definedName>
    <definedName name="_xlnm.Print_Titles" localSheetId="9">'5 P005'!$1:$5</definedName>
    <definedName name="_xlnm.Print_Titles" localSheetId="91">'50 E001'!$1:$5</definedName>
    <definedName name="_xlnm.Print_Titles" localSheetId="92">'50 E007'!$1:$5</definedName>
    <definedName name="_xlnm.Print_Titles" localSheetId="93">'50 E011'!$1:$5</definedName>
    <definedName name="_xlnm.Print_Titles" localSheetId="94">'51 E036'!$1:$5</definedName>
    <definedName name="_xlnm.Print_Titles" localSheetId="95">'51 E043'!$1:$5</definedName>
    <definedName name="_xlnm.Print_Titles" localSheetId="96">'52 M001'!$1:$5</definedName>
    <definedName name="_xlnm.Print_Titles" localSheetId="97">'53 E561'!$1:$5</definedName>
    <definedName name="_xlnm.Print_Titles" localSheetId="98">'53 E579'!$1:$5</definedName>
    <definedName name="_xlnm.Print_Titles" localSheetId="99">'53 E580'!$1:$5</definedName>
    <definedName name="_xlnm.Print_Titles" localSheetId="100">'53 E581'!$1:$5</definedName>
    <definedName name="_xlnm.Print_Titles" localSheetId="101">'53 E582'!$1:$5</definedName>
    <definedName name="_xlnm.Print_Titles" localSheetId="102">'53 M001'!$1:$5</definedName>
    <definedName name="_xlnm.Print_Titles" localSheetId="103">'53 P552'!$1:$5</definedName>
    <definedName name="_xlnm.Print_Titles" localSheetId="10">'6 M001'!$1:$5</definedName>
    <definedName name="_xlnm.Print_Titles" localSheetId="11">'7 A900'!$1:$5</definedName>
    <definedName name="_xlnm.Print_Titles" localSheetId="12">'8 B004'!$1:$5</definedName>
    <definedName name="_xlnm.Print_Titles" localSheetId="13">'8 S052'!$1:$5</definedName>
    <definedName name="_xlnm.Print_Titles" localSheetId="14">'8 S053'!$1:$5</definedName>
    <definedName name="_xlnm.Print_Titles" localSheetId="15">'8 S290'!$1:$5</definedName>
    <definedName name="_xlnm.Print_Titles" localSheetId="16">'8 S292'!$1:$5</definedName>
    <definedName name="_xlnm.Print_Titles" localSheetId="17">'8 S293'!$1:$5</definedName>
    <definedName name="_xlnm.Print_Titles" localSheetId="18">'8 S304'!$1:$5</definedName>
    <definedName name="_xlnm.Print_Titles" localSheetId="19">'9 P001'!$1:$5</definedName>
    <definedName name="TODO96" localSheetId="1">#REF!</definedName>
    <definedName name="TODO96" localSheetId="0">#REF!</definedName>
    <definedName name="TODO96">#REF!</definedName>
    <definedName name="TOTAL">#N/A</definedName>
    <definedName name="total_real" localSheetId="1">#REF!</definedName>
    <definedName name="total_real" localSheetId="0">#REF!</definedName>
    <definedName name="total_real">#REF!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1">#REF!</definedName>
    <definedName name="vcorta" localSheetId="0">#REF!</definedName>
    <definedName name="vcorta">#REF!</definedName>
    <definedName name="Vertientes" localSheetId="1">#REF!</definedName>
    <definedName name="Vertientes" localSheetId="0">#REF!</definedName>
    <definedName name="Vertientes">#REF!</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1">#REF!</definedName>
    <definedName name="x" localSheetId="0">#REF!</definedName>
    <definedName name="x">#REF!</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1">#REF!</definedName>
    <definedName name="xxx" localSheetId="0">#REF!</definedName>
    <definedName name="xxx">#REF!</definedName>
    <definedName name="yyy" localSheetId="1">#REF!</definedName>
    <definedName name="yyy" localSheetId="0">#REF!</definedName>
    <definedName name="yyy">#REF!</definedName>
    <definedName name="zz" localSheetId="1">#REF!</definedName>
    <definedName name="zz" localSheetId="0">#REF!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 i="104" l="1"/>
  <c r="J11" i="104"/>
  <c r="E11" i="103"/>
  <c r="F10" i="103"/>
  <c r="E10" i="103"/>
  <c r="D10" i="103"/>
  <c r="G11" i="103" s="1"/>
  <c r="I11" i="103"/>
  <c r="J10" i="103"/>
  <c r="J11" i="103" s="1"/>
  <c r="I11" i="104"/>
  <c r="H11" i="104"/>
  <c r="G11" i="104"/>
  <c r="F11" i="104"/>
  <c r="E11" i="104"/>
  <c r="D11" i="104"/>
  <c r="L10" i="103"/>
  <c r="K10" i="103"/>
  <c r="I10" i="103"/>
  <c r="H10" i="103"/>
  <c r="G10" i="103"/>
  <c r="F11" i="103" l="1"/>
  <c r="L11" i="103"/>
  <c r="K11" i="103"/>
  <c r="I5" i="103"/>
  <c r="W26" i="102" l="1"/>
  <c r="V26" i="102"/>
  <c r="T26" i="102"/>
  <c r="W25" i="102"/>
  <c r="W26" i="101"/>
  <c r="V26" i="101"/>
  <c r="T26" i="101"/>
  <c r="W25" i="101"/>
  <c r="V21" i="100" l="1"/>
  <c r="W21" i="100"/>
  <c r="V22" i="100"/>
  <c r="W22" i="100"/>
  <c r="W26" i="100"/>
  <c r="T27" i="100"/>
  <c r="V27" i="100"/>
  <c r="W27" i="100"/>
  <c r="V21" i="99"/>
  <c r="W21" i="99"/>
  <c r="V22" i="99"/>
  <c r="W22" i="99"/>
  <c r="V23" i="99"/>
  <c r="W23" i="99"/>
  <c r="W27" i="99"/>
  <c r="T28" i="99"/>
  <c r="V28" i="99"/>
  <c r="W28" i="99"/>
  <c r="V21" i="98"/>
  <c r="W21" i="98"/>
  <c r="V22" i="98"/>
  <c r="W22" i="98"/>
  <c r="V23" i="98"/>
  <c r="W23" i="98"/>
  <c r="V24" i="98"/>
  <c r="W24" i="98"/>
  <c r="V25" i="98"/>
  <c r="W25" i="98"/>
  <c r="V26" i="98"/>
  <c r="W26" i="98"/>
  <c r="V27" i="98"/>
  <c r="W27" i="98"/>
  <c r="W31" i="98"/>
  <c r="T32" i="98"/>
  <c r="V32" i="98"/>
  <c r="W32" i="98"/>
  <c r="V21" i="97"/>
  <c r="W21" i="97"/>
  <c r="W25" i="97"/>
  <c r="T26" i="97"/>
  <c r="V26" i="97"/>
  <c r="W26" i="97"/>
  <c r="V21" i="96"/>
  <c r="W21" i="96"/>
  <c r="W25" i="96"/>
  <c r="T26" i="96"/>
  <c r="V26" i="96"/>
  <c r="W26" i="96"/>
  <c r="V21" i="95"/>
  <c r="W21" i="95"/>
  <c r="V22" i="95"/>
  <c r="W22" i="95"/>
  <c r="W26" i="95"/>
  <c r="T27" i="95"/>
  <c r="V27" i="95"/>
  <c r="W27" i="95"/>
  <c r="V21" i="94"/>
  <c r="W21" i="94"/>
  <c r="V22" i="94"/>
  <c r="W22" i="94"/>
  <c r="V23" i="94"/>
  <c r="W23" i="94"/>
  <c r="V24" i="94"/>
  <c r="W24" i="94"/>
  <c r="V25" i="94"/>
  <c r="W25" i="94"/>
  <c r="V26" i="94"/>
  <c r="W26" i="94"/>
  <c r="W30" i="94"/>
  <c r="T31" i="94"/>
  <c r="V31" i="94"/>
  <c r="W31" i="94"/>
  <c r="V21" i="93"/>
  <c r="W21" i="93"/>
  <c r="V22" i="93"/>
  <c r="W22" i="93"/>
  <c r="V23" i="93"/>
  <c r="W23" i="93"/>
  <c r="V24" i="93"/>
  <c r="W24" i="93"/>
  <c r="W28" i="93"/>
  <c r="T29" i="93"/>
  <c r="V29" i="93"/>
  <c r="W29" i="93"/>
  <c r="V21" i="92"/>
  <c r="W21" i="92"/>
  <c r="W25" i="92"/>
  <c r="T26" i="92"/>
  <c r="V26" i="92"/>
  <c r="W26" i="92"/>
  <c r="V21" i="91"/>
  <c r="W21" i="91"/>
  <c r="V22" i="91"/>
  <c r="W22" i="91"/>
  <c r="V23" i="91"/>
  <c r="W23" i="91"/>
  <c r="V24" i="91"/>
  <c r="W24" i="91"/>
  <c r="V25" i="91"/>
  <c r="W25" i="91"/>
  <c r="V26" i="91"/>
  <c r="W26" i="91"/>
  <c r="W30" i="91"/>
  <c r="T31" i="91"/>
  <c r="V31" i="91"/>
  <c r="W31" i="91"/>
  <c r="V21" i="90"/>
  <c r="W21" i="90"/>
  <c r="V22" i="90"/>
  <c r="W22" i="90"/>
  <c r="W26" i="90"/>
  <c r="T27" i="90"/>
  <c r="V27" i="90"/>
  <c r="W27" i="90"/>
  <c r="V21" i="89"/>
  <c r="W21" i="89"/>
  <c r="V22" i="89"/>
  <c r="W22" i="89"/>
  <c r="V23" i="89"/>
  <c r="W23" i="89"/>
  <c r="W27" i="89"/>
  <c r="T28" i="89"/>
  <c r="V28" i="89"/>
  <c r="W28" i="89"/>
  <c r="V21" i="88"/>
  <c r="W21" i="88"/>
  <c r="V22" i="88"/>
  <c r="W22" i="88"/>
  <c r="V23" i="88"/>
  <c r="W23" i="88"/>
  <c r="V24" i="88"/>
  <c r="W24" i="88"/>
  <c r="V25" i="88"/>
  <c r="W25" i="88"/>
  <c r="W29" i="88"/>
  <c r="T30" i="88"/>
  <c r="V30" i="88"/>
  <c r="W30" i="88"/>
  <c r="V21" i="87"/>
  <c r="W21" i="87"/>
  <c r="W25" i="87"/>
  <c r="T26" i="87"/>
  <c r="V26" i="87"/>
  <c r="W26" i="87"/>
  <c r="V21" i="86"/>
  <c r="W21" i="86"/>
  <c r="W25" i="86"/>
  <c r="T26" i="86"/>
  <c r="V26" i="86"/>
  <c r="W26" i="86"/>
  <c r="V21" i="85"/>
  <c r="W21" i="85"/>
  <c r="V22" i="85"/>
  <c r="W22" i="85"/>
  <c r="W26" i="85"/>
  <c r="T27" i="85"/>
  <c r="V27" i="85"/>
  <c r="W27" i="85"/>
  <c r="V21" i="84"/>
  <c r="W21" i="84"/>
  <c r="V22" i="84"/>
  <c r="W22" i="84"/>
  <c r="V23" i="84"/>
  <c r="W23" i="84"/>
  <c r="V24" i="84"/>
  <c r="W24" i="84"/>
  <c r="W28" i="84"/>
  <c r="T29" i="84"/>
  <c r="V29" i="84"/>
  <c r="W29" i="84"/>
  <c r="V21" i="83"/>
  <c r="W21" i="83"/>
  <c r="V22" i="83"/>
  <c r="W22" i="83"/>
  <c r="V23" i="83"/>
  <c r="W23" i="83"/>
  <c r="V24" i="83"/>
  <c r="W24" i="83"/>
  <c r="V25" i="83"/>
  <c r="W25" i="83"/>
  <c r="V26" i="83"/>
  <c r="W26" i="83"/>
  <c r="V27" i="83"/>
  <c r="W27" i="83"/>
  <c r="V28" i="83"/>
  <c r="W28" i="83"/>
  <c r="V29" i="83"/>
  <c r="W29" i="83"/>
  <c r="V30" i="83"/>
  <c r="W30" i="83"/>
  <c r="V31" i="83"/>
  <c r="W31" i="83"/>
  <c r="V32" i="83"/>
  <c r="W32" i="83"/>
  <c r="V33" i="83"/>
  <c r="W33" i="83"/>
  <c r="W37" i="83"/>
  <c r="T38" i="83"/>
  <c r="V38" i="83"/>
  <c r="W38" i="83"/>
  <c r="W39" i="83"/>
  <c r="T40" i="83"/>
  <c r="V40" i="83"/>
  <c r="W40" i="83"/>
  <c r="V21" i="82"/>
  <c r="W21" i="82"/>
  <c r="W25" i="82"/>
  <c r="T26" i="82"/>
  <c r="V26" i="82"/>
  <c r="W26" i="82"/>
  <c r="V21" i="81"/>
  <c r="W21" i="81"/>
  <c r="V22" i="81"/>
  <c r="W22" i="81"/>
  <c r="W26" i="81"/>
  <c r="T27" i="81"/>
  <c r="V27" i="81"/>
  <c r="W27" i="81"/>
  <c r="W28" i="81"/>
  <c r="T29" i="81"/>
  <c r="V29" i="81"/>
  <c r="W29" i="81"/>
  <c r="V21" i="80"/>
  <c r="W21" i="80"/>
  <c r="V22" i="80"/>
  <c r="W22" i="80"/>
  <c r="W26" i="80"/>
  <c r="T27" i="80"/>
  <c r="V27" i="80"/>
  <c r="W27" i="80"/>
  <c r="V21" i="79"/>
  <c r="W21" i="79"/>
  <c r="V22" i="79"/>
  <c r="W22" i="79"/>
  <c r="W26" i="79"/>
  <c r="T27" i="79"/>
  <c r="V27" i="79"/>
  <c r="W27" i="79"/>
  <c r="V21" i="78"/>
  <c r="W21" i="78"/>
  <c r="V22" i="78"/>
  <c r="W22" i="78"/>
  <c r="V23" i="78"/>
  <c r="W23" i="78"/>
  <c r="V24" i="78"/>
  <c r="W24" i="78"/>
  <c r="V25" i="78"/>
  <c r="W25" i="78"/>
  <c r="W29" i="78"/>
  <c r="T30" i="78"/>
  <c r="V30" i="78"/>
  <c r="W30" i="78"/>
  <c r="V21" i="77"/>
  <c r="W21" i="77"/>
  <c r="V22" i="77"/>
  <c r="W22" i="77"/>
  <c r="V23" i="77"/>
  <c r="W23" i="77"/>
  <c r="V24" i="77"/>
  <c r="W24" i="77"/>
  <c r="W28" i="77"/>
  <c r="T29" i="77"/>
  <c r="V29" i="77"/>
  <c r="W29" i="77"/>
  <c r="V21" i="76"/>
  <c r="W21" i="76"/>
  <c r="V22" i="76"/>
  <c r="W22" i="76"/>
  <c r="W26" i="76"/>
  <c r="T27" i="76"/>
  <c r="V27" i="76"/>
  <c r="W27" i="76"/>
  <c r="V21" i="75"/>
  <c r="W21" i="75"/>
  <c r="V22" i="75"/>
  <c r="W22" i="75"/>
  <c r="W26" i="75"/>
  <c r="T27" i="75"/>
  <c r="V27" i="75"/>
  <c r="W27" i="75"/>
  <c r="V21" i="74"/>
  <c r="W21" i="74"/>
  <c r="V22" i="74"/>
  <c r="W22" i="74"/>
  <c r="W26" i="74"/>
  <c r="T27" i="74"/>
  <c r="V27" i="74"/>
  <c r="W27" i="74"/>
  <c r="V21" i="73"/>
  <c r="W21" i="73"/>
  <c r="W25" i="73"/>
  <c r="T26" i="73"/>
  <c r="V26" i="73"/>
  <c r="W26" i="73"/>
  <c r="V21" i="72"/>
  <c r="W21" i="72"/>
  <c r="W25" i="72"/>
  <c r="T26" i="72"/>
  <c r="V26" i="72"/>
  <c r="W26" i="72"/>
  <c r="V21" i="71"/>
  <c r="W21" i="71"/>
  <c r="V22" i="71"/>
  <c r="W22" i="71"/>
  <c r="W26" i="71"/>
  <c r="T27" i="71"/>
  <c r="V27" i="71"/>
  <c r="W27" i="71"/>
  <c r="V21" i="70"/>
  <c r="W21" i="70"/>
  <c r="V22" i="70"/>
  <c r="W22" i="70"/>
  <c r="V23" i="70"/>
  <c r="W23" i="70"/>
  <c r="V24" i="70"/>
  <c r="W24" i="70"/>
  <c r="V25" i="70"/>
  <c r="W25" i="70"/>
  <c r="V26" i="70"/>
  <c r="W26" i="70"/>
  <c r="V27" i="70"/>
  <c r="W27" i="70"/>
  <c r="W31" i="70"/>
  <c r="T32" i="70"/>
  <c r="V32" i="70"/>
  <c r="W32" i="70"/>
  <c r="V21" i="69"/>
  <c r="W21" i="69"/>
  <c r="V22" i="69"/>
  <c r="W22" i="69"/>
  <c r="V23" i="69"/>
  <c r="W23" i="69"/>
  <c r="V24" i="69"/>
  <c r="W24" i="69"/>
  <c r="V25" i="69"/>
  <c r="W25" i="69"/>
  <c r="V26" i="69"/>
  <c r="W26" i="69"/>
  <c r="V27" i="69"/>
  <c r="W27" i="69"/>
  <c r="V28" i="69"/>
  <c r="W28" i="69"/>
  <c r="V29" i="69"/>
  <c r="W29" i="69"/>
  <c r="W33" i="69"/>
  <c r="T34" i="69"/>
  <c r="V34" i="69"/>
  <c r="W34" i="69"/>
  <c r="V21" i="68"/>
  <c r="W21" i="68"/>
  <c r="V22" i="68"/>
  <c r="W22" i="68"/>
  <c r="V23" i="68"/>
  <c r="W23" i="68"/>
  <c r="V24" i="68"/>
  <c r="W24" i="68"/>
  <c r="V25" i="68"/>
  <c r="W25" i="68"/>
  <c r="W29" i="68"/>
  <c r="T30" i="68"/>
  <c r="V30" i="68"/>
  <c r="W30" i="68"/>
  <c r="W31" i="68"/>
  <c r="T32" i="68"/>
  <c r="V32" i="68"/>
  <c r="W32" i="68"/>
  <c r="V21" i="67"/>
  <c r="W21" i="67"/>
  <c r="V22" i="67"/>
  <c r="W22" i="67"/>
  <c r="V23" i="67"/>
  <c r="W23" i="67"/>
  <c r="V24" i="67"/>
  <c r="W24" i="67"/>
  <c r="V25" i="67"/>
  <c r="W25" i="67"/>
  <c r="V26" i="67"/>
  <c r="W26" i="67"/>
  <c r="W30" i="67"/>
  <c r="T31" i="67"/>
  <c r="V31" i="67"/>
  <c r="W31" i="67"/>
  <c r="V21" i="66"/>
  <c r="W21" i="66"/>
  <c r="V22" i="66"/>
  <c r="W22" i="66"/>
  <c r="V23" i="66"/>
  <c r="W23" i="66"/>
  <c r="V24" i="66"/>
  <c r="W24" i="66"/>
  <c r="V25" i="66"/>
  <c r="W25" i="66"/>
  <c r="V26" i="66"/>
  <c r="W26" i="66"/>
  <c r="V27" i="66"/>
  <c r="W27" i="66"/>
  <c r="V28" i="66"/>
  <c r="W28" i="66"/>
  <c r="V29" i="66"/>
  <c r="W29" i="66"/>
  <c r="V30" i="66"/>
  <c r="W30" i="66"/>
  <c r="V31" i="66"/>
  <c r="W31" i="66"/>
  <c r="V32" i="66"/>
  <c r="W32" i="66"/>
  <c r="V33" i="66"/>
  <c r="W33" i="66"/>
  <c r="V34" i="66"/>
  <c r="W34" i="66"/>
  <c r="V35" i="66"/>
  <c r="W35" i="66"/>
  <c r="V36" i="66"/>
  <c r="W36" i="66"/>
  <c r="W40" i="66"/>
  <c r="T41" i="66"/>
  <c r="V41" i="66"/>
  <c r="W41" i="66"/>
  <c r="V21" i="65"/>
  <c r="W21" i="65"/>
  <c r="W25" i="65"/>
  <c r="T26" i="65"/>
  <c r="V26" i="65"/>
  <c r="W26" i="65"/>
  <c r="V21" i="64"/>
  <c r="W21" i="64"/>
  <c r="W25" i="64"/>
  <c r="T26" i="64"/>
  <c r="V26" i="64"/>
  <c r="W26" i="64"/>
  <c r="V21" i="63"/>
  <c r="W21" i="63"/>
  <c r="V22" i="63"/>
  <c r="W22" i="63"/>
  <c r="W26" i="63"/>
  <c r="T27" i="63"/>
  <c r="V27" i="63"/>
  <c r="W27" i="63"/>
  <c r="V21" i="62"/>
  <c r="W21" i="62"/>
  <c r="V22" i="62"/>
  <c r="W22" i="62"/>
  <c r="V23" i="62"/>
  <c r="W23" i="62"/>
  <c r="V24" i="62"/>
  <c r="W24" i="62"/>
  <c r="W28" i="62"/>
  <c r="T29" i="62"/>
  <c r="V29" i="62"/>
  <c r="W29" i="62"/>
  <c r="W30" i="62"/>
  <c r="T31" i="62"/>
  <c r="V31" i="62"/>
  <c r="W31" i="62"/>
  <c r="V21" i="61"/>
  <c r="W21" i="61"/>
  <c r="W25" i="61"/>
  <c r="T26" i="61"/>
  <c r="V26" i="61"/>
  <c r="W26" i="61"/>
  <c r="V21" i="60"/>
  <c r="W21" i="60"/>
  <c r="V22" i="60"/>
  <c r="W22" i="60"/>
  <c r="V23" i="60"/>
  <c r="W23" i="60"/>
  <c r="W27" i="60"/>
  <c r="T28" i="60"/>
  <c r="V28" i="60"/>
  <c r="W28" i="60"/>
  <c r="V21" i="59"/>
  <c r="W21" i="59"/>
  <c r="V22" i="59"/>
  <c r="W22" i="59"/>
  <c r="W26" i="59"/>
  <c r="T27" i="59"/>
  <c r="V27" i="59"/>
  <c r="W27" i="59"/>
  <c r="V21" i="58"/>
  <c r="W21" i="58"/>
  <c r="V22" i="58"/>
  <c r="W22" i="58"/>
  <c r="V23" i="58"/>
  <c r="W23" i="58"/>
  <c r="V24" i="58"/>
  <c r="W24" i="58"/>
  <c r="V25" i="58"/>
  <c r="W25" i="58"/>
  <c r="W29" i="58"/>
  <c r="T30" i="58"/>
  <c r="V30" i="58"/>
  <c r="W30" i="58"/>
  <c r="V21" i="57"/>
  <c r="W21" i="57"/>
  <c r="V22" i="57"/>
  <c r="W22" i="57"/>
  <c r="V23" i="57"/>
  <c r="W23" i="57"/>
  <c r="V24" i="57"/>
  <c r="W24" i="57"/>
  <c r="V25" i="57"/>
  <c r="W25" i="57"/>
  <c r="W29" i="57"/>
  <c r="T30" i="57"/>
  <c r="V30" i="57"/>
  <c r="W30" i="57"/>
  <c r="V21" i="56"/>
  <c r="W21" i="56"/>
  <c r="V22" i="56"/>
  <c r="W22" i="56"/>
  <c r="V23" i="56"/>
  <c r="W23" i="56"/>
  <c r="W27" i="56"/>
  <c r="T28" i="56"/>
  <c r="V28" i="56"/>
  <c r="W28" i="56"/>
  <c r="V21" i="55"/>
  <c r="W21" i="55"/>
  <c r="W25" i="55"/>
  <c r="T26" i="55"/>
  <c r="V26" i="55"/>
  <c r="W26" i="55"/>
  <c r="V21" i="54"/>
  <c r="W21" i="54"/>
  <c r="V22" i="54"/>
  <c r="W22" i="54"/>
  <c r="W26" i="54"/>
  <c r="T27" i="54"/>
  <c r="V27" i="54"/>
  <c r="W27" i="54"/>
  <c r="V21" i="53"/>
  <c r="W21" i="53"/>
  <c r="V22" i="53"/>
  <c r="W22" i="53"/>
  <c r="W26" i="53"/>
  <c r="T27" i="53"/>
  <c r="V27" i="53"/>
  <c r="W27" i="53"/>
  <c r="V21" i="52"/>
  <c r="W21" i="52"/>
  <c r="W25" i="52"/>
  <c r="T26" i="52"/>
  <c r="V26" i="52"/>
  <c r="W26" i="52"/>
  <c r="V21" i="51"/>
  <c r="W21" i="51"/>
  <c r="W25" i="51"/>
  <c r="T26" i="51"/>
  <c r="V26" i="51"/>
  <c r="W26" i="51"/>
  <c r="V21" i="50"/>
  <c r="W21" i="50"/>
  <c r="V22" i="50"/>
  <c r="W22" i="50"/>
  <c r="V23" i="50"/>
  <c r="W23" i="50"/>
  <c r="V24" i="50"/>
  <c r="W24" i="50"/>
  <c r="W28" i="50"/>
  <c r="T29" i="50"/>
  <c r="V29" i="50"/>
  <c r="W29" i="50"/>
  <c r="V21" i="49"/>
  <c r="W21" i="49"/>
  <c r="V22" i="49"/>
  <c r="W22" i="49"/>
  <c r="V23" i="49"/>
  <c r="W23" i="49"/>
  <c r="V24" i="49"/>
  <c r="W24" i="49"/>
  <c r="V25" i="49"/>
  <c r="W25" i="49"/>
  <c r="V26" i="49"/>
  <c r="W26" i="49"/>
  <c r="V27" i="49"/>
  <c r="W27" i="49"/>
  <c r="V28" i="49"/>
  <c r="W28" i="49"/>
  <c r="W32" i="49"/>
  <c r="T33" i="49"/>
  <c r="V33" i="49"/>
  <c r="W33" i="49"/>
  <c r="W34" i="49"/>
  <c r="T35" i="49"/>
  <c r="V35" i="49"/>
  <c r="W35" i="49"/>
  <c r="V21" i="48"/>
  <c r="W21" i="48"/>
  <c r="W25" i="48"/>
  <c r="T26" i="48"/>
  <c r="V26" i="48"/>
  <c r="W26" i="48"/>
  <c r="V21" i="47"/>
  <c r="W21" i="47"/>
  <c r="V22" i="47"/>
  <c r="W22" i="47"/>
  <c r="W26" i="47"/>
  <c r="T27" i="47"/>
  <c r="V27" i="47"/>
  <c r="W27" i="47"/>
  <c r="V21" i="46"/>
  <c r="W21" i="46"/>
  <c r="W25" i="46"/>
  <c r="T26" i="46"/>
  <c r="V26" i="46"/>
  <c r="W26" i="46"/>
  <c r="V21" i="45"/>
  <c r="W21" i="45"/>
  <c r="V22" i="45"/>
  <c r="W22" i="45"/>
  <c r="V23" i="45"/>
  <c r="W23" i="45"/>
  <c r="V24" i="45"/>
  <c r="W24" i="45"/>
  <c r="W28" i="45"/>
  <c r="T29" i="45"/>
  <c r="V29" i="45"/>
  <c r="W29" i="45"/>
  <c r="V21" i="44"/>
  <c r="W21" i="44"/>
  <c r="W25" i="44"/>
  <c r="T26" i="44"/>
  <c r="V26" i="44"/>
  <c r="W26" i="44"/>
  <c r="V21" i="43"/>
  <c r="W21" i="43"/>
  <c r="W25" i="43"/>
  <c r="T26" i="43"/>
  <c r="V26" i="43"/>
  <c r="W26" i="43"/>
  <c r="V21" i="42"/>
  <c r="W21" i="42"/>
  <c r="V22" i="42"/>
  <c r="W22" i="42"/>
  <c r="W26" i="42"/>
  <c r="T27" i="42"/>
  <c r="V27" i="42"/>
  <c r="W27" i="42"/>
  <c r="W28" i="42"/>
  <c r="T29" i="42"/>
  <c r="V29" i="42"/>
  <c r="W29" i="42"/>
  <c r="V21" i="41"/>
  <c r="W21" i="41"/>
  <c r="W25" i="41"/>
  <c r="T26" i="41"/>
  <c r="V26" i="41"/>
  <c r="W26" i="41"/>
  <c r="V21" i="40"/>
  <c r="W21" i="40"/>
  <c r="V22" i="40"/>
  <c r="W22" i="40"/>
  <c r="V23" i="40"/>
  <c r="W23" i="40"/>
  <c r="W27" i="40"/>
  <c r="T28" i="40"/>
  <c r="V28" i="40"/>
  <c r="W28" i="40"/>
  <c r="V21" i="39"/>
  <c r="W21" i="39"/>
  <c r="W25" i="39"/>
  <c r="T26" i="39"/>
  <c r="V26" i="39"/>
  <c r="W26" i="39"/>
  <c r="V21" i="38"/>
  <c r="W21" i="38"/>
  <c r="V22" i="38"/>
  <c r="W22" i="38"/>
  <c r="V23" i="38"/>
  <c r="W23" i="38"/>
  <c r="V24" i="38"/>
  <c r="W24" i="38"/>
  <c r="V25" i="38"/>
  <c r="W25" i="38"/>
  <c r="V26" i="38"/>
  <c r="W26" i="38"/>
  <c r="V27" i="38"/>
  <c r="W27" i="38"/>
  <c r="V28" i="38"/>
  <c r="W28" i="38"/>
  <c r="V29" i="38"/>
  <c r="W29" i="38"/>
  <c r="W33" i="38"/>
  <c r="T34" i="38"/>
  <c r="V34" i="38"/>
  <c r="W34" i="38"/>
  <c r="V21" i="37"/>
  <c r="W21" i="37"/>
  <c r="V22" i="37"/>
  <c r="W22" i="37"/>
  <c r="W26" i="37"/>
  <c r="T27" i="37"/>
  <c r="V27" i="37"/>
  <c r="W27" i="37"/>
  <c r="V21" i="36"/>
  <c r="W21" i="36"/>
  <c r="V22" i="36"/>
  <c r="W22" i="36"/>
  <c r="V23" i="36"/>
  <c r="W23" i="36"/>
  <c r="W27" i="36"/>
  <c r="T28" i="36"/>
  <c r="V28" i="36"/>
  <c r="W28" i="36"/>
  <c r="V21" i="35"/>
  <c r="W21" i="35"/>
  <c r="V22" i="35"/>
  <c r="W22" i="35"/>
  <c r="W26" i="35"/>
  <c r="T27" i="35"/>
  <c r="V27" i="35"/>
  <c r="W27" i="35"/>
  <c r="W28" i="35"/>
  <c r="T29" i="35"/>
  <c r="V29" i="35"/>
  <c r="W29" i="35"/>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5" i="34"/>
  <c r="W55" i="34"/>
  <c r="V56" i="34"/>
  <c r="W56" i="34"/>
  <c r="V57" i="34"/>
  <c r="W57" i="34"/>
  <c r="V58" i="34"/>
  <c r="W58" i="34"/>
  <c r="V59" i="34"/>
  <c r="W59" i="34"/>
  <c r="V60" i="34"/>
  <c r="W60" i="34"/>
  <c r="V61" i="34"/>
  <c r="W61" i="34"/>
  <c r="V62" i="34"/>
  <c r="W62" i="34"/>
  <c r="V63" i="34"/>
  <c r="W63" i="34"/>
  <c r="V64" i="34"/>
  <c r="W64" i="34"/>
  <c r="V65" i="34"/>
  <c r="W65" i="34"/>
  <c r="V66" i="34"/>
  <c r="W66" i="34"/>
  <c r="V67" i="34"/>
  <c r="W67" i="34"/>
  <c r="V68" i="34"/>
  <c r="W68" i="34"/>
  <c r="V69" i="34"/>
  <c r="W69" i="34"/>
  <c r="V70" i="34"/>
  <c r="W70" i="34"/>
  <c r="V71" i="34"/>
  <c r="W71" i="34"/>
  <c r="V72" i="34"/>
  <c r="W72" i="34"/>
  <c r="W76" i="34"/>
  <c r="T77" i="34"/>
  <c r="V77" i="34"/>
  <c r="W77" i="34"/>
  <c r="W78" i="34"/>
  <c r="T79" i="34"/>
  <c r="V79" i="34"/>
  <c r="W79" i="34"/>
  <c r="W80" i="34"/>
  <c r="T81" i="34"/>
  <c r="V81" i="34"/>
  <c r="W81" i="34"/>
  <c r="W82" i="34"/>
  <c r="T83" i="34"/>
  <c r="V83" i="34"/>
  <c r="W83" i="34"/>
  <c r="W84" i="34"/>
  <c r="T85" i="34"/>
  <c r="V85" i="34"/>
  <c r="W85" i="34"/>
  <c r="W86" i="34"/>
  <c r="T87" i="34"/>
  <c r="V87" i="34"/>
  <c r="W87" i="34"/>
  <c r="V21" i="33"/>
  <c r="W21" i="33"/>
  <c r="V22" i="33"/>
  <c r="W22" i="33"/>
  <c r="V23" i="33"/>
  <c r="W23" i="33"/>
  <c r="V24" i="33"/>
  <c r="W24" i="33"/>
  <c r="V25" i="33"/>
  <c r="W25" i="33"/>
  <c r="V26" i="33"/>
  <c r="W26" i="33"/>
  <c r="V27" i="33"/>
  <c r="W27" i="33"/>
  <c r="V28" i="33"/>
  <c r="W28" i="33"/>
  <c r="V29" i="33"/>
  <c r="W29" i="33"/>
  <c r="V30" i="33"/>
  <c r="W30" i="33"/>
  <c r="V31" i="33"/>
  <c r="W31" i="33"/>
  <c r="V32" i="33"/>
  <c r="W32" i="33"/>
  <c r="W36" i="33"/>
  <c r="T37" i="33"/>
  <c r="V37" i="33"/>
  <c r="W37" i="33"/>
  <c r="W38" i="33"/>
  <c r="T39" i="33"/>
  <c r="V39" i="33"/>
  <c r="W39" i="33"/>
  <c r="W40" i="33"/>
  <c r="T41" i="33"/>
  <c r="V41" i="33"/>
  <c r="W41" i="33"/>
  <c r="W42" i="33"/>
  <c r="T43" i="33"/>
  <c r="V43" i="33"/>
  <c r="W43" i="33"/>
  <c r="W44" i="33"/>
  <c r="T45" i="33"/>
  <c r="V45" i="33"/>
  <c r="W45" i="33"/>
  <c r="V21" i="32"/>
  <c r="W21" i="32"/>
  <c r="W25" i="32"/>
  <c r="T26" i="32"/>
  <c r="V26" i="32"/>
  <c r="W26" i="32"/>
  <c r="V21" i="31"/>
  <c r="W21" i="31"/>
  <c r="V22" i="31"/>
  <c r="W22" i="31"/>
  <c r="V23" i="31"/>
  <c r="W23" i="31"/>
  <c r="W27" i="31"/>
  <c r="T28" i="31"/>
  <c r="V28" i="31"/>
  <c r="W28" i="31"/>
  <c r="V24" i="30"/>
  <c r="W24" i="30"/>
  <c r="V25" i="30"/>
  <c r="W25" i="30"/>
  <c r="V26" i="30"/>
  <c r="W26" i="30"/>
  <c r="V27" i="30"/>
  <c r="W27" i="30"/>
  <c r="V28" i="30"/>
  <c r="W28" i="30"/>
  <c r="V29" i="30"/>
  <c r="W29" i="30"/>
  <c r="V30" i="30"/>
  <c r="W30" i="30"/>
  <c r="V31" i="30"/>
  <c r="W31" i="30"/>
  <c r="V32" i="30"/>
  <c r="W32" i="30"/>
  <c r="V33" i="30"/>
  <c r="W33" i="30"/>
  <c r="V34" i="30"/>
  <c r="W34" i="30"/>
  <c r="V35" i="30"/>
  <c r="W35" i="30"/>
  <c r="V36" i="30"/>
  <c r="W36" i="30"/>
  <c r="V37" i="30"/>
  <c r="W37" i="30"/>
  <c r="V38" i="30"/>
  <c r="W38" i="30"/>
  <c r="V39" i="30"/>
  <c r="W39" i="30"/>
  <c r="W43" i="30"/>
  <c r="T44" i="30"/>
  <c r="V44" i="30"/>
  <c r="W44" i="30"/>
  <c r="W45" i="30"/>
  <c r="T46" i="30"/>
  <c r="V46" i="30"/>
  <c r="W46" i="30"/>
  <c r="W47" i="30"/>
  <c r="T48" i="30"/>
  <c r="V48" i="30"/>
  <c r="W48" i="30"/>
  <c r="W49" i="30"/>
  <c r="T50" i="30"/>
  <c r="V50" i="30"/>
  <c r="W50" i="30"/>
  <c r="W51" i="30"/>
  <c r="T52" i="30"/>
  <c r="V52" i="30"/>
  <c r="W52" i="30"/>
  <c r="W53" i="30"/>
  <c r="T54" i="30"/>
  <c r="V54" i="30"/>
  <c r="W54" i="30"/>
  <c r="V21" i="29"/>
  <c r="W21" i="29"/>
  <c r="V22" i="29"/>
  <c r="W22" i="29"/>
  <c r="V23" i="29"/>
  <c r="W23" i="29"/>
  <c r="V24" i="29"/>
  <c r="W24" i="29"/>
  <c r="V25" i="29"/>
  <c r="W25" i="29"/>
  <c r="V26" i="29"/>
  <c r="W26" i="29"/>
  <c r="V27" i="29"/>
  <c r="W27" i="29"/>
  <c r="V28" i="29"/>
  <c r="W28" i="29"/>
  <c r="V29" i="29"/>
  <c r="W29" i="29"/>
  <c r="V30" i="29"/>
  <c r="W30" i="29"/>
  <c r="V31" i="29"/>
  <c r="W31" i="29"/>
  <c r="V32" i="29"/>
  <c r="W32" i="29"/>
  <c r="V33" i="29"/>
  <c r="W33" i="29"/>
  <c r="V34" i="29"/>
  <c r="W34" i="29"/>
  <c r="V35" i="29"/>
  <c r="W35" i="29"/>
  <c r="W39" i="29"/>
  <c r="T40" i="29"/>
  <c r="V40" i="29"/>
  <c r="W40" i="29"/>
  <c r="W41" i="29"/>
  <c r="T42" i="29"/>
  <c r="V42" i="29"/>
  <c r="W42" i="29"/>
  <c r="V23" i="28"/>
  <c r="W23" i="28"/>
  <c r="V24" i="28"/>
  <c r="W24" i="28"/>
  <c r="V25" i="28"/>
  <c r="W25" i="28"/>
  <c r="V26" i="28"/>
  <c r="W26" i="28"/>
  <c r="V27" i="28"/>
  <c r="W27" i="28"/>
  <c r="V28" i="28"/>
  <c r="W28" i="28"/>
  <c r="V29" i="28"/>
  <c r="W29" i="28"/>
  <c r="V30" i="28"/>
  <c r="W30" i="28"/>
  <c r="V31" i="28"/>
  <c r="W31" i="28"/>
  <c r="V32" i="28"/>
  <c r="W32" i="28"/>
  <c r="V33" i="28"/>
  <c r="W33" i="28"/>
  <c r="V34" i="28"/>
  <c r="W34" i="28"/>
  <c r="W38" i="28"/>
  <c r="T39" i="28"/>
  <c r="V39" i="28"/>
  <c r="W39" i="28"/>
  <c r="W40" i="28"/>
  <c r="T41" i="28"/>
  <c r="V41" i="28"/>
  <c r="W41" i="28"/>
  <c r="W42" i="28"/>
  <c r="T43" i="28"/>
  <c r="V43" i="28"/>
  <c r="W43" i="28"/>
  <c r="W44" i="28"/>
  <c r="T45" i="28"/>
  <c r="V45" i="28"/>
  <c r="W45" i="28"/>
  <c r="W46" i="28"/>
  <c r="T47" i="28"/>
  <c r="V47" i="28"/>
  <c r="W47" i="28"/>
  <c r="V21" i="27"/>
  <c r="W21" i="27"/>
  <c r="W25" i="27"/>
  <c r="T26" i="27"/>
  <c r="V26" i="27"/>
  <c r="W26" i="27"/>
  <c r="V21" i="26"/>
  <c r="W21" i="26"/>
  <c r="W25" i="26"/>
  <c r="T26" i="26"/>
  <c r="V26" i="26"/>
  <c r="W26" i="26"/>
  <c r="V21" i="25"/>
  <c r="W21" i="25"/>
  <c r="V22" i="25"/>
  <c r="W22" i="25"/>
  <c r="W26" i="25"/>
  <c r="T27" i="25"/>
  <c r="V27" i="25"/>
  <c r="W27" i="25"/>
  <c r="V25" i="24"/>
  <c r="W25" i="24"/>
  <c r="V26" i="24"/>
  <c r="W26" i="24"/>
  <c r="V27" i="24"/>
  <c r="W27" i="24"/>
  <c r="V28" i="24"/>
  <c r="W28" i="24"/>
  <c r="V29" i="24"/>
  <c r="W29" i="24"/>
  <c r="V30" i="24"/>
  <c r="W30" i="24"/>
  <c r="V31" i="24"/>
  <c r="W31" i="24"/>
  <c r="V32" i="24"/>
  <c r="W32" i="24"/>
  <c r="V33" i="24"/>
  <c r="W33" i="24"/>
  <c r="V34" i="24"/>
  <c r="W34" i="24"/>
  <c r="V35" i="24"/>
  <c r="W35" i="24"/>
  <c r="W39" i="24"/>
  <c r="T40" i="24"/>
  <c r="V40" i="24"/>
  <c r="W40" i="24"/>
  <c r="W41" i="24"/>
  <c r="T42" i="24"/>
  <c r="V42" i="24"/>
  <c r="W42" i="24"/>
  <c r="W43" i="24"/>
  <c r="T44" i="24"/>
  <c r="V44" i="24"/>
  <c r="W44" i="24"/>
  <c r="W45" i="24"/>
  <c r="T46" i="24"/>
  <c r="V46" i="24"/>
  <c r="W46" i="24"/>
  <c r="W47" i="24"/>
  <c r="T48" i="24"/>
  <c r="V48" i="24"/>
  <c r="W48" i="24"/>
  <c r="W49" i="24"/>
  <c r="T50" i="24"/>
  <c r="V50" i="24"/>
  <c r="W50" i="24"/>
  <c r="V21" i="23"/>
  <c r="W21" i="23"/>
  <c r="W25" i="23"/>
  <c r="T26" i="23"/>
  <c r="V26" i="23"/>
  <c r="W26" i="23"/>
  <c r="V21" i="22"/>
  <c r="W21" i="22"/>
  <c r="V22" i="22"/>
  <c r="W22" i="22"/>
  <c r="W26" i="22"/>
  <c r="T27" i="22"/>
  <c r="V27" i="22"/>
  <c r="W27" i="22"/>
  <c r="V21" i="21"/>
  <c r="W21" i="21"/>
  <c r="V22" i="21"/>
  <c r="W22" i="21"/>
  <c r="W26" i="21"/>
  <c r="T27" i="21"/>
  <c r="V27" i="21"/>
  <c r="W27" i="21"/>
  <c r="V21" i="20"/>
  <c r="W21" i="20"/>
  <c r="V22" i="20"/>
  <c r="W22" i="20"/>
  <c r="V23" i="20"/>
  <c r="W23" i="20"/>
  <c r="V24" i="20"/>
  <c r="W24" i="20"/>
  <c r="W28" i="20"/>
  <c r="T29" i="20"/>
  <c r="V29" i="20"/>
  <c r="W29" i="20"/>
  <c r="W30" i="20"/>
  <c r="T31" i="20"/>
  <c r="V31" i="20"/>
  <c r="W31" i="20"/>
  <c r="V21" i="19"/>
  <c r="W21" i="19"/>
  <c r="W25" i="19"/>
  <c r="T26" i="19"/>
  <c r="V26" i="19"/>
  <c r="W26" i="19"/>
  <c r="V21" i="18"/>
  <c r="W21" i="18"/>
  <c r="V22" i="18"/>
  <c r="W22" i="18"/>
  <c r="V23" i="18"/>
  <c r="W23" i="18"/>
  <c r="V24" i="18"/>
  <c r="W24" i="18"/>
  <c r="W28" i="18"/>
  <c r="T29" i="18"/>
  <c r="V29" i="18"/>
  <c r="W29" i="18"/>
  <c r="V21" i="17"/>
  <c r="W21" i="17"/>
  <c r="W25" i="17"/>
  <c r="T26" i="17"/>
  <c r="V26" i="17"/>
  <c r="W26" i="17"/>
  <c r="V21" i="16"/>
  <c r="W21" i="16"/>
  <c r="W25" i="16"/>
  <c r="T26" i="16"/>
  <c r="V26" i="16"/>
  <c r="W26" i="16"/>
  <c r="V21" i="15"/>
  <c r="W21" i="15"/>
  <c r="V22" i="15"/>
  <c r="W22" i="15"/>
  <c r="V23" i="15"/>
  <c r="W23" i="15"/>
  <c r="V24" i="15"/>
  <c r="W24" i="15"/>
  <c r="W28" i="15"/>
  <c r="T29" i="15"/>
  <c r="V29" i="15"/>
  <c r="W29" i="15"/>
  <c r="V21" i="14"/>
  <c r="W21" i="14"/>
  <c r="V22" i="14"/>
  <c r="W22" i="14"/>
  <c r="W26" i="14"/>
  <c r="T27" i="14"/>
  <c r="V27" i="14"/>
  <c r="W27" i="14"/>
  <c r="W28" i="14"/>
  <c r="T29" i="14"/>
  <c r="V29" i="14"/>
  <c r="W29" i="14"/>
  <c r="V21" i="13"/>
  <c r="W21" i="13"/>
  <c r="W25" i="13"/>
  <c r="T26" i="13"/>
  <c r="V26" i="13"/>
  <c r="W26" i="13"/>
  <c r="V21" i="12"/>
  <c r="W21" i="12"/>
  <c r="W25" i="12"/>
  <c r="T26" i="12"/>
  <c r="V26" i="12"/>
  <c r="W26" i="12"/>
  <c r="V21" i="11"/>
  <c r="W21" i="11"/>
  <c r="V22" i="11"/>
  <c r="W22" i="11"/>
  <c r="V23" i="11"/>
  <c r="W23" i="11"/>
  <c r="V24" i="11"/>
  <c r="W24" i="11"/>
  <c r="V25" i="11"/>
  <c r="W25" i="11"/>
  <c r="W29" i="11"/>
  <c r="T30" i="11"/>
  <c r="V30" i="11"/>
  <c r="W30" i="11"/>
  <c r="V21" i="10"/>
  <c r="W21" i="10"/>
  <c r="W25" i="10"/>
  <c r="T26" i="10"/>
  <c r="V26" i="10"/>
  <c r="W26" i="10"/>
  <c r="V21" i="9"/>
  <c r="W21" i="9"/>
  <c r="W25" i="9"/>
  <c r="T26" i="9"/>
  <c r="V26" i="9"/>
  <c r="W26" i="9"/>
  <c r="V21" i="8"/>
  <c r="W21" i="8"/>
  <c r="W25" i="8"/>
  <c r="T26" i="8"/>
  <c r="V26" i="8"/>
  <c r="W26" i="8"/>
  <c r="V22" i="7"/>
  <c r="W22" i="7"/>
  <c r="V23" i="7"/>
  <c r="W23" i="7"/>
  <c r="V24" i="7"/>
  <c r="W24" i="7"/>
  <c r="V25" i="7"/>
  <c r="W25" i="7"/>
  <c r="V26" i="7"/>
  <c r="W26" i="7"/>
  <c r="V27" i="7"/>
  <c r="W27" i="7"/>
  <c r="W31" i="7"/>
  <c r="T32" i="7"/>
  <c r="V32" i="7"/>
  <c r="W32" i="7"/>
  <c r="W33" i="7"/>
  <c r="T34" i="7"/>
  <c r="V34" i="7"/>
  <c r="W34" i="7"/>
  <c r="W35" i="7"/>
  <c r="T36" i="7"/>
  <c r="V36" i="7"/>
  <c r="W36" i="7"/>
  <c r="W37" i="7"/>
  <c r="T38" i="7"/>
  <c r="V38" i="7"/>
  <c r="W38" i="7"/>
  <c r="V21" i="6"/>
  <c r="W21" i="6"/>
  <c r="V22" i="6"/>
  <c r="W22" i="6"/>
  <c r="V23" i="6"/>
  <c r="W23" i="6"/>
  <c r="V24" i="6"/>
  <c r="W24" i="6"/>
  <c r="V25" i="6"/>
  <c r="W25" i="6"/>
  <c r="W29" i="6"/>
  <c r="T30" i="6"/>
  <c r="V30" i="6"/>
  <c r="W30" i="6"/>
  <c r="V21" i="5"/>
  <c r="W21" i="5"/>
  <c r="W25" i="5"/>
  <c r="T26" i="5"/>
  <c r="V26" i="5"/>
  <c r="W26" i="5"/>
  <c r="V21" i="4"/>
  <c r="W21" i="4"/>
  <c r="W25" i="4"/>
  <c r="T26" i="4"/>
  <c r="V26" i="4"/>
  <c r="W26" i="4"/>
  <c r="V21" i="3"/>
  <c r="W21" i="3"/>
  <c r="W25" i="3"/>
  <c r="T26" i="3"/>
  <c r="V26" i="3"/>
  <c r="W26" i="3"/>
  <c r="V21" i="2"/>
  <c r="W21" i="2"/>
  <c r="V22" i="2"/>
  <c r="W22" i="2"/>
  <c r="V23" i="2"/>
  <c r="W23" i="2"/>
  <c r="V24" i="2"/>
  <c r="W24" i="2"/>
  <c r="V25" i="2"/>
  <c r="W25" i="2"/>
  <c r="W29" i="2"/>
  <c r="T30" i="2"/>
  <c r="V30" i="2"/>
  <c r="W30" i="2"/>
  <c r="W29" i="1"/>
  <c r="V29" i="1"/>
  <c r="T29" i="1"/>
  <c r="W28" i="1"/>
  <c r="W24" i="1"/>
  <c r="V24" i="1"/>
  <c r="W23" i="1"/>
  <c r="V23" i="1"/>
  <c r="W22" i="1"/>
  <c r="V22" i="1"/>
  <c r="W21" i="1"/>
  <c r="V21" i="1"/>
</calcChain>
</file>

<file path=xl/sharedStrings.xml><?xml version="1.0" encoding="utf-8"?>
<sst xmlns="http://schemas.openxmlformats.org/spreadsheetml/2006/main" count="12941" uniqueCount="2292">
  <si>
    <t>Informes sobre la Situación Económica, las Finanzas Públicas y la Deuda Pública, Anexos</t>
  </si>
  <si>
    <t xml:space="preserve">      Primer Trimestre 2022</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</si>
  <si>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</si>
  <si>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</si>
  <si>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</si>
  <si>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</si>
  <si>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</si>
  <si>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</si>
  <si>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</si>
  <si>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</si>
  <si>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</si>
  <si>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</si>
  <si>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</si>
  <si>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</si>
  <si>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</si>
  <si>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</si>
  <si>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</si>
  <si>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</si>
  <si>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1580</t>
  </si>
  <si>
    <t>2032</t>
  </si>
  <si>
    <t>107</t>
  </si>
  <si>
    <t>44</t>
  </si>
  <si>
    <t>Descripción de la problemática que atiende el Programa</t>
  </si>
  <si>
    <t xml:space="preserve"> El personal del Senado se encuentra integrado por 3,612 personas, 1580 mujeres y 2032 hombres, 43.75% mujeres y 56.25% hombres. Por tipo de nómina el personal se distribuye de la siguiente manera: Base con 558 personas, 287 mujeres, 271 hombres, 51.43% mujeres, 48.54% hombres; Confianza con 721 personas, 307 mujeres y 414 hombres, 42.58% mujeres y 57.42% hombres; Honorarios con 2333 personas, 986 mujeres, 1347 hombres, 42.26% mujeres, 57.74% hombres. Derivado de las áreas de oportunidad en esta soberanía, la Unidad Técnica para la Igualdad de Género, además de las facultades que se le han conferido, trabaja con un Programa para la igualdad entre mujeres y hombres, una política de Igualdad laboral y no discriminación, un protocolo para la prevención, atención y sanción de la violencia de género del Senado de la República para desvanecer las brechas de desigualdad al interior de esta soberanía.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</si>
  <si>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</si>
  <si>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</si>
  <si>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</si>
  <si>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</si>
  <si>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</si>
  <si>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</si>
  <si>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</si>
  <si>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</si>
  <si>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</si>
  <si>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</si>
  <si>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</si>
  <si>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</si>
  <si>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</si>
  <si>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</si>
  <si>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</si>
  <si>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</si>
  <si>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</si>
  <si>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</si>
  <si>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</si>
  <si>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</si>
  <si>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</si>
  <si>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</si>
  <si>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</si>
  <si>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</si>
  <si>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campañas institucionales realizadas para promover la igualdad de género, la no discriminación y la vida libre de violencia</t>
  </si>
  <si>
    <t>Porcentaje</t>
  </si>
  <si>
    <t>Trimestral</t>
  </si>
  <si>
    <t>100.00</t>
  </si>
  <si>
    <t>25.00</t>
  </si>
  <si>
    <t>Porcentaje de hombres y mujeres capacitados en el Senado de la República</t>
  </si>
  <si>
    <t>7.10</t>
  </si>
  <si>
    <t>1.60</t>
  </si>
  <si>
    <t>4.10</t>
  </si>
  <si>
    <t>Porcentaje de avance en el cumplimiento de las etapas del proceso de recertificación en la norma NMX-R-025-SCFI-2015 para el Senado de la República</t>
  </si>
  <si>
    <t>0.0</t>
  </si>
  <si>
    <t>Porcentaje de solicitudes atendidas en apego al Protocolo para la prevención, atención y sanción de la violencia de género al interior del Senado de la República</t>
  </si>
  <si>
    <t>50.00</t>
  </si>
  <si>
    <t>Avance en el ejercicio del presupuesto aprobado para el Programa (millones de pesos)</t>
  </si>
  <si>
    <t>Pagado al periodo</t>
  </si>
  <si>
    <t>Avance %</t>
  </si>
  <si>
    <t>Millones de pesos</t>
  </si>
  <si>
    <t>Al periodo</t>
  </si>
  <si>
    <t>Anual</t>
  </si>
  <si>
    <t>PRESUPUESTO ORIGINAL</t>
  </si>
  <si>
    <t>UR: 200</t>
  </si>
  <si>
    <t>PRESUPUESTO MODIFICADO</t>
  </si>
  <si>
    <t>1.78</t>
  </si>
  <si>
    <t>Información Cualitativa</t>
  </si>
  <si>
    <t>63.11</t>
  </si>
  <si>
    <t>63.68</t>
  </si>
  <si>
    <t>310.45</t>
  </si>
  <si>
    <t>UR: V00</t>
  </si>
  <si>
    <t>V00</t>
  </si>
  <si>
    <t>Porcentaje de avance en la aplicación de los Lineamientos para la obtención y aplicación de Recursos destinados a</t>
  </si>
  <si>
    <t>40.00</t>
  </si>
  <si>
    <t>Porcentaje de avance en la aplicación de los criterios que rigen el mecanismo para acceder a los subsidios</t>
  </si>
  <si>
    <t>39.00</t>
  </si>
  <si>
    <t>42.30</t>
  </si>
  <si>
    <t>Porcentaje de avance de las acciones de coadyuvancia para las alertas de género</t>
  </si>
  <si>
    <t>12.00</t>
  </si>
  <si>
    <t>5.00</t>
  </si>
  <si>
    <t>tasa</t>
  </si>
  <si>
    <t>Tasa de variación trimestral de mujeres atendidas en los CJM en operación</t>
  </si>
  <si>
    <t>26.00</t>
  </si>
  <si>
    <t xml:space="preserve"> Porcentaje de avance en las acciones para la instrumentación y seguimiento de algunas líneas de la SEGOB</t>
  </si>
  <si>
    <t xml:space="preserve"> V00- Comisión Nacional para Prevenir y Erradicar la Violencia Contra las Mujeres </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</si>
  <si>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</si>
  <si>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0</t>
  </si>
  <si>
    <t>248327</t>
  </si>
  <si>
    <t>(Comisión Nacional para Prevenir y Erradicar la Violencia Contra las Mujeres)</t>
  </si>
  <si>
    <t>310.4</t>
  </si>
  <si>
    <t>Promover la atención y prevención de la violencia contra las mujeres</t>
  </si>
  <si>
    <t>E015</t>
  </si>
  <si>
    <t>Gobernación</t>
  </si>
  <si>
    <t>4</t>
  </si>
  <si>
    <t>2.92</t>
  </si>
  <si>
    <t>UR: G00</t>
  </si>
  <si>
    <t>G00</t>
  </si>
  <si>
    <t>Porcentaje de avance de cumplimiento de actividades de la campaña de comunicación sobre prevención del embarazo en adolescentes de 15 a 19 años y la erradicación de nacimientos en niñas de 10 a 14 años.</t>
  </si>
  <si>
    <t xml:space="preserve"> G00- Secretaría General del Consejo Nacional de Población </t>
  </si>
  <si>
    <t xml:space="preserve"> La población objetivo de la campaña son mujeres y hombres adolescentes de 15 a 19 años. A esta población estarán dirigidos los mensajes sobre los Derechos sexuales y reproductivos, con la finalidad de fortalecer la toma de decisiones responsables, libres e informadas, para contribuir a la prevención de embarazos en la adolescencia; también serán población objetivo las niñas de 10 a 14 años, madres, padres y personas cuidadoras a quiénes estarán dirigidos los mensajes sobre la prevención de la violencia sexual con la finalidad de contribuir a la erradicación del embarazo en niñas de 10 a 14 años, a través de la prevención, protección y denuncia de la violencia sexual. </t>
  </si>
  <si>
    <t>1993543</t>
  </si>
  <si>
    <t>1918256</t>
  </si>
  <si>
    <t>(Secretaría General del Consejo Nacional de Población)</t>
  </si>
  <si>
    <t>2.9</t>
  </si>
  <si>
    <t>Planeación demográfica del país</t>
  </si>
  <si>
    <t>P006</t>
  </si>
  <si>
    <t>0.04</t>
  </si>
  <si>
    <t>1.53</t>
  </si>
  <si>
    <t>UR: 911</t>
  </si>
  <si>
    <t>26.30</t>
  </si>
  <si>
    <t>911</t>
  </si>
  <si>
    <t>Porcentaje de mujeres Periodistas o Defensoras de Derechos Humanos beneficiarias del Mecanismo de Protección para Personas Defensoras de Derechos Humanos y Periodistas a las que se les realizó evaluaciones de riesgo con metodología de enfoque de género</t>
  </si>
  <si>
    <t xml:space="preserve"> Secretaria de Gobernación </t>
  </si>
  <si>
    <t xml:space="preserve"> Personas defensoras de derechos humanos y periodistas, que se encuentran en una situación de riesgo como consecuencia de su profesión, los cuales sufren amenazas, hostigamientos y agresiones que vulneran su vida, integridad, libertad y seguridad. La finalidad es atender el nivel de riesgo e implementar las Medidas de Prevención, Medidas Preventivas, Medidas de Protección y Medidas Urgentes de Protección, necesarias a fin de salvaguardar su integridad. </t>
  </si>
  <si>
    <t>40</t>
  </si>
  <si>
    <t>152</t>
  </si>
  <si>
    <t>(Unidad para la Defensa de los Derechos Humanos)</t>
  </si>
  <si>
    <t>1.5</t>
  </si>
  <si>
    <t>Protección y defensa de los derechos humanos</t>
  </si>
  <si>
    <t>P022</t>
  </si>
  <si>
    <t>10.0</t>
  </si>
  <si>
    <t>UR: EZQ</t>
  </si>
  <si>
    <t>N/A</t>
  </si>
  <si>
    <t>EZQ</t>
  </si>
  <si>
    <t>Porcentaje de avance en las acciones de la campaña de difusión que contribuye al cambio cultural en favor de la</t>
  </si>
  <si>
    <t xml:space="preserve"> EZQ- Consejo Nacional para Prevenir la Discriminación </t>
  </si>
  <si>
    <t xml:space="preserve"> Existe en México prácticas discriminatorias que afecta el ejercicio pleno de los derechos de las personas </t>
  </si>
  <si>
    <t>(Consejo Nacional para Prevenir la Discriminación)</t>
  </si>
  <si>
    <t>Promover la Protección de los Derechos Humanos y Prevenir la Discriminación</t>
  </si>
  <si>
    <t>P024</t>
  </si>
  <si>
    <t>4.0</t>
  </si>
  <si>
    <t>UR: 711</t>
  </si>
  <si>
    <t>Semestral</t>
  </si>
  <si>
    <t>711</t>
  </si>
  <si>
    <t>Porcentaje de mujeres y hombres que reciben sensibilización y adquirieron herramientas en materia inclusión,</t>
  </si>
  <si>
    <t>Porcentaje de acciones en materia de inclusión, igualdad, combate a la violencia laboral y conciliación trabajo-familia</t>
  </si>
  <si>
    <t>20.00</t>
  </si>
  <si>
    <t>Porcentaje de campañas y/o instrumentos de difusión para sensilibilización en materia de igualdad de género, no</t>
  </si>
  <si>
    <t>4.00</t>
  </si>
  <si>
    <t>Porcentaje de mujeres y hombres que concluyen actividades de sensibilización y capacitación en materia de</t>
  </si>
  <si>
    <t>56.00</t>
  </si>
  <si>
    <t>43.00</t>
  </si>
  <si>
    <t>Porcentaje de mujeres y hombres sensibilizados y capacitados en materia de igualdad entre mujeres y hombres</t>
  </si>
  <si>
    <t xml:space="preserve"> Secretaria de Hacienda y Crédito Público </t>
  </si>
  <si>
    <t xml:space="preserve"> La Secretaría de Hacienda y Crédito Público, al formar parte de la Administración Pública Federal, se alinea con los principios rectores descritos en el Plan Nacional de Desarrollo 2019-2024; así como los objetivos, estrategias y acciones de los programas sectoriales (PRONAFIDE y la PNIF) y del programa nacional rector en la materia (PROIGUALDAD 2020-2024). Para dar cumplimiento a este marco programático y de acuerdo con las atribuciones de la Unidad de Igualdad de Género de la SHCP descritas en artículo 69-D del Reglamento Interior de la Secretaría, el Programa M001 Apoyo administrativo busca institucionalizar la perspectiva de género en la cultura institucional de la SHCP; así como transversalizar la perspectiva de género en el quehacer institucional de las entidades y dependencias del Sector Hacendario. El programa tiene como objetivo contribuir a la eliminación de las conductas de hostigamiento sexual y acoso sexual en los centros de trabajo, visibilizar los derechos de las poblaciones históricamente discriminadas, fomentar las competencias del personal en materia de igualdad de género y no discriminación, reducir las brechas de género existentes; disminuir las violencias contra las mujeres en los centros de trabajo y abonar en la construcción de una cultura hacendaria más igualitaria, inclusiva y libre de violencias.   </t>
  </si>
  <si>
    <t>2744</t>
  </si>
  <si>
    <t>2473</t>
  </si>
  <si>
    <t>(Dirección General de Recursos Humanos)</t>
  </si>
  <si>
    <t>Actividades de apoyo administrativo</t>
  </si>
  <si>
    <t>M001</t>
  </si>
  <si>
    <t>Hacienda y Crédito Público</t>
  </si>
  <si>
    <t>6</t>
  </si>
  <si>
    <t>14.07</t>
  </si>
  <si>
    <t>UR: 139</t>
  </si>
  <si>
    <t>9.73</t>
  </si>
  <si>
    <t>UR: 138</t>
  </si>
  <si>
    <t>1.1</t>
  </si>
  <si>
    <t>UR: 116</t>
  </si>
  <si>
    <t>108.56</t>
  </si>
  <si>
    <t>UR: 111</t>
  </si>
  <si>
    <t>139</t>
  </si>
  <si>
    <t>Mujeres y hombres del Ejército y Fuerza Aérea Mexicanos que acreditan los Talleres.</t>
  </si>
  <si>
    <t>Mujeres y hombres del Ejército y Fuerza Aérea Mexicanos que acreditan el Diplomado.</t>
  </si>
  <si>
    <t>138</t>
  </si>
  <si>
    <t>Porcentaje de avance en la campaña de difusión interna con perspectiva de género, a los integrantes del Ejército y Fuerza Aérea Mexicanos.</t>
  </si>
  <si>
    <t>116</t>
  </si>
  <si>
    <t>Mujeres y hombres del Ejército y Fuerza Aérea Mexicanos que acreditan el Diplomado en Igualdad de género.</t>
  </si>
  <si>
    <t>111</t>
  </si>
  <si>
    <t>Porcentaje de Avance en el acondicionamiento y equipamiento de mujeres militares, en el Ejército y Fuerza Aérea Mexicanos.</t>
  </si>
  <si>
    <t>Porcentaje de Avance en las Construcciones de los alojamientos y Adecuaciones para mujeres militares, en el Ejército y Fuerza Aérea Mexicanos.</t>
  </si>
  <si>
    <t xml:space="preserve"> Secretaria de Defensa Nacional </t>
  </si>
  <si>
    <t xml:space="preserve"> La carencia de espacios funcionales para satisfacer necesidades básicas de alojamiento, aseo personal, adquisición, confección y resguardo de pertenencia de las mujeres y hombres del Ejército y Fuerza Aérea Mexicanos.  La capacitación al personal de Mujeres y Hombres del Ejército y Fuerza Aérea Mexicanos, con la capacitación en temas de género y sus desigualdades, discriminación, violencia, perspectiva de género y su impacto en el proceso de socialización en los diferentes ámbitos de la vida familiar, social, laboral y militar.  Fomentar en el personal del Ejército y Fuerza Aérea Mexicanos, la difusión de la Campaña de Difusión Interna, a través de temas en igualdad de género, no discriminación, respeto a los Derechos Humanos y Prevención del hostigamiento y acoso sexual.  La capacitación a través de Diplomados, Cursos y Talleres en temas de género y sus desigualdades, discriminación, violencia, perspectiva de género y su imparto en el proceso de socialización en los diferentes ámbitos de la vida familiar, social, laboral y militar. </t>
  </si>
  <si>
    <t>(Dirección General de Derechos Humanos)</t>
  </si>
  <si>
    <t>(Dirección General de Comunicación Social)</t>
  </si>
  <si>
    <t>(Dirección General de Sanidad)</t>
  </si>
  <si>
    <t>(Jefatura del Estado Mayor de la Defensa Nacional)</t>
  </si>
  <si>
    <t>133.4</t>
  </si>
  <si>
    <t>Programa de igualdad entre mujeres y hombres SDN</t>
  </si>
  <si>
    <t>A900</t>
  </si>
  <si>
    <t>Defensa Nacional</t>
  </si>
  <si>
    <t>7</t>
  </si>
  <si>
    <t>120.40</t>
  </si>
  <si>
    <t>457.67</t>
  </si>
  <si>
    <t>UR: VST</t>
  </si>
  <si>
    <t>9.00</t>
  </si>
  <si>
    <t>8.00</t>
  </si>
  <si>
    <t>VST</t>
  </si>
  <si>
    <t>Porcentaje de productoras que venden leche fresca a Liconsa S.A. de C.V. y que son beneficiadas por el programa B004 Adquisición de Leche Nacional</t>
  </si>
  <si>
    <t xml:space="preserve"> VST- Liconsa, S.A. de C.V. </t>
  </si>
  <si>
    <t xml:space="preserve"> Medición del porcentaje de productoras que venden leche fresca a Liconsa S.A. de C.V. y que son beneficiadas por el programa B004 Adquisición de Leche Nacional. </t>
  </si>
  <si>
    <t>379</t>
  </si>
  <si>
    <t>325</t>
  </si>
  <si>
    <t>(Liconsa, S.A. de C.V.)</t>
  </si>
  <si>
    <t>457.6</t>
  </si>
  <si>
    <t>Adquisición de leche nacional</t>
  </si>
  <si>
    <t>B004</t>
  </si>
  <si>
    <t>Agricultura yDesarrollo Rural</t>
  </si>
  <si>
    <t>8</t>
  </si>
  <si>
    <t>256.65</t>
  </si>
  <si>
    <t>759.52</t>
  </si>
  <si>
    <t>59.00</t>
  </si>
  <si>
    <t>Porcentaje promedio de Mujeres atendidas por el programa</t>
  </si>
  <si>
    <t xml:space="preserve"> Mejorar  la alimentación de las personas integrantes de las familias beneficiarias, mediante el acceso al consumo de leche fortificada, de calidad y a bajo precio. </t>
  </si>
  <si>
    <t>3804087</t>
  </si>
  <si>
    <t>759.5</t>
  </si>
  <si>
    <t>Programa de Abasto Social de Leche a cargo de Liconsa, S.A. de C.V.</t>
  </si>
  <si>
    <t>S052</t>
  </si>
  <si>
    <t>561.07</t>
  </si>
  <si>
    <t>1336.63</t>
  </si>
  <si>
    <t>UR: VSS</t>
  </si>
  <si>
    <t>15,085.00</t>
  </si>
  <si>
    <t>62.00</t>
  </si>
  <si>
    <t>VSS</t>
  </si>
  <si>
    <t>Porcentaje de mujeres a cargo de tiendas comunitarias DICONSA</t>
  </si>
  <si>
    <t xml:space="preserve"> VSS- Diconsa, S.A. de C.V. </t>
  </si>
  <si>
    <t xml:space="preserve"> Facilitar el acceso a productos básicos económicos y de calidad, en forma eficaz y oportuna, para mejorar la seguridad alimentaria de la población en localidades de alta o muy alta marginación con cobertura de tienda comunitaria o tienda móvil. El acceso a los apoyos del Programa es a través del funcionamiento de tiendas comunitarias administradas por la comunidad y operadas por una persona encargada de tienda que elige la comunidad. Los criterios a aplicar por DICONSA para autorizar la apertura de una tienda comunitaria son que las localidades cumplan con lo establecido en las Reglas de Operación vigentes del Programa de Abasto Rural, exista interés en la instalación de una tienda y que las y los solicitantes estén de acuerdo en aportar el local para la tienda.  </t>
  </si>
  <si>
    <t>24337</t>
  </si>
  <si>
    <t>(Diconsa, S.A. de C.V.)</t>
  </si>
  <si>
    <t>1336.6</t>
  </si>
  <si>
    <t>Programa de Abasto Rural a cargo de Diconsa, S.A. de C.V. (DICONSA)</t>
  </si>
  <si>
    <t>S053</t>
  </si>
  <si>
    <t>1,525.41</t>
  </si>
  <si>
    <t>3390.28</t>
  </si>
  <si>
    <t>UR: JBP</t>
  </si>
  <si>
    <t>0.12</t>
  </si>
  <si>
    <t>2.00</t>
  </si>
  <si>
    <t>52.00</t>
  </si>
  <si>
    <t>JBP</t>
  </si>
  <si>
    <t>Porcentaje de productoras medianas de maíz elegibles para el programa, que reciben precios de garantía por la venta de sus productos a SEGALMEX</t>
  </si>
  <si>
    <t>0.05</t>
  </si>
  <si>
    <t>41.00</t>
  </si>
  <si>
    <t>Porcentaje de productoras de arroz elegibles para el programa, que reciben precios de garantía por la venta de sus productos a SEGALMEX</t>
  </si>
  <si>
    <t>3.25</t>
  </si>
  <si>
    <t>44.00</t>
  </si>
  <si>
    <t>Porcentaje de productoras de trigo elegibles para el programa, que reciben precios de garantía por la venta de sus productos a SEGALMEX</t>
  </si>
  <si>
    <t>Porcentaje de productoras de frijol elegibles para el programa, que reciben precios de garantía por la venta de sus productos a SEGALMEX.</t>
  </si>
  <si>
    <t>14.00</t>
  </si>
  <si>
    <t xml:space="preserve">Porcentaje de productoras pequeñas de maíz elegibles para el programa, que reciben precios de garantía por laventa de sus productos a SEGALMEX </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</si>
  <si>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</si>
  <si>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Por lo anterior, es necesario implementar una política pública cuya perspectiva de género nos permita contribuir a la atención y de manera indirecta, a la disminución de la violencia a las mujeres, generando al menos una opción de independencia económica, en este sentido Seguridad Alimentaria a través del programa de acopio que promueve el Programa de Precios de Garantía a Productos Alimentarios Básicos coadyuva a los objetivos de igualdad entre hombres y mujeres.  </t>
  </si>
  <si>
    <t>44877</t>
  </si>
  <si>
    <t>(Seguridad Alimentaria Mexicana)</t>
  </si>
  <si>
    <t>3390.2</t>
  </si>
  <si>
    <t>Precios de Garantía a Productos Alimentarios Básicos</t>
  </si>
  <si>
    <t>S290</t>
  </si>
  <si>
    <t>516.54</t>
  </si>
  <si>
    <t>1729.78</t>
  </si>
  <si>
    <t>UR: 311</t>
  </si>
  <si>
    <t>1764.32</t>
  </si>
  <si>
    <t>7.00</t>
  </si>
  <si>
    <t>35.00</t>
  </si>
  <si>
    <t>311</t>
  </si>
  <si>
    <t>Porcentaje de mujeres apoyadas por el Programa de Fertilizantes</t>
  </si>
  <si>
    <t xml:space="preserve"> Secretaria de Agricultura yDesarrollo Rural </t>
  </si>
  <si>
    <t xml:space="preserve"> Para contribuir a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de los más importantes para incrementar la producción. Por lo anterior, se impulsa la entrega de fertilizantes en las zonas de atención estratégica, para fomentar la producción, inclusión y desarrollo de las comunidades más rezagadas del país. El programa entrega un paquete de fertilizantes de hasta 600kgs por productora. </t>
  </si>
  <si>
    <t>248977</t>
  </si>
  <si>
    <t>(Dirección General de Suelos y Agua)</t>
  </si>
  <si>
    <t>1764.3</t>
  </si>
  <si>
    <t>Fertilizantes</t>
  </si>
  <si>
    <t>S292</t>
  </si>
  <si>
    <t>4,171.78</t>
  </si>
  <si>
    <t>4171.78</t>
  </si>
  <si>
    <t>UR: 215</t>
  </si>
  <si>
    <t>4148.81</t>
  </si>
  <si>
    <t>34.00</t>
  </si>
  <si>
    <t>27.00</t>
  </si>
  <si>
    <t>30.00</t>
  </si>
  <si>
    <t>215</t>
  </si>
  <si>
    <t>Porcentaje de mujeres productoras de pequeña y mediana escala de granos, café, caña de azúcar, cacao y miel con</t>
  </si>
  <si>
    <t xml:space="preserve"> Dotar de liquidez a personas productoras de pequeña y mediana escala para incrementar la productividad de granos (maíz, frijol, trigo y/o arroz, entre otros), amaranto, chía, caña de azúcar, café, cacao, miel y leche, con el fin de contribuir a aumentar el grado de autosuficiencia alimentaría.   En la propuesta de Reglas de Operación del Programa Producción para el Bienestar se establece como meta que el 30% del total de beneficiarios sean mujeres productoras. Dicho Programa opera bajo un padrón de personas productoras y predios, por lo que la meta referida se estableció con base las estadísticas del Programa 2021. Asimismo, el número de mujeres factibles de apoyar dependerá de que estas, cumplan con los requisitos necesarios para recibir el incentivo, dichos requisitos se encuentran plasmados en la propuesta de Reglas de Operación del Programa Producción para el Bienestar. </t>
  </si>
  <si>
    <t>600957</t>
  </si>
  <si>
    <t>716433</t>
  </si>
  <si>
    <t>(Dirección General de Apoyos Productivos Directos)</t>
  </si>
  <si>
    <t>4148.8</t>
  </si>
  <si>
    <t>Producción para el Bienestar</t>
  </si>
  <si>
    <t>S293</t>
  </si>
  <si>
    <t>11.3</t>
  </si>
  <si>
    <t>UR: RJL</t>
  </si>
  <si>
    <t>5.60</t>
  </si>
  <si>
    <t>343.92</t>
  </si>
  <si>
    <t>UR: I00</t>
  </si>
  <si>
    <t>38.00</t>
  </si>
  <si>
    <t>RJL</t>
  </si>
  <si>
    <t>Porcentaje de mujeres productoras acuícolas y de especies de interés comercial apoyadas</t>
  </si>
  <si>
    <t>22.00</t>
  </si>
  <si>
    <t>I00</t>
  </si>
  <si>
    <t>Porcentaje de mujeres del sector pesquero y acuícola que reciben un apoyo económico directo</t>
  </si>
  <si>
    <t xml:space="preserve"> I00- Comisión Nacional de Acuacultura y Pesca  RJL- Instituto Nacional de Pesca y Acuacultura </t>
  </si>
  <si>
    <t xml:space="preserve"> El objetivo específico de este componente es que las personas pequeñas productoras,  pesqueras y acuícolas de pequeña escala, incrementen su producción a fin de contribuir a mejorar sus condiciones de bienestar y coadyuvar con la autosuficiencia alimentaria. Este componente tendrá cobertura nacional, y priorizará bajo una perspectiva de género e inclusión social a las personas  pescadoras y acuicultoras que se encuentren ubicados en las zonas rurales que pertenezcan a etnias o pueblos indígenas conforme a las disposiciones del Instituto Nacional de los Pueblos Indígenas, se ubiquen dentro de los municipios comprendidos en el Corredor Interoceánico del Istmo de Tehuantepec o en zonas de alta vulnerabilidad y marginación social. Características de los apoyos: El monto de apoyo para el componente BIENPESCA será de $7,200.00 (Siete mil doscientos pesos 00/100 M.N.) por beneficiario(a) de manera única y de forma anual, mismo que será entregado en una ministración, y sujeto a disponibilidad presupuestal.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productoras acuícolas, inscritas en el Registro Nacional de Pesca y Acuacultura (RNPA), o que sean miembros de una Unidad Económica Pesquera y/o Acuícola (UEPA) que cuente con él. El componente se propone para este año 2022, reducir la brecha y poder incrementar al 38% los apoyos a mujeres, así como impulsar el bienestar de pequeñas productoras acuícolas de especies de interés comercial para la alimentación, a través del aumento de su productividad, mediante el uso organismos de calidad genética mejorada, provenientes de laboratorios de producción certificados e investigación en mejora genética. Entre los criterios de priorización se encuentra la atención prioritaria a mujeres.  Para el año 2022,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 </t>
  </si>
  <si>
    <t>42160</t>
  </si>
  <si>
    <t>(Instituto Nacional de Pesca y Acuacultura)</t>
  </si>
  <si>
    <t>(Comisión Nacional de Acuacultura y Pesca)</t>
  </si>
  <si>
    <t>355.2</t>
  </si>
  <si>
    <t>Programa de Fomento a la Agricultura, Ganadería, Pesca y Acuicultura</t>
  </si>
  <si>
    <t>S304</t>
  </si>
  <si>
    <t>11.38</t>
  </si>
  <si>
    <t>12.0</t>
  </si>
  <si>
    <t>UR: 151</t>
  </si>
  <si>
    <t>33.90</t>
  </si>
  <si>
    <t>151</t>
  </si>
  <si>
    <t>Porcentaje de personas mexicanas en el exterior, posibles víctimas de trata de personas atendidas bajo el</t>
  </si>
  <si>
    <t>24.60</t>
  </si>
  <si>
    <t>Porcentaje de casos de protección consular de mexicanas en reclusión en el extranjero, atendidos en el subrograma</t>
  </si>
  <si>
    <t>30.80</t>
  </si>
  <si>
    <t>Porcentaje de casos de personas mexicanas en situación vulnerable, atendidas para su repatriación a México en el</t>
  </si>
  <si>
    <t>24.20</t>
  </si>
  <si>
    <t>Porcentaje de casos de mujeres, niñas, niños y adultos mayores mexicanos en el exterior, en situación de maltrato,</t>
  </si>
  <si>
    <t xml:space="preserve"> Secretaria de Relaciones Exteriores </t>
  </si>
  <si>
    <t>505</t>
  </si>
  <si>
    <t>447</t>
  </si>
  <si>
    <t>1435</t>
  </si>
  <si>
    <t>1865</t>
  </si>
  <si>
    <t>Atención, protección, servicios y asistencia consulares</t>
  </si>
  <si>
    <t>E002</t>
  </si>
  <si>
    <t>Relaciones Exteriores</t>
  </si>
  <si>
    <t>5</t>
  </si>
  <si>
    <t>0.03</t>
  </si>
  <si>
    <t>3.98</t>
  </si>
  <si>
    <t>UR: 610</t>
  </si>
  <si>
    <t>0.30</t>
  </si>
  <si>
    <t>0.50</t>
  </si>
  <si>
    <t>610</t>
  </si>
  <si>
    <t>Porcentaje de mujeres y hombres sensibilizados y capacitados en materia de igualdad, inclusión, no discriminación, y el acceso a una vida libre de violencia.</t>
  </si>
  <si>
    <t xml:space="preserve"> Conformar una unidad especializada, encargada de transversalizar la perspectiva de género, como una política institucional, orientada a eliminar la desigualdad entre mujeres y hombres en los programas, proyectos, acciones, estructura, procedimientos internos y cultura institucional de Secretaría de Relaciones Exteriores. </t>
  </si>
  <si>
    <t>2</t>
  </si>
  <si>
    <t>250</t>
  </si>
  <si>
    <t>750</t>
  </si>
  <si>
    <t>(Dirección General del Servicio Exterior y de Recursos Humanos)</t>
  </si>
  <si>
    <t>0.22</t>
  </si>
  <si>
    <t>1.0</t>
  </si>
  <si>
    <t>UR: 812</t>
  </si>
  <si>
    <t>27.77</t>
  </si>
  <si>
    <t>812</t>
  </si>
  <si>
    <t xml:space="preserve"> Porcentaje de acciones afirmativas en cumplimiento con las obligaciones de México en materia de género</t>
  </si>
  <si>
    <t>446</t>
  </si>
  <si>
    <t>1171</t>
  </si>
  <si>
    <t>(Dirección General de Derechos Humanos y Democracia)</t>
  </si>
  <si>
    <t>Promoción y defensa de los intereses de México en el ámbito multilateral</t>
  </si>
  <si>
    <t>P005</t>
  </si>
  <si>
    <t>0.16</t>
  </si>
  <si>
    <t>0.46</t>
  </si>
  <si>
    <t>5.17</t>
  </si>
  <si>
    <t>UR: 300</t>
  </si>
  <si>
    <t>0.20</t>
  </si>
  <si>
    <t>300</t>
  </si>
  <si>
    <t xml:space="preserve">Porcentaje de avance de las acciones de difusion en materia de igualdad entre mujeres y hombres de la SICT </t>
  </si>
  <si>
    <t xml:space="preserve">Porcentaje de avance de las acciones realizadas en materia de la consolidación, coordinación y monitoreo de la red de enlaces de género para institucionalizar la perspectiva de género. </t>
  </si>
  <si>
    <t>Porcentaje de avance de las acciones de capacitación la SICT en materia de igualdad de género.</t>
  </si>
  <si>
    <t>0.25</t>
  </si>
  <si>
    <t>Porcentaje de avance de las acciones de la SICT realizadas en el marco del PROIGUALDAD 2020-2024</t>
  </si>
  <si>
    <t xml:space="preserve"> Secretaria de Infraestructura, Comunicaciones y Transportes </t>
  </si>
  <si>
    <t xml:space="preserve"> Que las personas cuenten con la información necesaria para conocer la dinámica laboral para la realización de acciones en materia de género. </t>
  </si>
  <si>
    <t>2267</t>
  </si>
  <si>
    <t>2190</t>
  </si>
  <si>
    <t>1500</t>
  </si>
  <si>
    <t>1800</t>
  </si>
  <si>
    <t>(Subsecretaría de Transporte)</t>
  </si>
  <si>
    <t>5.1</t>
  </si>
  <si>
    <t>Definición, conducción y supervisión de la política de comunicaciones y transportes</t>
  </si>
  <si>
    <t>P001</t>
  </si>
  <si>
    <t>Infraestructura, Comunicaciones y Transportes</t>
  </si>
  <si>
    <t>9</t>
  </si>
  <si>
    <t>0.21</t>
  </si>
  <si>
    <t>UR: 710</t>
  </si>
  <si>
    <t>710</t>
  </si>
  <si>
    <t>Porcentaje de mujeres y hombres de la Secretaría de Economía capacitados o sensibilizados en temas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</si>
  <si>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</si>
  <si>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</si>
  <si>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174</t>
  </si>
  <si>
    <t>220</t>
  </si>
  <si>
    <t>0.2</t>
  </si>
  <si>
    <t>Economía</t>
  </si>
  <si>
    <t>10</t>
  </si>
  <si>
    <t>0.51</t>
  </si>
  <si>
    <t>2.23</t>
  </si>
  <si>
    <t>UR: B00</t>
  </si>
  <si>
    <t>214.86</t>
  </si>
  <si>
    <t>235.06</t>
  </si>
  <si>
    <t>846.01</t>
  </si>
  <si>
    <t>UR: A3Q</t>
  </si>
  <si>
    <t>24.10</t>
  </si>
  <si>
    <t>B00</t>
  </si>
  <si>
    <t>Porcentaje de acciones con perspectiva de género realizadas por la Redes de Género en el IPN.</t>
  </si>
  <si>
    <t>33.80</t>
  </si>
  <si>
    <t>27.50</t>
  </si>
  <si>
    <t>Porcentaje de acciones de sensibilización, capacitación, formación, investigación y promoción de la perspectiva de</t>
  </si>
  <si>
    <t>A3Q</t>
  </si>
  <si>
    <t>Porcentaje de planes y programas de estudio que incorporan la perspectiva de género.</t>
  </si>
  <si>
    <t>52.40</t>
  </si>
  <si>
    <t>51.90</t>
  </si>
  <si>
    <t>Porcentaje de mujeres que acceden y permanecen en la educación superior y de posgrado.</t>
  </si>
  <si>
    <t xml:space="preserve"> A3Q- Universidad Nacional Autónoma de México  B00- Instituto Politécnico Nacional </t>
  </si>
  <si>
    <t xml:space="preserve"> Promover la inclusión de temas de derechos humanos, no discriminación e igualdad de género en los planes y programas de estudio y en la formación complementaria (extracurricular), en todos los niveles educativo que imparte la UNAM; fortalecer los protocolos para la atención de casos de violencia de género en cada uno de los planteles y espacios universitarios; desarrollar desde el bachillerato, acciones que incrementen el interés de las alumnas por ingresar a las licenciaturas en donde las mujeres tienen poca representatividad; reformar los programas y sistemas de orientación y atención educativa para que ésta se desarrolle con perspectiva de género, inclusión y se erradiquen estereotipos basados en el género.  1) Acciones de sensibilización y capacitación (cursos en línea, talleres, pláticas, conferencias y exposiciones) con perspectiva de género impartidas por la Unidad Politécnica de Gestión con Perspectiva de Género (UPGPG) a las y los integrantes de las Redes de Género y comunidad politécnica. 2) Acciones de sensibilización y capacitación con perspectiva de género efectuadas por las Redes de Género a las y los integrantes de su Dependencia politécnica. 3) Actualización del "Protocolo para la prevención, detección, atención y sanción de la violencia de género en el IPN". 4) Acciones para difundir entre la comunidad politécnica el "Protocolo para la prevención, detección, atención y sanción de la violencia de género en el IPN" (campaña institucional de difusión). 5) Acciones para prevenir, detectar, atender y sancionar, en conjunto con las instancias politécnicas competentes, el acoso, hostigamiento y violencia de género (pláticas de sensibilización en línea sobre acoso y hostigamiento sexual y aplicación del protocolo, foros, seminario). 6) Acciones para promover y divulgar la investigación con perspectiva de género en el IPN (congresos, ciclo de formación, conferencias, concursos, investigaciones, entre otras) </t>
  </si>
  <si>
    <t>135469</t>
  </si>
  <si>
    <t>147753</t>
  </si>
  <si>
    <t>161845</t>
  </si>
  <si>
    <t>176164</t>
  </si>
  <si>
    <t>(Instituto Politécnico Nacional)</t>
  </si>
  <si>
    <t>(Universidad Nacional Autónoma de México)</t>
  </si>
  <si>
    <t>848.2</t>
  </si>
  <si>
    <t>Servicios de Educación Superior y Posgrado</t>
  </si>
  <si>
    <t>E010</t>
  </si>
  <si>
    <t>Educación Pública</t>
  </si>
  <si>
    <t>11</t>
  </si>
  <si>
    <t>934.57</t>
  </si>
  <si>
    <t>1,107.79</t>
  </si>
  <si>
    <t>3612.39</t>
  </si>
  <si>
    <t>79.90</t>
  </si>
  <si>
    <t>85.20</t>
  </si>
  <si>
    <t>84.10</t>
  </si>
  <si>
    <t>Porcentaje de mujeres asistentes a las actividades académicas con perspectivas de género.</t>
  </si>
  <si>
    <t>35.90</t>
  </si>
  <si>
    <t>33.30</t>
  </si>
  <si>
    <t>Porcentaje de actividades académicas con perspectiva de género realizadas en el año.</t>
  </si>
  <si>
    <t xml:space="preserve"> A3Q- Universidad Nacional Autónoma de México </t>
  </si>
  <si>
    <t xml:space="preserve"> Desarrollar actividades académicas que institucionalicen y transversalicen la perspectiva de género en la UNAM, tales como: Realizar Investigaciones sobre las condiciones de igualdad de género (estudios teóricos y metodológicos, desigualdades, identidades y estudios sobre la subjetividad, representaciones y prácticas culturales, género en la ciencia, la tecnología y la innovación, entre otras); promover la formación del personal académico y la sensibilización en género de la comunidad universitaria, a través de seminarios, diplomados, cursos y talleres; difundir por medio de conferencias, coloquios, conservatorios, congresos y presentaciones de libros temas de igualdad de género, derechos humanos, derechos de las personas con discapacidad y la no discriminación. </t>
  </si>
  <si>
    <t>188</t>
  </si>
  <si>
    <t>746</t>
  </si>
  <si>
    <t>170</t>
  </si>
  <si>
    <t>900</t>
  </si>
  <si>
    <t>3612.3</t>
  </si>
  <si>
    <t>Investigación Científica y Desarrollo Tecnológico</t>
  </si>
  <si>
    <t>E021</t>
  </si>
  <si>
    <t>0.57</t>
  </si>
  <si>
    <t>0.70</t>
  </si>
  <si>
    <t>2.72</t>
  </si>
  <si>
    <t>UR: 700</t>
  </si>
  <si>
    <t>2.03</t>
  </si>
  <si>
    <t>700</t>
  </si>
  <si>
    <t>Porcentaje de acciones de difusión y campañas institucionales de sensibilización realizadas</t>
  </si>
  <si>
    <t>45.00</t>
  </si>
  <si>
    <t>Porcentaje de áreas de la SEP que desarrollan las condiciones para la institucionalización de las perspectivas de</t>
  </si>
  <si>
    <t xml:space="preserve"> Secretaria de Educación Pública </t>
  </si>
  <si>
    <t xml:space="preserve"> 1) Revisión de documentos normativos para la incorporación de las perspectivas de género y derechos humanos 2) Orientación a las áreas del sector central, órganos desconcentrados y entidades paraestatales de la SEP para incorporar las perspectivas de género y derechos humanos en sus prácticas institucionales 3) Análisis del cumplimiento de la SEP a los programas y compromisos en materia de igualdad de género y derechos humanos 4) Realización de acciones de difusión y campañas institucionales de sensibilización en materia de igualdad de género, no discriminación y derechos humanos que inciden en mejorar los espacios laborales con igualdad de género y no discriminación 5) Orientación y seguimiento a las áreas del sector central de la SEP para la instrumentación de la Norma Mexicana NMXR- 025-SCFI-2015 en igualdad laboral y no discriminación y de los protocolos 6) Brindar a las áreas del sector central y órganos desconcentrados sesiones informativas de sensibilización en materia de igualdad de género, no discriminación y de derechos humanos. 7) Identificación de las temáticas para la sensibilización y capacitación para la promoción de los principios de igualdad de género, no discriminación y respeto a los derechos humanos al interior de la Secretaría </t>
  </si>
  <si>
    <t>(Unidad de Administración y Finanzas)</t>
  </si>
  <si>
    <t>2.0</t>
  </si>
  <si>
    <t>Políticas de igualdad de género en el sector educativo</t>
  </si>
  <si>
    <t>E032</t>
  </si>
  <si>
    <t>9,938.61</t>
  </si>
  <si>
    <t>9,990.04</t>
  </si>
  <si>
    <t>25738.58</t>
  </si>
  <si>
    <t>UR: O00</t>
  </si>
  <si>
    <t>26453.9</t>
  </si>
  <si>
    <t>96.10</t>
  </si>
  <si>
    <t>95.00</t>
  </si>
  <si>
    <t>O00</t>
  </si>
  <si>
    <t>Porcentaje de familias beneficiarias que tienen a una mujer como Tutora.</t>
  </si>
  <si>
    <t xml:space="preserve"> O00- Coordinación Nacional de Becas para el Bienestar Benito Juárez </t>
  </si>
  <si>
    <t xml:space="preserve"> Otorgar becas para fomentar la permanencia escolar y conclusión de sus estudios de las niñas, niños y adolescentes inscritos/as en algún nivel de Educación Básica en planteles educativos públicos y de modalidad escolarizada (i) ubicados en alguna localidad prioritaria, o (ii) cuya familia tiene un ingreso mensual per cápita estimado menor a la LPI. </t>
  </si>
  <si>
    <t>145870</t>
  </si>
  <si>
    <t>3550175</t>
  </si>
  <si>
    <t>210509</t>
  </si>
  <si>
    <t>3999671</t>
  </si>
  <si>
    <t>(Coordinación Nacional de Becas para el Bienestar Benito Juárez)</t>
  </si>
  <si>
    <t>Programa de Becas de Educación Básica para el Bienestar Benito Juárez</t>
  </si>
  <si>
    <t>S072</t>
  </si>
  <si>
    <t>44.87</t>
  </si>
  <si>
    <t>UR: 600</t>
  </si>
  <si>
    <t>45.45</t>
  </si>
  <si>
    <t>123.68</t>
  </si>
  <si>
    <t>618.39</t>
  </si>
  <si>
    <t>2.04</t>
  </si>
  <si>
    <t>170.95</t>
  </si>
  <si>
    <t>55.24</t>
  </si>
  <si>
    <t>448.41</t>
  </si>
  <si>
    <t>384.46</t>
  </si>
  <si>
    <t>2.64</t>
  </si>
  <si>
    <t>89.25</t>
  </si>
  <si>
    <t>UR: A2M</t>
  </si>
  <si>
    <t>3.35</t>
  </si>
  <si>
    <t>UR: A00</t>
  </si>
  <si>
    <t>600</t>
  </si>
  <si>
    <t>Porcentaje de becas y/o apoyos otorgados a estudiantes mujeres del tipo medio superior respecto al total de becas</t>
  </si>
  <si>
    <t>Porcentaje de becas otorgadas a mujeres estudiantes en carreras de Ingeniería, Tecnología y Ciencias</t>
  </si>
  <si>
    <t>Porcentaje de alumnas becadas con recurso del IPN y de convenios en el nivel superior (NS).</t>
  </si>
  <si>
    <t>Porcentaje de Alumnas Becadas en el Nivel Medio Superior</t>
  </si>
  <si>
    <t>51.00</t>
  </si>
  <si>
    <t>Porcentaje de presupuesto asignado a becas para alumnas respecto al presupuesto asignado al programa</t>
  </si>
  <si>
    <t>97.30</t>
  </si>
  <si>
    <t>Porcentaje de permanencia de mujeres estudiantes becadas en los niveles medio superior, superior y de posgrado.</t>
  </si>
  <si>
    <t>57.20</t>
  </si>
  <si>
    <t>A2M</t>
  </si>
  <si>
    <t>Porcentaje de alumnas de licenciatura que terminaron sus estudios.</t>
  </si>
  <si>
    <t>3.20</t>
  </si>
  <si>
    <t>Porcentaje de estudiantes becadas de licenciatura y posgrado en el año t</t>
  </si>
  <si>
    <t>10.30</t>
  </si>
  <si>
    <t>Porcentaje de alumnas becadas que cursan el último año de estudios de nivel posgrado en el año t.</t>
  </si>
  <si>
    <t>60.70</t>
  </si>
  <si>
    <t>Porcentaje de alumnas becadas que cursan el último año de estudios de nivel licenciatura en el año t.</t>
  </si>
  <si>
    <t>A00</t>
  </si>
  <si>
    <t>Porcentaje de becas otorgadas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</si>
  <si>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</si>
  <si>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un ejercicio de reconocimiento de la igualdad sustantiva como piedra angular para la construcción de una sociedad próspera, se busca que con el pago de la beca se coadyuve al abatimiento de desigualdades por razón de género y diversas violencias, en lo específico, la económica; en la matrícula de los programas de licenciatura de la Universidad Pedagógica Nacional en la ciudad de México.  Otorgamiento de becas a mujeres estudiantes de licenciatura y posgrado.  Difundir oportuna y ampliamente en diversos medios todos los asuntos relacionados con el acceso a becas a las alumnas de nuevo ingreso; dar la continuidad operativa necesaria para que las alumnas de escasos recursos que tuvieron beca en el año anterior, reciban el apoyo en el siguiente ciclo escolar o nivel educativo, de ser el caso, de acuerdo con las políticas, normas y criterios establecidos; incrementar el número de becas para alumnas pertenecientes a pueblos originarios y afrodescendientes de México.  De acuerdo con el Programa de Becas Elisa Acuña, el Instituto Politécnico Nacional como instancia ejecutora debe adherirse a las disposiciones que establezca la SEP por conducto de las Reglas de Operación del Programa de Becas Elisa Acuña del ejercicio fiscal 2022. Sin embargo, en las Convocatorias Generales de Becas del IPN para el año 2022, para favorecer la equidad de género, se contemplará los siguientes criterios de priorización: Ser mujer indígena o afromexicana, por autoadscripción,Ser madre adolescente, adolescente embarazada y tener entre 12 y 18 años de edad, Ser una mujer con discapacidad,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Coadyuvar, mediante el otorgamiento de becas a mujeres, a la disminución de la brecha en el acceso a la educación superior entre mujeres y hombres, en especial en las áreas de ingeniería tecnología y ciencias físico-matemáticas, en las cuales las mujeres presentan mayores salarios profesionales en comparación con aquellas áreas donde su participación es alta, pero con bajo salarios profesionales. Actividades - Entrega de becas a mujeres que se encuentran cursando o han concluido estudios de nivel licenciatura, licencia profesional o técnico superior universitario, en áreas de ingeniería, tecnología o ciencias físico-matemáticas en una Institución Pública de Educación Superior.  Otorgar becas a estudiantes de instituciones públicas de Educación Media Superior que realizan el servicio social, prácticas profesionales, educación dual, continúen sus estudios en prepa en línea, así como a docentes que deseen mejorar, fortalecer y complementar su formación profesional. El otorgamiento de la beca está sujeta al cumplimiento de os requisitos establecidos en cada convocatoria. No obstante, cuando los recursos presupuestales disponibles son insuficientes para otorgar una beca a todos/as los/as estudiantes que solicitan la beca, la selección de beneficiarios/as está en función de los criterios de priorización establecidos en las Reglas de Operación del Programa de Becas Elisa Acuña. Dichos Criterios dan prioridad a estudiantes en contexto y situación de vulnerabilidad. </t>
  </si>
  <si>
    <t>(Universidad Autónoma Metropolitana)</t>
  </si>
  <si>
    <t>99</t>
  </si>
  <si>
    <t>128</t>
  </si>
  <si>
    <t>93173</t>
  </si>
  <si>
    <t>112169</t>
  </si>
  <si>
    <t>(Universidad Pedagógica Nacional)</t>
  </si>
  <si>
    <t>(Subsecretaría de Educación Media Superior)</t>
  </si>
  <si>
    <t>(Dirección General de Educación Indígena, Intercultural y Bilingüe)</t>
  </si>
  <si>
    <t>313</t>
  </si>
  <si>
    <t>1362.7</t>
  </si>
  <si>
    <t>Programa de Becas Elisa Acuña</t>
  </si>
  <si>
    <t>S243</t>
  </si>
  <si>
    <t>0.01</t>
  </si>
  <si>
    <t>8.4</t>
  </si>
  <si>
    <t>UR: 173</t>
  </si>
  <si>
    <t>173</t>
  </si>
  <si>
    <t>Porcentaje de mujeres capacitadas en procesos de formación docente en el nivel básico, sobre temas de igualdad</t>
  </si>
  <si>
    <t>10.00</t>
  </si>
  <si>
    <t>Porcentaje de mujeres y hombres del personal educativo de nivel básico, formado en programas académicos en 2022</t>
  </si>
  <si>
    <t xml:space="preserve"> La Unidad Responsable determina ámbitos que deberán incorporarse a los procesos de formación docente, mismos que serán aplicados por las Autoridades Educativas Estatales en la planeación de sus procesos formativos locales. -Se establecen criterios para desarrollar una oferta académica de formación docente, acorde a los procesos de capacitación planificados, entre esta oferta académica de formación que contempla talleres, cursos o diplomados, se incorporan temáticas vinculadas con la igualdad de género, derechos humanos, convivencia escolar pacífica y educación socioemocional. -Las Autoridades Educativas Estatales emiten Convocatorias de participación para el personal educativo de nivel básico en la oferta académica de formación. -Entre esta Dirección General y las Autoridades Educativas Estatales realizan seguimiento a la participación del personal educativo de nivel básico que participa en los procesos de formación docente. -Esta Unidad recopila y sistematiza la información que se genera de los procesos de formación en cada entidad federativa, para su eventual toma de decisiones, así como para la integración de informes institucionales de la Secretaría de Educación Pública, así como otros organismos gubernamentales. </t>
  </si>
  <si>
    <t>1473</t>
  </si>
  <si>
    <t>3437</t>
  </si>
  <si>
    <t>(Dirección General de Formación Continua a Docentes y Directivos)</t>
  </si>
  <si>
    <t>Programa para el Desarrollo Profesional Docente</t>
  </si>
  <si>
    <t>S247</t>
  </si>
  <si>
    <t>1,986.69</t>
  </si>
  <si>
    <t>1,997.19</t>
  </si>
  <si>
    <t>5255.18</t>
  </si>
  <si>
    <t>5291.94</t>
  </si>
  <si>
    <t>57.60</t>
  </si>
  <si>
    <t>Porcentaje de becarias con beca emitida</t>
  </si>
  <si>
    <t xml:space="preserve"> Otorgar becas para la permanencia escolar y conclusión de los/as alumnos/as de las IPES consideradas con cobertura total ode cualquier otra IPES en las que los/as alumnos/as cumplan con los requisitos establecidos. </t>
  </si>
  <si>
    <t>169424</t>
  </si>
  <si>
    <t>236023</t>
  </si>
  <si>
    <t>268956</t>
  </si>
  <si>
    <t>5291.9</t>
  </si>
  <si>
    <t>Jóvenes Escribiendo el Futuro</t>
  </si>
  <si>
    <t>S283</t>
  </si>
  <si>
    <t>6,816.54</t>
  </si>
  <si>
    <t>6,850.30</t>
  </si>
  <si>
    <t>17075.2</t>
  </si>
  <si>
    <t>17249.99</t>
  </si>
  <si>
    <t>52.20</t>
  </si>
  <si>
    <t xml:space="preserve"> Otorgar becas para la permanencia escolar y/o conclusión de los/as alumnos/as inscritos/as en IPEMS o en IEMSpertenecientes al Sistema Educativo Nacional. </t>
  </si>
  <si>
    <t>1939421</t>
  </si>
  <si>
    <t>2118062</t>
  </si>
  <si>
    <t>2816349</t>
  </si>
  <si>
    <t>17249.9</t>
  </si>
  <si>
    <t>Beca Universal para Estudiantes de Educación Media Superior Benito Juárez</t>
  </si>
  <si>
    <t>S311</t>
  </si>
  <si>
    <t>0.54</t>
  </si>
  <si>
    <t>UR: 160</t>
  </si>
  <si>
    <t>0.17</t>
  </si>
  <si>
    <t>0.24</t>
  </si>
  <si>
    <t>0.26</t>
  </si>
  <si>
    <t>1.48</t>
  </si>
  <si>
    <t>UR: NDY</t>
  </si>
  <si>
    <t>2.57</t>
  </si>
  <si>
    <t>8.57</t>
  </si>
  <si>
    <t>UR: NDE</t>
  </si>
  <si>
    <t>8.58</t>
  </si>
  <si>
    <t>0.86</t>
  </si>
  <si>
    <t>0.95</t>
  </si>
  <si>
    <t>2.43</t>
  </si>
  <si>
    <t>UR: NCE</t>
  </si>
  <si>
    <t>2.56</t>
  </si>
  <si>
    <t>1.17</t>
  </si>
  <si>
    <t>1.21</t>
  </si>
  <si>
    <t>9.01</t>
  </si>
  <si>
    <t>UR: NBV</t>
  </si>
  <si>
    <t>22.20</t>
  </si>
  <si>
    <t>160</t>
  </si>
  <si>
    <t>Porcentaje de eficiencia terminal de mujeres médicos especialistas con formación en ginecoobstetricia y neonatologia</t>
  </si>
  <si>
    <t>64.00</t>
  </si>
  <si>
    <t>NDY</t>
  </si>
  <si>
    <t>4. Porcentaje de alumnas capacitadas en el Programa de Educación Continua</t>
  </si>
  <si>
    <t>63.00</t>
  </si>
  <si>
    <t>3. Porcentaje de directoras de tesis para formar recursos humanos especializados en salud.</t>
  </si>
  <si>
    <t>60.00</t>
  </si>
  <si>
    <t>2. Porcentaje de alumnas graduadas en los Programas Académicos</t>
  </si>
  <si>
    <t xml:space="preserve">1. Porcentaje de aceptación de alumnas en Programas Académicos para la formación de recursos humanos </t>
  </si>
  <si>
    <t>68.70</t>
  </si>
  <si>
    <t>77.50</t>
  </si>
  <si>
    <t>75.70</t>
  </si>
  <si>
    <t>NDE</t>
  </si>
  <si>
    <t>Porcentaje de mujeres profesionales que concluyeron cursos de educación continua</t>
  </si>
  <si>
    <t>52.30</t>
  </si>
  <si>
    <t>87.70</t>
  </si>
  <si>
    <t>59.30</t>
  </si>
  <si>
    <t>Porcentaje de servidoras y servidores publicos capacitados y sensibilizados en materia de derechos humanos y perspectiva de género</t>
  </si>
  <si>
    <t>66.60</t>
  </si>
  <si>
    <t>NCE</t>
  </si>
  <si>
    <t>Porcentaje de mujerees capacitadas en estrategia de intervención al adulto mayor para favorecer un mayor empoderamiento de las mujerees</t>
  </si>
  <si>
    <t>NBV</t>
  </si>
  <si>
    <t>Porcentaje de centros que realizan estudios de mastografía evaluados para la verificación de procesos en la toma, interpretación y seguimiento de estudios de mastografía de detección</t>
  </si>
  <si>
    <t>Porcentaje de mujeres atendidas en programa de tamizaje para detección de cáncer de mama</t>
  </si>
  <si>
    <t>Porcentaje de Médicos Radiólogos (hombres y mujeres) aprobados con calificación aceptable en lectura de tamizaje</t>
  </si>
  <si>
    <t>Porcentaje de Técnicos Radiólogos (hombres y mujeres)  capacitados en posicionamiento y control de calidad  en mastografía</t>
  </si>
  <si>
    <t xml:space="preserve"> NBV- Instituto Nacional de Cancerología  NCE- Instituto Nacional de Geriatría  NDE- Instituto Nacional de Perinatología Isidro Espinosa de los Reyes  NDY- Instituto Nacional de Salud Pública  Secretaria de Salud </t>
  </si>
  <si>
    <t xml:space="preserve"> Formación y desarrollo profesional de recursos humanos especializados para la salud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En la población de 50-59 años sólo 1:10 presenta alguna discapacidad, al avanzar en edad la proporción aumenta, pero es significativa hasta la década de 80 y más años donde más de 5:10 presenta discapacidad (Wong R, Gonzalez-Gonzalez C. Envejecimiento demográfico en México: consecuencias en la discapacidad. Coyuntura demográfica 2011). Es decir, existe una gran oportunidad de mejorar la salud en etapas tempranas del envejecer previniendo enfermedades, complicaciones y discapacidad.Por otro lado, uno de los principales gastos de las PAM es de la atención a la salud y la compra de medicamentos (ENSANUT 2012). Al tratarse de enfermedades crónicas el gasto se perpetúa agravando un círculo de pobreza y enfermedad (OMS, 2012).Es indispensable que las estrategias de promoción de la salud y atención a las PAM además de la especialización gerontológica y geriátrica cuenten con la perspectiva de género para favorecer la igualdad entre hombres y mujeres al envejecer. Esta igualdad beneficia tanto a las personas enfermas que requieren cuidado como a aquellas que cuidan pues es importante recordar que el papel de cuidador suelen desempeñarlo las mujeres. Actualmente, el enfoque de los servicios de salud es curativo, perdiendo oportunidades para la promoción de la salud y la prevención de enfermedades y por tanto, para favorecer la calidad de vida de las mujeres adultas mayores.  Continuara con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Formar el recurso humano especializado en Ginecología, Obstetricia y Neonatología en beneficio de la mujer y su neonato, durante y al final del período gestacional con diagnóstico de riesgo para ambos.    </t>
  </si>
  <si>
    <t>(Instituto Nacional de Perinatología Isidro Espinosa de los Reyes)</t>
  </si>
  <si>
    <t>(Instituto Nacional de Geriatría)</t>
  </si>
  <si>
    <t>191</t>
  </si>
  <si>
    <t>394</t>
  </si>
  <si>
    <t>3507</t>
  </si>
  <si>
    <t>6004</t>
  </si>
  <si>
    <t>(Instituto Nacional de Cancerología)</t>
  </si>
  <si>
    <t>(Comisión Coordinadora de Institutos Nacionales de Salud y Hospitales de Alta Especialidad)</t>
  </si>
  <si>
    <t>(Instituto Nacional de Salud Pública)</t>
  </si>
  <si>
    <t>21.8</t>
  </si>
  <si>
    <t>Formación y capacitación de recursos humanos para la salud</t>
  </si>
  <si>
    <t>Salud</t>
  </si>
  <si>
    <t>12</t>
  </si>
  <si>
    <t>18.04</t>
  </si>
  <si>
    <t>19.06</t>
  </si>
  <si>
    <t>94.52</t>
  </si>
  <si>
    <t>13.79</t>
  </si>
  <si>
    <t>79.25</t>
  </si>
  <si>
    <t>630#7. Porcentaje de avance en otro tipo de acciones realizadas para la Prevención del Embarazo en la Adolescencia</t>
  </si>
  <si>
    <t>17.00</t>
  </si>
  <si>
    <t>630#6. Porcentaje de  productos de colaboración en embarazo adolescente para la ENSANUT</t>
  </si>
  <si>
    <t xml:space="preserve">630#5. Porcentaje de  materiales y acciones de difusión  para Curso SSR y comolehago.org </t>
  </si>
  <si>
    <t>15.00</t>
  </si>
  <si>
    <t xml:space="preserve">630#4. Porcentaje de avance en acciones de actualización y mantenimiento de herramientas digitales para la página web comolehago.    </t>
  </si>
  <si>
    <t xml:space="preserve">630#3. Porcentaje de avance en el número de productos científicos sobre embarazo en la adolescencia.        </t>
  </si>
  <si>
    <t>70.00</t>
  </si>
  <si>
    <t xml:space="preserve">630#2. Porcentaje de mujeres que visitan la página comolehago.org. </t>
  </si>
  <si>
    <t>630#1. Porcentaje de mujeres que terminan el curso virtual Salud sexual y reproductiva y prevención del embarazo en la adolescencia (Curso SSR)</t>
  </si>
  <si>
    <t>128#5. Porcentaje de avance en otro tipo de acciones que promuevan la igualdad de género entre mujeres y hombres</t>
  </si>
  <si>
    <t>128#4. Porcentaje de avance en las acciones del Grupo de igualdad de género en el INSP.</t>
  </si>
  <si>
    <t>128#3. Porcentaje de productos científicos con desagregación por sexo o que integran la perspectiva de género.</t>
  </si>
  <si>
    <t>128#2. Eficiencia terminal de las mujeres que participan en los cursos virtuales en línea del INSP</t>
  </si>
  <si>
    <t>128#1. Porcentaje de avance en las acciones de diseño e implementación de la ENSANUT.</t>
  </si>
  <si>
    <t>42.90</t>
  </si>
  <si>
    <t>Porcentaje de proyectos con enfoque de género vigentes en colaboración.</t>
  </si>
  <si>
    <t>39.80</t>
  </si>
  <si>
    <t>Porcentaje de productos de la investigación con enfoque de género en colaboración.</t>
  </si>
  <si>
    <t>58.80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</si>
  <si>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</si>
  <si>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</si>
  <si>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proyectos de investigación en las diferentes líneas que se aborden en el INPer, participación de otras instituciones que fortalezcan los hallazgos de dichos proyectos.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productos científicos que evidencien las brechas de género entre hombre y mujeres en cuanto al bienestar y la salud, se tiene  un grupo igualdad de género en el INSP que realizara recomendaciones para la igualdad entre mujeres y hombres al interior de la institución. </t>
  </si>
  <si>
    <t>3690</t>
  </si>
  <si>
    <t>9235</t>
  </si>
  <si>
    <t>22020</t>
  </si>
  <si>
    <t>35374</t>
  </si>
  <si>
    <t>173.7</t>
  </si>
  <si>
    <t>Investigación y desarrollo tecnológico en salud</t>
  </si>
  <si>
    <t>E022</t>
  </si>
  <si>
    <t>6.19</t>
  </si>
  <si>
    <t>13.58</t>
  </si>
  <si>
    <t>98.97</t>
  </si>
  <si>
    <t>103.9</t>
  </si>
  <si>
    <t>24.37</t>
  </si>
  <si>
    <t>24.45</t>
  </si>
  <si>
    <t>199.13</t>
  </si>
  <si>
    <t>198.25</t>
  </si>
  <si>
    <t>10.05</t>
  </si>
  <si>
    <t>61.52</t>
  </si>
  <si>
    <t>UR: NCK</t>
  </si>
  <si>
    <t>24.32</t>
  </si>
  <si>
    <t>7.88</t>
  </si>
  <si>
    <t>9.83</t>
  </si>
  <si>
    <t>23.05</t>
  </si>
  <si>
    <t>UR: NCD</t>
  </si>
  <si>
    <t>23.11</t>
  </si>
  <si>
    <t>6.32</t>
  </si>
  <si>
    <t>456.53</t>
  </si>
  <si>
    <t>311.0</t>
  </si>
  <si>
    <t>119.45</t>
  </si>
  <si>
    <t>143.28</t>
  </si>
  <si>
    <t>620.0</t>
  </si>
  <si>
    <t>UR: NBB</t>
  </si>
  <si>
    <t>622.78</t>
  </si>
  <si>
    <t>98.60</t>
  </si>
  <si>
    <t>99.00</t>
  </si>
  <si>
    <t>Porcentaje de mujeres con egreso hospitalario por mejoría en el Hospital de la Mujer que recibieron atención médica hospitalaria</t>
  </si>
  <si>
    <t>50.50</t>
  </si>
  <si>
    <t>68.00</t>
  </si>
  <si>
    <t>Porcentaje de mujeres aceptadas como pacientes en el INPer, durante el periodo</t>
  </si>
  <si>
    <t>94.26</t>
  </si>
  <si>
    <t>80.00</t>
  </si>
  <si>
    <t>Porcentaje de recetas surtidas completas  a mujeres hospitalizadas</t>
  </si>
  <si>
    <t>55.60</t>
  </si>
  <si>
    <t>37.90</t>
  </si>
  <si>
    <t>38.10</t>
  </si>
  <si>
    <t xml:space="preserve">Porcentaje de pacientes mujeres con obesidad que generan un egreso hospitalario. </t>
  </si>
  <si>
    <t>56.20</t>
  </si>
  <si>
    <t>59.50</t>
  </si>
  <si>
    <t>60.50</t>
  </si>
  <si>
    <t>Porcentaje de cirugías de alta especialidad realizadas a mujeres.</t>
  </si>
  <si>
    <t>80.80</t>
  </si>
  <si>
    <t>80.70</t>
  </si>
  <si>
    <t>Porcentaje de egresos hospitalarios de mujeres por mejoría y curación</t>
  </si>
  <si>
    <t>93.00</t>
  </si>
  <si>
    <t>85.30</t>
  </si>
  <si>
    <t>85.00</t>
  </si>
  <si>
    <t>Porcentaje de usuarias con perspectiva de satisfacción de la calidad de la atención médica ambulatoria recibida superior a 80 puntos.</t>
  </si>
  <si>
    <t>33.00</t>
  </si>
  <si>
    <t>16.00</t>
  </si>
  <si>
    <t>385.00</t>
  </si>
  <si>
    <t>NCK</t>
  </si>
  <si>
    <t>Porcentaje de mujeres que reciben tratamiento para esclerosis múltiple y padecimientos relacionados en el Instituto</t>
  </si>
  <si>
    <t>95.20</t>
  </si>
  <si>
    <t>NCD</t>
  </si>
  <si>
    <t>Porcentaje de espirometrías realizadas a mujeres con probable EPOC y cáncer pulmonar  por exposición a humo de leña en zonas rurales</t>
  </si>
  <si>
    <t>34.50</t>
  </si>
  <si>
    <t>20.80</t>
  </si>
  <si>
    <t>30.40</t>
  </si>
  <si>
    <t>Porcentaje de consultas de primera vez y subsecuentes otorgadas a mujeres con diagnóstico de EPOC y cáncer pulmonar relacionado con el humo de leña</t>
  </si>
  <si>
    <t>49.10</t>
  </si>
  <si>
    <t>28.60</t>
  </si>
  <si>
    <t>Porcentaje de egreso de mujeres con diagnóstico de enfermedades respiratorias de alta complejidad con atención médica especializada en los servicios de hospitalización</t>
  </si>
  <si>
    <t>87.80</t>
  </si>
  <si>
    <t>86.70</t>
  </si>
  <si>
    <t>86.20</t>
  </si>
  <si>
    <t>Porcentaje de mujeres con diagnóstico de cáncer, con consultas subsecuentes en el Instituto Nacional de Cancerología</t>
  </si>
  <si>
    <t>88.20</t>
  </si>
  <si>
    <t>95.40</t>
  </si>
  <si>
    <t>84.60</t>
  </si>
  <si>
    <t>Porcentaje de recetas surtidas en forma completa a mujeres hospitalizadas con cáncer</t>
  </si>
  <si>
    <t>Porcentaje de Presupuesto Federal institucional ejercido en la adquisición de medicinas y productos farmacéuticos</t>
  </si>
  <si>
    <t>57.00</t>
  </si>
  <si>
    <t>53.00</t>
  </si>
  <si>
    <t>NBB</t>
  </si>
  <si>
    <t>Porcentaje de pacientes mujeres atendidas en Hospitalización</t>
  </si>
  <si>
    <t>51.58</t>
  </si>
  <si>
    <t>Porcentaje de pacientes mujeres atendidas en Consulta Externa</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</si>
  <si>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</si>
  <si>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construcción, a la disminución de camas por la pandemia por la atención de pacientes COVID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Este padecimiento es progresivo en el Sistema Nervioso Central, el cual provoca lesiones afectando el cerebro y la médula espinal. En el sistema de salud aparece entre las primeras 10 causas de atención neurológica.  Garantizar el derecho a las mujeres a la resolución de su embarazo por la vía más adecuada y que recibirán el tratamiento más adecuado para la resolución de su patología.   La demanda de servicios médicos especializados para la mujer han incrementado en las últimas décadas como parte de la salud integral de la población femenina y, de su neonato durante el embarazo y al momento de nacer. Situación que se agrava cuando en la etapa temprana y durante el desarrollo del embarazo éste se diagnostica como de alto riesgo. Siendo uno de las afectaciones en aumento en las mujeres embarazadas, el sistema de salud oferta servicios de salud para la atención médica preventiva y de seguimiento para que tanto la mujer como su neonato sean atendidos con calidad y asegurando su bienestar.  </t>
  </si>
  <si>
    <t>(Instituto Nacional de Neurología y Neurocirugía Manuel Velasco Suárez)</t>
  </si>
  <si>
    <t>(Instituto Nacional de Enfermedades Respiratorias Ismael Cosío Villegas)</t>
  </si>
  <si>
    <t>18316</t>
  </si>
  <si>
    <t>30337</t>
  </si>
  <si>
    <t>68880</t>
  </si>
  <si>
    <t>92503</t>
  </si>
  <si>
    <t>(Hospital General "Dr. Manuel Gea González")</t>
  </si>
  <si>
    <t>1283.3</t>
  </si>
  <si>
    <t>Atención a la Salud</t>
  </si>
  <si>
    <t>E023</t>
  </si>
  <si>
    <t>51.19</t>
  </si>
  <si>
    <t>53.79</t>
  </si>
  <si>
    <t>UR: X00</t>
  </si>
  <si>
    <t>X00</t>
  </si>
  <si>
    <t>Porcentaje de acciones de apoyo psicológico y social a mujeres sobrevivientes de violencia y/o familias en las 32 entidades del país</t>
  </si>
  <si>
    <t>Porcentaje de acciones de prevención del consumo de sustancias psicoactivas y/o de salud mental a personas de 6 años en adelante, en  18  entidades del país con mayor índice de criminalidad y violencia</t>
  </si>
  <si>
    <t>Porcentaje de personas con consumo de sustancias psicoactivas y/o con problemas de salud mental así como sus familiares, atendidas en 18  entidades del país con mayor índice de criminalidad y violencia</t>
  </si>
  <si>
    <t xml:space="preserve"> X00- Comisión Nacional contra las Adicciones </t>
  </si>
  <si>
    <t xml:space="preserve"> La Secretaría de Salud, a través de la Comisión Nacional contra las Adicciones, de manera periódica realiza encuestas para conocer la situación en que se encuentra el consumo de sustancias psicoactivas entre la población.  La más reciente, es la Encuesta Nacional de Consumo de Drogas, Alcohol y Tabaco 2016- 2017 (ENCODAT 2016 ? 2017) que se efectuó entre población de 12 a 65 años de edad, en hogares. Con relación a 2011, el consumo en adolescentes incrementó tanto en hombres como en mujeres, particularmente el de mariguana; en tanto que el consumo de cocaína e inhalables permaneció estable.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Con el fin de ampliar el diagnóstico, se presentan los resultados de personas usuarias de sustancias psicoactivas que acudieron a solicitar tratamiento a las Unidades de Especialidades Médicas- Centros de Atención Primaria en Adicciones (UNEME ? CAPA) durante el periodo que comprende del 1 de enero al 31 de diciembre de 2021, en el rubro de droga de mayor impacto (sustancia que desde la percepción del paciente le ha provocado mayor daño en su salud y/o en otras esferas de su vida) se encontró que el primer lugar lo ocupó el alcohol, con un 31.48% del total de pacientes; de este porcentaje, los hombres representaron el 68.24% y las mujeres el 31.76%. Con base a lo anterior, CONADIC considera que es necesario continuar con la implementación de diversas acciones que se enfocan no solamente en la prevención sino también en el  tratamiento, incorporando la perspectiva de salud mental con enfoque de género.   </t>
  </si>
  <si>
    <t>52823149</t>
  </si>
  <si>
    <t>54807526</t>
  </si>
  <si>
    <t>(Comisión Nacional contra las Adicciones)</t>
  </si>
  <si>
    <t>53.7</t>
  </si>
  <si>
    <t>Prevención y atención contra las adicciones</t>
  </si>
  <si>
    <t>E025</t>
  </si>
  <si>
    <t>41.91</t>
  </si>
  <si>
    <t>42.05</t>
  </si>
  <si>
    <t>754.82</t>
  </si>
  <si>
    <t>UR: R00</t>
  </si>
  <si>
    <t>90.00</t>
  </si>
  <si>
    <t>R00</t>
  </si>
  <si>
    <t>Cobertura de vacunación contra la influenza en mujeres embarazadas</t>
  </si>
  <si>
    <t xml:space="preserve"> R00- Centro Nacional para la Salud de la Infancia y la Adolescencia </t>
  </si>
  <si>
    <t xml:space="preserve"> El embarazo se acompaña de un estado de inmunosupresión transitoria que puede favorecer el  riesgo de enfermedad grave asociada a influenza. La vacunación prove protección contra el riesgo de infección y de complicaciones por este padecimiento en las mujeres gestantes. Diferentes estudios documentan que la vacuna contra la influenza aplicada en cualquier trimester del embarazo dismunuye no solo el riesgo de neumonia en las mujeres embarazadas, sino también en el recien nacido durante sus primeros meses de vida.  </t>
  </si>
  <si>
    <t>977512</t>
  </si>
  <si>
    <t>(Centro Nacional para la Salud de la Infancia y la Adolescencia)</t>
  </si>
  <si>
    <t>754.8</t>
  </si>
  <si>
    <t>Programa de vacunación</t>
  </si>
  <si>
    <t>E036</t>
  </si>
  <si>
    <t>2.32</t>
  </si>
  <si>
    <t>5.99</t>
  </si>
  <si>
    <t>6.35</t>
  </si>
  <si>
    <t>42.83</t>
  </si>
  <si>
    <t>2.07</t>
  </si>
  <si>
    <t>1.45</t>
  </si>
  <si>
    <t>UR: NBD</t>
  </si>
  <si>
    <t>24.13</t>
  </si>
  <si>
    <t>32.90</t>
  </si>
  <si>
    <t>371.6</t>
  </si>
  <si>
    <t>UR: K00</t>
  </si>
  <si>
    <t>370.73</t>
  </si>
  <si>
    <t>0.80</t>
  </si>
  <si>
    <t>0.90</t>
  </si>
  <si>
    <t>1.50</t>
  </si>
  <si>
    <t>Porcentaje de mujeres con VIH con embarazo resuelto</t>
  </si>
  <si>
    <t>3.80</t>
  </si>
  <si>
    <t>5.50</t>
  </si>
  <si>
    <t>6.Porcentaje de mujeres quienes participan en los protocolos clave de investigación en VIH del CIENI en el periodo</t>
  </si>
  <si>
    <t>18.20</t>
  </si>
  <si>
    <t>5.Porcentaje de egresos por mejoría en mujeres que viven con VIH atendidas en hospitalización en el periodo</t>
  </si>
  <si>
    <t>72.50</t>
  </si>
  <si>
    <t>75.80</t>
  </si>
  <si>
    <t>75.30</t>
  </si>
  <si>
    <t>4. Porcentaje de mujeres a quienes se les proporcionó algún taller psicoeducativo en VIH en el periodo</t>
  </si>
  <si>
    <t>62.90</t>
  </si>
  <si>
    <t>45.50</t>
  </si>
  <si>
    <t>3. Porcentaje de mujeres que recibieron una consejería en VIH en el periodo</t>
  </si>
  <si>
    <t>17.50</t>
  </si>
  <si>
    <t>15.20</t>
  </si>
  <si>
    <t>2.Porcentaje de mujeres que viven con VIH a quienes se les realizó al menos un estudio en el Laboratorio de Diagnóstico Virológico (LDV-CIENI) en el periodo</t>
  </si>
  <si>
    <t>18.30</t>
  </si>
  <si>
    <t>19.60</t>
  </si>
  <si>
    <t>21.40</t>
  </si>
  <si>
    <t>1.Porcentaje de mujeres que viven con VIH atendidas en consulta externa, teleconsulta y/o interconsultas en las diferentes especialidades que otorga el CIENI</t>
  </si>
  <si>
    <t>80.20</t>
  </si>
  <si>
    <t>80.50</t>
  </si>
  <si>
    <t>Porcentaje de Mujeres Tamizadas para VIH, atendidas en la Clínica de Displasias y en el Departamento de Hematología</t>
  </si>
  <si>
    <t>1.00</t>
  </si>
  <si>
    <t>1.10</t>
  </si>
  <si>
    <t>NBD</t>
  </si>
  <si>
    <t>Porcentaje de pacientes mujeres detectadas con VIH/SIDA</t>
  </si>
  <si>
    <t>86.30</t>
  </si>
  <si>
    <t>Porcentaje de mujeres satisfechas con la Atención Médica recibida en el ärea de VIH/SIDA y otras ITS</t>
  </si>
  <si>
    <t>razón</t>
  </si>
  <si>
    <t>K00</t>
  </si>
  <si>
    <t>Razón mujer/hombre de indetectabilidad en personas con VIH en tratamiento en la Secretaría de Salud.</t>
  </si>
  <si>
    <t>90.40</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</si>
  <si>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</si>
  <si>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</si>
  <si>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Dar acceso a tratamiento antirretroviral, en la población sin seguridad social, en los grupos: mujeres, mujeres embarazadas y niños,  se ha logrado proporcionar,  medicamentos ARV a la totalidad de mujeres y hombres que lo requieren y que acuden a los Servicios Estatales de Salud  El reto es mantener el acceso a TAR y mejorar la calidad de la salud en las personas que viven con VIH.   Programa Especifico para Atención y apoyo a la Equidad de Género (mujeres con VIH/SIDA y otras ITS)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las acciones de convencimiento para realizar la prueba rápida de VIH/SIDA en pacientes embarazadas, a fin de detectar a las posibles portadoras e iniciar el tratamiento oportuno para evitar la transmisión vertical a los productos.  </t>
  </si>
  <si>
    <t>967</t>
  </si>
  <si>
    <t>33948</t>
  </si>
  <si>
    <t>2387</t>
  </si>
  <si>
    <t>43900</t>
  </si>
  <si>
    <t>(Hospital General de México "Dr. Eduardo Liceaga")</t>
  </si>
  <si>
    <t>(Centro Nacional para la Prevención y el Control del VIH/SIDA)</t>
  </si>
  <si>
    <t>419.4</t>
  </si>
  <si>
    <t>Prevención y atención de VIH/SIDA y otras ITS</t>
  </si>
  <si>
    <t>P016</t>
  </si>
  <si>
    <t>0.08</t>
  </si>
  <si>
    <t>3.09</t>
  </si>
  <si>
    <t>3.67</t>
  </si>
  <si>
    <t>UR: NCG</t>
  </si>
  <si>
    <t>5.82</t>
  </si>
  <si>
    <t>8.85</t>
  </si>
  <si>
    <t>2.60</t>
  </si>
  <si>
    <t>3.21</t>
  </si>
  <si>
    <t>187.09</t>
  </si>
  <si>
    <t>188.36</t>
  </si>
  <si>
    <t>0.07</t>
  </si>
  <si>
    <t>UR: M7F</t>
  </si>
  <si>
    <t>318.99</t>
  </si>
  <si>
    <t>987.38</t>
  </si>
  <si>
    <t>1714.41</t>
  </si>
  <si>
    <t>UR: L00</t>
  </si>
  <si>
    <t>1891.0</t>
  </si>
  <si>
    <t>90.60</t>
  </si>
  <si>
    <t>93.60</t>
  </si>
  <si>
    <t>Porcentaje de consultas de primera vez, subsecuente, urgencias y preconsultas otorgadas a mujeres.</t>
  </si>
  <si>
    <t>NCG</t>
  </si>
  <si>
    <t>Porcentaje de mujeres capacitadas o actualizadas en materia de Salud materna, sexual y reproductiva que participa</t>
  </si>
  <si>
    <t>130.30</t>
  </si>
  <si>
    <t>Porcentaje de mastografía realizada en el INCMNSZ</t>
  </si>
  <si>
    <t>91.12</t>
  </si>
  <si>
    <t>Porcentaje de citología cervical realizado en el INCMNSZ</t>
  </si>
  <si>
    <t>574.20</t>
  </si>
  <si>
    <t>31.60</t>
  </si>
  <si>
    <t>3.Porcentaje de mujeres con diagnóstico de EPID a las que se les otorgó tratamiento gratuito</t>
  </si>
  <si>
    <t>63.90</t>
  </si>
  <si>
    <t>26.70</t>
  </si>
  <si>
    <t>55.30</t>
  </si>
  <si>
    <t>2.Porcentaje de mujeres a quienes se les realizaron estudios gratuitos para diagnóstico diferencial de EPID</t>
  </si>
  <si>
    <t>196.80</t>
  </si>
  <si>
    <t>31.30</t>
  </si>
  <si>
    <t>54.20</t>
  </si>
  <si>
    <t>1.Porcentaje de mujeres con EPID a quienes se les realizaron pruebas de función respiratoria de seguimiento gratuitas</t>
  </si>
  <si>
    <t>590.90</t>
  </si>
  <si>
    <t>62.50</t>
  </si>
  <si>
    <t>1 Porcentaje de mujeres con diagnóstico de Asma a las que se les otorgó consulta y tratamiento gratuito</t>
  </si>
  <si>
    <t>4.30</t>
  </si>
  <si>
    <t>12.50</t>
  </si>
  <si>
    <t>Porcentaje de mujeres a las que se les otorga tratamiento dirigido por presentar mutación del gen EGFR</t>
  </si>
  <si>
    <t>83.70</t>
  </si>
  <si>
    <t>86.40</t>
  </si>
  <si>
    <t>Porcentaje de mujeres con cáncer de mama navegadas</t>
  </si>
  <si>
    <t>81.80</t>
  </si>
  <si>
    <t>Porcentaje de mujeres con cáncer de mama atendidas por el programa mama en movimiento</t>
  </si>
  <si>
    <t>94.10</t>
  </si>
  <si>
    <t>Porcentaje de mujeres con cáncer de mama con cirugía de corta estancia</t>
  </si>
  <si>
    <t>Porcentaje de profesionales de la salud capacitados en prevención, detección oportuna, diagnóstico y tratamiento del cáncer cervicouterino</t>
  </si>
  <si>
    <t>129.50</t>
  </si>
  <si>
    <t>Porcentaje de consultas otorgadas a  pacientes con cáncer cervicouterino para manejo del dolor asociado a la enfermedad y el tratamiento</t>
  </si>
  <si>
    <t>120.50</t>
  </si>
  <si>
    <t>Porcentaje de consultas de psico-oncología, otorgadas  a pacientes con diagnostico de CaCu, para apoyo en el afrontamiento de su enfermedad</t>
  </si>
  <si>
    <t>Porcentaje de consultas de nutrición especializada, otorgadas  antes, durante y después del tratamiento oncológico a pacientes con diagnostico de CaCu</t>
  </si>
  <si>
    <t>157.30</t>
  </si>
  <si>
    <t xml:space="preserve">Porcentaje de mujeres con diagnóstico de cáncer cervicouterino  atendidas de manera integral </t>
  </si>
  <si>
    <t>113.50</t>
  </si>
  <si>
    <t>Porcentaje de mujeres con diagnóstico de cáncer cervicouterino beneficiadas</t>
  </si>
  <si>
    <t>Porcentaje de pacientes con Cáncer de Pulmón que se les realizaron pruebas de mutación</t>
  </si>
  <si>
    <t>Porcentaje de pacientes subsecuentes atendidas con Cáncer de Pulmón</t>
  </si>
  <si>
    <t>27.30</t>
  </si>
  <si>
    <t>Porcentaje de mujeres de nuevo ingreso con Cáncer de Pulmón</t>
  </si>
  <si>
    <t>Porcentaje de pacientes con Cáncer de Pulmón No Asociado a Tabaquismo que expresan mejoría en su calidad de vida a partir de recibir atención multidisciplinaria en la Unidad Funcional de Tórax</t>
  </si>
  <si>
    <t>28.00</t>
  </si>
  <si>
    <t>Porcentaje de Mujeres con Evaluación de Tamizaje para Cáncer de Ovario</t>
  </si>
  <si>
    <t>76.90</t>
  </si>
  <si>
    <t>Porcentaje de pacientes dotados con Terapia Genica</t>
  </si>
  <si>
    <t>Porcentaje de profesionales de la salud capacitados en cáncer de ovario</t>
  </si>
  <si>
    <t>Porcentaje de Pacientes Atendidas con Cáncer de Ovario Subsecuentes</t>
  </si>
  <si>
    <t>23.30</t>
  </si>
  <si>
    <t>Porcentaje de Mujeres Atendidas con Cáncer de Ovario de Nuevo Ingreso</t>
  </si>
  <si>
    <t>51.50</t>
  </si>
  <si>
    <t>Porcentaje de Mujeres Atendidas con Diagnóstico de Cáncer de Ovario</t>
  </si>
  <si>
    <t>90.30</t>
  </si>
  <si>
    <t>Porcentaje de mujeres atendidas a través de la Clínica de Cáncer Hereditario del Instituto Nacional de Cancerología</t>
  </si>
  <si>
    <t>Porcentaje de profesionales de la salud capacitados en cáncer de endometrio</t>
  </si>
  <si>
    <t>21.30</t>
  </si>
  <si>
    <t>Porcentaje de Mujeres con Diagnóstico de Cáncer de Endometrio Apoyadas con Quimioterapia o terapia hormonal</t>
  </si>
  <si>
    <t>63.50</t>
  </si>
  <si>
    <t>Porcentaje de Pacientes Atendidas con Cáncer de Endometrio Subsecuentes</t>
  </si>
  <si>
    <t>Porcentaje de Mujeres Atendidas con Cáncer de Endometrio de Nuevo Ingreso</t>
  </si>
  <si>
    <t>53.10</t>
  </si>
  <si>
    <t>Porcentaje de Mujeres Atendidas con Diagnóstico de Cáncer de Endometrio</t>
  </si>
  <si>
    <t>M7F</t>
  </si>
  <si>
    <t>Porcentaje de mujeres capacitadas en intervenciones en violencia, salud mental y adicciones con perspectiva de género durante 2022.</t>
  </si>
  <si>
    <t>L00</t>
  </si>
  <si>
    <t>Proporción de servicios de aborto seguro instalados</t>
  </si>
  <si>
    <t>13.70</t>
  </si>
  <si>
    <t>10.90</t>
  </si>
  <si>
    <t>Proporción de mujeres embarazadas por violencia sexual que solicitan y reciben atención de aborto seguro</t>
  </si>
  <si>
    <t>11.10</t>
  </si>
  <si>
    <t>4.90</t>
  </si>
  <si>
    <t>24.40</t>
  </si>
  <si>
    <t>Porcentaje de mujeres de 15 años y más en situación de violencia severa que fueron atendidas por primera vez por los Servicios Especializados</t>
  </si>
  <si>
    <t>18.00</t>
  </si>
  <si>
    <t>25.60</t>
  </si>
  <si>
    <t>Porcentaje de mujeres de 15 años y más a las que se les aplicó la herramienta de detección y resultó positiva</t>
  </si>
  <si>
    <t>5.80</t>
  </si>
  <si>
    <t>3.10</t>
  </si>
  <si>
    <t>22.60</t>
  </si>
  <si>
    <t>Tasa de vasectomías en hombres de 20 a 64 años de edad en la Secretaría de Salud</t>
  </si>
  <si>
    <t>71.40</t>
  </si>
  <si>
    <t>74.60</t>
  </si>
  <si>
    <t>Cobertura de Anticoncepción Post Evento Obstétrico en la Secretaría de Salud</t>
  </si>
  <si>
    <t>43.30</t>
  </si>
  <si>
    <t>47.60</t>
  </si>
  <si>
    <t>Cobertura de usuarias activas de métodos anticonceptivos modernos proporcionados o aplicados en la Secretaría de Salud</t>
  </si>
  <si>
    <t>Porcentaje de Servicios Estatales de Salud con mecanismos implementados para la prevención, atención y seguimiento de casos de Hostigamiento y Acoso Sexual (HAS)</t>
  </si>
  <si>
    <t>Porcentaje de unidades de salud que cuentan con mecanismos incluyentes dirigidos a población en condición de vulnerabilidad</t>
  </si>
  <si>
    <t>16.98</t>
  </si>
  <si>
    <t>Porcentaje de mujeres y hombres profesionales de la salud de las entidades federativas con capacitación en materia de igualdad, no discriminación e inclusión en salud</t>
  </si>
  <si>
    <t>Servicios amigables para adolescentes operando del programa de Salud Sexual y Reproductiva</t>
  </si>
  <si>
    <t>74.30</t>
  </si>
  <si>
    <t>71.20</t>
  </si>
  <si>
    <t>Cobertura de Anticoncepción Post Evento Obstétrico en Adolescentes en la Secretaría de Salud</t>
  </si>
  <si>
    <t>59.90</t>
  </si>
  <si>
    <t>65.90</t>
  </si>
  <si>
    <t>Cobertura de Adolescentes usuarias activas de métodos anticonceptivos modernos proporcionados o aplicados en la Secretaría de Salud</t>
  </si>
  <si>
    <t>Cobertura de tamizaje de cáncer de cuello uterino en mujeres de 25 a 64 años de edad sin seguridad social</t>
  </si>
  <si>
    <t>5.24</t>
  </si>
  <si>
    <t>3.00</t>
  </si>
  <si>
    <t>Cobertura de detección de cáncer de mama con mastografía en mujeres de 40 a 69 años sin seguridad social</t>
  </si>
  <si>
    <t>45.05</t>
  </si>
  <si>
    <t>Personas recién nacidas con prueba de tamiz metabólico neonatal</t>
  </si>
  <si>
    <t>37.67</t>
  </si>
  <si>
    <t>38.80</t>
  </si>
  <si>
    <t>41.50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</si>
  <si>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</si>
  <si>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</si>
  <si>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Capacitar a mujeres profesionales de la salud en temas de género, salud mental, adicciones y violencia.  Atención de la Salud Reproductiva y la Igualdad de Género en Salud.-Programa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diversas enfermedades o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beneficiarias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actualizaciones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ellas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igualdad entre mujeres y hombres y entre mujeres que viven con distintas condiciones socio-económicas y de salud.  Otorgar servicios de salud materna, sexual y reproductiva, a las mujeres y sus neonatos, así como a sus parejas en el caso de esterilidad, para atender sus patologías en la materia.  </t>
  </si>
  <si>
    <t>290</t>
  </si>
  <si>
    <t>5562205</t>
  </si>
  <si>
    <t>7287</t>
  </si>
  <si>
    <t>8980735</t>
  </si>
  <si>
    <t>(Centro Nacional de Equidad de Género y Salud Reproductiva)</t>
  </si>
  <si>
    <t>(Dirección General de Calidad y Educación en Salud)</t>
  </si>
  <si>
    <t>2103.4</t>
  </si>
  <si>
    <t>Salud materna, sexual y reproductiva</t>
  </si>
  <si>
    <t>P020</t>
  </si>
  <si>
    <t>177.72</t>
  </si>
  <si>
    <t>186.34</t>
  </si>
  <si>
    <t>UR: 310</t>
  </si>
  <si>
    <t>14.67</t>
  </si>
  <si>
    <t>154.58</t>
  </si>
  <si>
    <t>229.21</t>
  </si>
  <si>
    <t>9.60</t>
  </si>
  <si>
    <t>310</t>
  </si>
  <si>
    <t xml:space="preserve">Porcentaje de población estatal que recibió servicios de promocíon de la salud para mejoria en sus estilos de vida y entornos clave de desarrollo       </t>
  </si>
  <si>
    <t>13.80</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</si>
  <si>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</si>
  <si>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</si>
  <si>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De acuerdo con la Organización Mundial de la Salud,las enfermedades cardiovasculares (ECV) son la principal causa de muerte en todo el mundo. las enfermedades cardiovasculares son un problema de salud pública debido al incremento de sus factores de riesgo asociados como la obesidad, diabetes mellitus y tabaquismo que afectan a un gran porcentaje de la población mexicana, lo cual se ve reflejado en el número de muertes que provocan anualmente; de las cuales el 80 por ciento ocurren de manera prematura. En México, el 19% de mujeres y hombres de 30 a 69 años muere de enfermedades cardiovasculares[4], y se estima que el 70.3% de la población adulta vive con al menos un factor de riesgo cardiovascular como hipertensión (17 millones), diabetes (6 millones), obesidad y sobrepeso (35 millones) y/o dislipidemia (14 millones), tabaquismo (15 millones). Por tal motivo, las acciones, estrategias englobadas en políticas públicas dirigidas a la atención de estos padecimientos deben ser mediáticas y permanentes con la finalidad de desacelerar el problema que ha ido en aumento durante los últimos años en nuestro país.   En México se ha documentado desde hace varias décadas una transformación de su escenario epidemiológico, la Encuesta Nacional de Salud y Nutrición (ENSANUT)  2020 muestra que en nuestro país las prevalencias de sobrepeso y obesidad en todos los grupos de edad, son un grave problema de salud pública, aunado a la inseguridad alimentaria y a un alto consumo de alimentos no recomendables (alimentos de alta densidad energética y bajo valor nutricional), bajo consumo de alimentos recomendables para consumo cotidiano como verduras, frutas, leguminosas, semillas, cereales integrales, agua sola; así como bajos niveles de actividad física. Siendo la alimentación uno de los factores y determinantes que más tienen influencia en la nutrición, salud y bienestar de las personas, es de importancia la identificación de los patrones de alimentación y las características de la dieta de una población, pues una dieta correcta y saludable contribuye a disminuir y controlar las diferentes formas de mala nutrición, ya sea por exceso o deficiencia, así como las enfermedades no transmisibles. Los hábitos de alimentación de las personas se desarrollan y pueden modificarse a lo largo de la vida, la práctica de una lactancia materna adecuada favorece el sano crecimiento y desarrollo.  </t>
  </si>
  <si>
    <t>1065380</t>
  </si>
  <si>
    <t>2409894</t>
  </si>
  <si>
    <t>8454056</t>
  </si>
  <si>
    <t>20287024</t>
  </si>
  <si>
    <t>(Dirección General de Promoción de la Salud)</t>
  </si>
  <si>
    <t>(Centro Nacional de Programas Preventivos y Control de Enfermedades)</t>
  </si>
  <si>
    <t>415.5</t>
  </si>
  <si>
    <t>Prevención y Control de Sobrepeso, Obesidad y Diabetes</t>
  </si>
  <si>
    <t>U008</t>
  </si>
  <si>
    <t>4.89</t>
  </si>
  <si>
    <t>UR: 114</t>
  </si>
  <si>
    <t>6.86</t>
  </si>
  <si>
    <t>114</t>
  </si>
  <si>
    <t>Porcentaje de personal de mujeres y hombres sensibilizados en materia de igualdad de género a través de una campaña integral en  materia de inclusión, no violencia contra las mujeres y niñas.</t>
  </si>
  <si>
    <t>Porcentaje de material informativo relativo a la igualdad de género e inclusión en la SEMAR, adquirido y distribuido a personal naval (mujeres y hombres) como refuerzo de la sensibilización en el tema.</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</si>
  <si>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</si>
  <si>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</si>
  <si>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de igualdad de género e inclusión. </t>
  </si>
  <si>
    <t>21390</t>
  </si>
  <si>
    <t>25110</t>
  </si>
  <si>
    <t>(Unidad de Promoción y Protección de los Derechos Humanos)</t>
  </si>
  <si>
    <t>6.8</t>
  </si>
  <si>
    <t>Sistema Educativo naval y programa de becas</t>
  </si>
  <si>
    <t>A006</t>
  </si>
  <si>
    <t>Marina</t>
  </si>
  <si>
    <t>13</t>
  </si>
  <si>
    <t>7.19</t>
  </si>
  <si>
    <t>7.60</t>
  </si>
  <si>
    <t>40.0</t>
  </si>
  <si>
    <t>18.82</t>
  </si>
  <si>
    <t>23.53</t>
  </si>
  <si>
    <t>Porcentaje de mujeres y hombres con capacitación en el Protocolo para detectar, atender y acompañar a las personas usuarias de la PROFEDET en casos de hostigamiento y acoso sexual o laboral</t>
  </si>
  <si>
    <t>28.78</t>
  </si>
  <si>
    <t>25.54</t>
  </si>
  <si>
    <t>Porcentaje de Servicios Otorgados a Mujeres</t>
  </si>
  <si>
    <t xml:space="preserve"> A00- Procuraduría Federal de la Defensa del Trabajo </t>
  </si>
  <si>
    <t xml:space="preserve"> Las personas trabajadoras, en el sector formal en ramas económicas de competencia federal, beneficiarios y sindicatos no obtienen resoluciones favorables en la solución de sus conflictos laborales </t>
  </si>
  <si>
    <t>30534</t>
  </si>
  <si>
    <t>27638</t>
  </si>
  <si>
    <t>71497</t>
  </si>
  <si>
    <t>24525</t>
  </si>
  <si>
    <t>(Procuraduría Federal de la Defensa del Trabajo)</t>
  </si>
  <si>
    <t>Procuración de justicia laboral</t>
  </si>
  <si>
    <t>Trabajo y Previsión Social</t>
  </si>
  <si>
    <t>14</t>
  </si>
  <si>
    <t>6.88</t>
  </si>
  <si>
    <t>7.16</t>
  </si>
  <si>
    <t>25.13</t>
  </si>
  <si>
    <t>UR: 222</t>
  </si>
  <si>
    <t>25.84</t>
  </si>
  <si>
    <t>14.40</t>
  </si>
  <si>
    <t>222</t>
  </si>
  <si>
    <t>155 Porcentaje de centros de trabajo beneficiados por acciones de promoción y asesoría del Distintivo en Responsabilidad Laboral.</t>
  </si>
  <si>
    <t>9.20</t>
  </si>
  <si>
    <t>22.40</t>
  </si>
  <si>
    <t>155 Porcentaje de acciones de promoción, asesoría y sensibilización en la Norma Mexicana NMX-R-025-SCFI-2015 en Igualdad Laboral y No Discriminación</t>
  </si>
  <si>
    <t>23.21</t>
  </si>
  <si>
    <t>92.80</t>
  </si>
  <si>
    <t>155 Porcentaje de mujeres y hombres beneficiados a través de acciones de promoción, asesoría y sensibilización en la Norma Mexicana NMX-R-025-SCFI-2015 en Igualdad Laboral y No Discriminación.</t>
  </si>
  <si>
    <t>154 Porcentaje de centros de trabajo beneficiados por acciones de promoción y asesoría del Distintivo en Responsabilidad Laboral.</t>
  </si>
  <si>
    <t>154 Porcentaje de sesiones de red de vinculación laboral.</t>
  </si>
  <si>
    <t>153 Porcentaje de centros de trabajo beneficiados por acciones de promoción y asesoría del Distintivo en Responsabilidad Laboral.</t>
  </si>
  <si>
    <t>153 Porcentaje de acciones de promoción del trabajo digno para Jornaleras y Jornaleros Agrícolas instrumentadas.</t>
  </si>
  <si>
    <t>212 Porcentaje de eventos para fomentar el trabajo digno de las personas trabajadoras del hogar</t>
  </si>
  <si>
    <t>206 Porcentaje de reuniones de grupos de trabajo para promover el trabajo digno de las personas trabajadoras del hogar</t>
  </si>
  <si>
    <t xml:space="preserve"> Secretaria de Trabajo y Previsión Social </t>
  </si>
  <si>
    <t xml:space="preserve"> Los centros de trabajo no cuentan con condiciones de trabajo digno o decente </t>
  </si>
  <si>
    <t>37598</t>
  </si>
  <si>
    <t>26679</t>
  </si>
  <si>
    <t>(Dirección General de Previsión Social)</t>
  </si>
  <si>
    <t>25.8</t>
  </si>
  <si>
    <t>Ejecuciónde los programas y acciones de la Política Laboral</t>
  </si>
  <si>
    <t>E003</t>
  </si>
  <si>
    <t>3,611.48</t>
  </si>
  <si>
    <t>3,978.42</t>
  </si>
  <si>
    <t>10719.4</t>
  </si>
  <si>
    <t>UR: 320</t>
  </si>
  <si>
    <t>58.10</t>
  </si>
  <si>
    <t>320</t>
  </si>
  <si>
    <t>Porcentaje de mujeres beneficiarias respecto del total de beneficiarios.</t>
  </si>
  <si>
    <t xml:space="preserve"> Los jóvenes de 18 a 29 años que no estudian y no trabajan y que habitan primordialmente en municipios de alta y muy alta marginación, con altos índices de violencia o que pertenecen a grupos históricamente discriminados no cuentan con oportunidades para desarrollar actividades productivas </t>
  </si>
  <si>
    <t>224851</t>
  </si>
  <si>
    <t>321264</t>
  </si>
  <si>
    <t>387215</t>
  </si>
  <si>
    <t>537677</t>
  </si>
  <si>
    <t>(Unidad del Programa Jóvenes Construyendo el Futuro)</t>
  </si>
  <si>
    <t>Jóvenes Construyendo el Futuro</t>
  </si>
  <si>
    <t>S280</t>
  </si>
  <si>
    <t>0.60</t>
  </si>
  <si>
    <t>UR: 113</t>
  </si>
  <si>
    <t>113</t>
  </si>
  <si>
    <t>Porcentaje de cumplimiento de acciones para la no discriminación hacia las mujeres</t>
  </si>
  <si>
    <t>Porcentaje de cumplimiento de acciones para la Prevención y Eliminación de la Violencia contra las Mujeres</t>
  </si>
  <si>
    <t>Porcentaje de cumplimiento de acciones para la Igualdad Sustantiva entre Mujeres y Hombres para mejora de entornos urbanos y rurales.</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</si>
  <si>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</si>
  <si>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Por otro lado, aproximadamente la mitad del territorio nacional está bajo el régimen de propiedad social entre ejidos y comunidades agrarias, las cuales en junio de 2021, se distribuían en 32, 208 núcleos agrarios repartidos en 29, 798 ejidos y 2,410 comunidades. Sobre estas tierras tienen derecho un total de 5,014,053 personas, de las cuales 1,331,916 son mujeres, lo que equivale al 26%, lo que revela un desigual acceso a la tierra.  </t>
  </si>
  <si>
    <t>1000</t>
  </si>
  <si>
    <t>(Unidad de Planeación y Desarrollo Institucional)</t>
  </si>
  <si>
    <t>Política de Desarrollo Urbano y Ordenamiento del Territorio</t>
  </si>
  <si>
    <t>Desarrollo Agrario, Territorial y Urbano</t>
  </si>
  <si>
    <t>15</t>
  </si>
  <si>
    <t>357.32</t>
  </si>
  <si>
    <t>1,925.05</t>
  </si>
  <si>
    <t>2033.11</t>
  </si>
  <si>
    <t>UR: QCW</t>
  </si>
  <si>
    <t>2088.12</t>
  </si>
  <si>
    <t>QCW</t>
  </si>
  <si>
    <t>Porcentaje de mujeres que recibieron subsidio respecto a la población total atendida por el Programa acumulado al</t>
  </si>
  <si>
    <t xml:space="preserve"> QCW- Comisión Nacional de Vivienda </t>
  </si>
  <si>
    <t xml:space="preserve"> El Programa de Vivienda Social tiene por población objetivo a los hogares de bajos ingresos que habitan una vivienda en condición de rezago habitacional o necesitan una vivienda, y dentro de este conjunto de población se identifica a población prioritaria a aquellos hogares con mujeres jefas de hogar. De acuerdo con el Programa Nacional de Vivienda 2021-2024 , se identificó que las mujeres representan 51.4% de la población total del país. De acuerdo con el Instituto Nacional de Mujeres, en 2015 sólo 35.3% de las mujeres eran propietarias de una vivienda en México, comparado con 56.0% de los hombres. En el ámbito rural, el porcentaje de titularidad femenina desciende a 30%. En este sentido, puede observarse que una de las principales brechas que existe entre hombres y mujeres corresponde a la propiedad en la vivienda.  Por otro lado, uno de los elementos que representa una brecha de desigualdad entre hombres y mujeres es el elemento de la vivienda adecuada ''asequibilidad'' (Una vivienda asequible es aquella cuyo costo no compromete la capacidad de las personas para acceder a otros satisfactores básicos como alimento, salud, vestimenta, entre otros), porque si se toma en cuenta que el ingreso medio anual de los hogares en 2018 fue de aproximadamente $198,440 MXN y el precio promedio de una vivienda nueva de MXN $800,982, significando que una familia tendría que destinar alrededor de cuatro veces su ingreso anual total para adquirir una vivienda media, pagada de contado. Dicha falta de asequibilidad se vuelve más pronunciada en el caso de las mujeres, quienes en 2018 percibieron un ingreso promedio mensual de $13,595 MXN, frente al de los hombres que fue de $21,962 MXN; es decir, por cada diez pesos que percibieron los hombres, las mujeres percibieron seis.   </t>
  </si>
  <si>
    <t>3242</t>
  </si>
  <si>
    <t>3243</t>
  </si>
  <si>
    <t>(Comisión Nacional de Vivienda)</t>
  </si>
  <si>
    <t>2088.1</t>
  </si>
  <si>
    <t>Programa de Vivienda Social</t>
  </si>
  <si>
    <t>S177</t>
  </si>
  <si>
    <t>2.36</t>
  </si>
  <si>
    <t>7.92</t>
  </si>
  <si>
    <t>UR: 510</t>
  </si>
  <si>
    <t>1.16</t>
  </si>
  <si>
    <t>21.72</t>
  </si>
  <si>
    <t>UR: QDV</t>
  </si>
  <si>
    <t>Tasa de variación</t>
  </si>
  <si>
    <t>510</t>
  </si>
  <si>
    <t>Tasa de variación de los proyectos realizados por la Vertiente Mejoramiento Integral de Barrios de las modalidades Infraestructura Urbana, Equipamiento Urbano y Espacio Público, Proyectos Integrales y Movilidad que promueven la igualdad entre mujeres y hombres.</t>
  </si>
  <si>
    <t>QDV</t>
  </si>
  <si>
    <t>Porcentaje de Acuerdos para la Liberación del Subsidio de Regularización entregados en hogares cuya jefatura es femenina, realizados por la Vertiente Regularización y Certeza Jurídica.</t>
  </si>
  <si>
    <t xml:space="preserve"> QDV- Instituto Nacional del Suelo Sustentable  Secretaria de Desarrollo Agrario, Territorial y Urbano </t>
  </si>
  <si>
    <t xml:space="preserve"> Las personas que habitan en territorios de atención prioritaria en condiciones de rezago urbano y social en municipios y las demarcaciones territoriales de la Ciudad de México de las ciudades de 15,000 habitantes o más que forman parte del Sistema Urbano Nacional (SUN) 2018, tienen acceso limitado a bienes, servicios y oportunidades. Asimismo,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urbana. </t>
  </si>
  <si>
    <t>23467678</t>
  </si>
  <si>
    <t>24686117</t>
  </si>
  <si>
    <t>(Instituto Nacional del Suelo Sustentable)</t>
  </si>
  <si>
    <t>(Unidad de Apoyo a Programas de Infraestructura y Espacios Públicos)</t>
  </si>
  <si>
    <t>29.6</t>
  </si>
  <si>
    <t>Programa de Mejoramiento Urbano (PMU)</t>
  </si>
  <si>
    <t>S273</t>
  </si>
  <si>
    <t>544.10</t>
  </si>
  <si>
    <t>547.66</t>
  </si>
  <si>
    <t>552.6</t>
  </si>
  <si>
    <t>556.44</t>
  </si>
  <si>
    <t>Porcentaje de mujeres que recibieron un subsidio para la reconstrucción o reubicación de vivienda.</t>
  </si>
  <si>
    <t xml:space="preserve"> El Programa Nacional de Reconstrucción para el ejercicio fiscal 2022 tiene por población objetivo la atención de los municipios afectados por los SISMOS, para atender la reconstrucción de viviendas e inmuebles de infraestructura de salud, educación y bienes muebles e inmuebles culturales, en beneficio de los habitantes y comunidades que no hayan sido atendidos en su totalidad, o no dispongan de recursos asignados, incluidos los que no estén contemplados en las declaratorias de desastre natural, siempre y cuando cumplan con los requisitos de elegibilidad previstos en las Reglas de operación vigentes. En este sentido, si bien la definición de la población objetivo es por municipio, es en la operación de programa donde, a través de los criterios de elegibilidad, se dará preferencia en la titularidad de los mismos a las mujeres, porque de acuerdo con el Programa Nacional de Vivienda 2021-2024 , uno de los elementos que representa una brecha de desigualdad entre hombres y mujeres es el elemento de la vivienda adecuada ''asequibilidad'' (Una vivienda asequible es aquella cuyo costo no compromete la capacidad de las personas para acceder a otros satisfactores básicos como alimento, salud, vestimenta, entre otros), porque si se toma en cuenta que el ingreso medio anual de los hogares en 2018 fue de aproximadamente $198,440 MXN y el precio promedio de una vivienda nueva de MXN $800,982, significando que una familia tendría que destinar alrededor de cuatro veces su ingreso anual total para adquirir una vivienda media, pagada de contado. Dicha falta de asequibilidad se vuelve más pronunciada en el caso de las mujeres, quienes en 2018 percibieron un ingreso promedio mensual de $13,595 MXN, frente al de los hombres que fue de $21,962 MXN; es decir, por cada diez pesos que percibieron los hombres, las mujeres percibieron seis.  </t>
  </si>
  <si>
    <t>3026</t>
  </si>
  <si>
    <t>3027</t>
  </si>
  <si>
    <t>556.4</t>
  </si>
  <si>
    <t>Programa Nacional de Reconstrucción</t>
  </si>
  <si>
    <t>S281</t>
  </si>
  <si>
    <t>0.32</t>
  </si>
  <si>
    <t>0.35</t>
  </si>
  <si>
    <t>Porcentaje de acciones realizadas para transversalizar la perspectiva de género, la igualdad laboral y la no discriminación en la SEMARNAT.</t>
  </si>
  <si>
    <t xml:space="preserve"> Secretaria de Medio Ambiente y Recursos Naturales </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</si>
  <si>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2022, se realizarán acciones para la igualdad a fin de atender los compromisos establecidos en el Programa Sectorial de Medio Ambiente y Recursos Naturales y el Programa Nacional para la Igualdad entre Mujeres y Hombres, ambos 2020-2024 con temáticas como el acceso a las mujeres al agua y a los recursos forestales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</si>
  <si>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(Unidad Coordinadora de Participación Social y Transparencia)</t>
  </si>
  <si>
    <t>0.3</t>
  </si>
  <si>
    <t>Planeación, Dirección yEvaluación Ambiental</t>
  </si>
  <si>
    <t>P002</t>
  </si>
  <si>
    <t>Medio Ambiente y Recursos Naturales</t>
  </si>
  <si>
    <t>16</t>
  </si>
  <si>
    <t>9.75</t>
  </si>
  <si>
    <t>73.79</t>
  </si>
  <si>
    <t>UR: F00</t>
  </si>
  <si>
    <t>28.30</t>
  </si>
  <si>
    <t>F00</t>
  </si>
  <si>
    <t>Porcentaje de mujeres que participan en la estructura de los Comités de Seguimiento del Programa de Conservación para el Desarrollo Sostenible.</t>
  </si>
  <si>
    <t>69.30</t>
  </si>
  <si>
    <t>Porcentaje de inversión del Programa de Conservación para el Desarrollo Sostenible en proyectos, cursos de capacitación y estudios técnicos, con participación de mujeres.</t>
  </si>
  <si>
    <t>55.70</t>
  </si>
  <si>
    <t>Porcentaje de mujeres que participan en proyectos</t>
  </si>
  <si>
    <t>52.50</t>
  </si>
  <si>
    <t>Porcentaje de mujeres que participan en cursos de capacitación que contribuyen a la conservación de los ecosistemas y su biodiversidad.</t>
  </si>
  <si>
    <t xml:space="preserve"> F00- Comisión Nacional de Áreas Naturales Protegidas </t>
  </si>
  <si>
    <t xml:space="preserve"> PROCODES) es un Programa de convocatoria abierta que publica en su página de Internet: www.gob.mx/conanp, y de la SEMARNAT: www.gob.mx/semarnat, su convocatoria para acceder a sus apoyos. Las metas programadas para los diferentes indicadores al trimestre se establecieron a partir de un análisis del ejercicio fiscal 2020 y 2021. Asimismo, las Brigada Comunitarias de Contingencia Ambiental se establecen con base a la necesidad de cubrir las contingencias que se presenten, ya sea incendios forestales, huracanes, rescate de aguadas o algún fenómeno natural.Las comunidades que habitan las ANP, han interactuado con los recursos naturales por muchas generaciones, y junto con la Comisión Nacional, participan mayormente en la conservación de los recursos naturales y la biodiversidad, no obstante, existen personas que por escases de oportunidades económicas se ven obligados a no aprovechar de manera sustentable los recursos naturales, por lo que el problema en específico que atiende el programa presupuestario S046 es: Los habitantes de las Áreas Naturales Protegidas de carácter federal y de sus zonas de influencia no aprovechan de manera sustentable los beneficios y oportunidades de los recursos naturales. En este contexto, a través del PROCODES se busca fortalecer la participación social en el aprovechamiento sostenible de las ANP, a fin de que sea esta participación, el eje principal en su ejecución.La mayoría parte de la población de las ANP, son de localidades ubicadas en zonas de alta y muy alta marginación o zonas de difícil acceso, por lo que no será un requisito obligatorio entregar la CURP. Los apoyos del PROCODES se otorgan sin distinción de género, raza, etnia, credo religioso, condición socioeconómica u otra causa que implique discriminación. </t>
  </si>
  <si>
    <t>7242</t>
  </si>
  <si>
    <t>6958</t>
  </si>
  <si>
    <t>130850</t>
  </si>
  <si>
    <t>126898</t>
  </si>
  <si>
    <t>(Comisión Nacional de Áreas Naturales Protegidas)</t>
  </si>
  <si>
    <t>73.7</t>
  </si>
  <si>
    <t>Programa de Conservación para el Desarrollo Sostenible</t>
  </si>
  <si>
    <t>S046</t>
  </si>
  <si>
    <t>3.72</t>
  </si>
  <si>
    <t>9.57</t>
  </si>
  <si>
    <t>UR: RHQ</t>
  </si>
  <si>
    <t>32.60</t>
  </si>
  <si>
    <t>RHQ</t>
  </si>
  <si>
    <t>Porcentaje de apoyos otorgados a mujeres</t>
  </si>
  <si>
    <t xml:space="preserve"> RHQ- Comisión Nacional Forestal </t>
  </si>
  <si>
    <t xml:space="preserve"> Las mujeres  que viven en los ecosistemas forestales son mujeres rurales e indígenas que dependen de los recursos de su entorno, muchas de sus actividades son de subsistencia, asociadas a los roles tradicionales de género y a la división  sexual del trabajo. Ellas son las principales responsables de actividades reproductivas. En nuestro país 42.4% de las personas que viven en pobreza extrema son mujeres, según lo señala el Informe de la Evolución de la Pobreza 2008-2018 del CONEVAL, además de que los derechos de jure reconocen a los hombres derechos de tenencia y propiedad de los recursos naturales y productivos. Como resultado, solamente 18.5% de los integrantes de órganos de representación de núcleos agrarios son mujeres. Datos del RAN indican que el  34.8% de las personas sujetas de derechos que reciben documentos agrarios y que ocupan espacios de toma de decisiones en los núcleos agrarios son mujeres.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real.Ello limita en el goce pleno de sus derechos en relación con los recursos forestales y abre barreras y brechas de género estructurales, cultural y conductual significativas para las mujeres. La falta de tenencia de la tierra limita su participación en las actividades forestales, sobre todo cuando este es un requisito indispensable para participar en la mayoría de los programas de incentivos o subsidios; así como en la representatividad social en las asambleas; esta situación hace que se vean restringidas para tomar decisiones sobre el manejo de los recursos forestales. </t>
  </si>
  <si>
    <t>1323</t>
  </si>
  <si>
    <t>642</t>
  </si>
  <si>
    <t>(Comisión Nacional Forestal)</t>
  </si>
  <si>
    <t>63.6</t>
  </si>
  <si>
    <t>Apoyos para el Desarrollo Forestal Sustentable</t>
  </si>
  <si>
    <t>S219</t>
  </si>
  <si>
    <t>0.1</t>
  </si>
  <si>
    <t>UR: TOM</t>
  </si>
  <si>
    <t>TOM</t>
  </si>
  <si>
    <t xml:space="preserve">Porcentaje de las Personas Consejeras del CENACE certificadas en la competencia Atención a presuntas víctimas de hostigamiento sexual y acoso sexual en la Administración Pública Federal. </t>
  </si>
  <si>
    <t>Porcentaje de las personas servidoras públicas del CENACE que participan en actividades para la promoción de la igualdad entre mujeres y hombres.</t>
  </si>
  <si>
    <t xml:space="preserve"> TOM- Centro Nacional de Control de Energía </t>
  </si>
  <si>
    <t xml:space="preserve"> La promoción de la igualdad entre mujeres y hombres conlleva la implementación de acciones de sensibilización, capacitación y difusión en dicha materia, con la finalidad de informar y modificar aquellas causas que impiden y obstaculizan el desarrollo, segregan, discriminan o excluyen a mujeres y a hombres en diversos ámbitos. En el Centro Nacional de Control de Energía (CENACE), se llevan a cabo diversas acciones para la promoción y el fortalecimiento de una cultura institucional a favor de la igualdad de género y la no discriminación, a través de actividades de sensibilización, capacitación y difusión respecto a temas de igualdad de género, prevención de la discriminación, violencia de género, hostigamiento y acoso sexual. Asimismo, promover una cultura institucional a favor de la igualdad de género y un clima laboral libre de discriminación y violencia, requiere del establecimiento de mecanismos y regulaciones para prevenir, atender y sancionar prácticas de discriminación y violencia en los centros de trabajo. En atención a las obligaciones establecidas en el Protocolo para la Prevención, Atención y Sanción del Hostigamiento Sexual y Acoso Sexual (Protocolo), el Instituto Nacional de la Mujeres (INMUJERES) y la Secretaría de la Función Pública (SFP) desarrollaron la Competencia Atención a presuntas víctimas de hostigamiento sexual y acoso sexual en la Administración Pública Federal, para la certificación de las Personas Consejeras (PC) designadas en las entidades y dependencias de orden federal, bajo la cual se certificará a las PC del CENACE en cumplimiento de lo señalado. </t>
  </si>
  <si>
    <t>145</t>
  </si>
  <si>
    <t>148</t>
  </si>
  <si>
    <t>(Centro Nacional de Control de Energía)</t>
  </si>
  <si>
    <t>Dirección, coordinación y control de la operación del Sistema Eléctrico Nacional</t>
  </si>
  <si>
    <t>E568</t>
  </si>
  <si>
    <t>Energía</t>
  </si>
  <si>
    <t>18</t>
  </si>
  <si>
    <t>Porcentaje de personas que laboran en la CNSNS, capacitadas en materia de igualdad de género, no discriminación, hostigamiento y acoso,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</si>
  <si>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</si>
  <si>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y promoviendo la igualdad de género y no discriminación. </t>
  </si>
  <si>
    <t>(Comisión Nacional de Seguridad Nuclear y Salvaguardias)</t>
  </si>
  <si>
    <t>Regulación y supervisión de actividades nucleares y radiológicas</t>
  </si>
  <si>
    <t>G003</t>
  </si>
  <si>
    <t>0.99</t>
  </si>
  <si>
    <t>1.24</t>
  </si>
  <si>
    <t>4.54</t>
  </si>
  <si>
    <t>UR: 413</t>
  </si>
  <si>
    <t>4.42</t>
  </si>
  <si>
    <t>UR: 410</t>
  </si>
  <si>
    <t>413</t>
  </si>
  <si>
    <t>606 Porcentaje de avance en la realización de una campaña de difusión de materiales para la prevención del hostigamiento sexual y acoso sexual.</t>
  </si>
  <si>
    <t xml:space="preserve">604 Porcentaje de avance en las actividades relacionadas con la elaboración de diagnósticos estadísticos de brechas de género. </t>
  </si>
  <si>
    <t>231 Porcentaje de plazas ocupadas por mujeres en la Secretaría de Energía, respecto a las plazas ocupadas por hombres, conforme a la medida de nivelación 1 de la Norma Mexicana NMX-R-025-SCFI-2015 en Igualdad Laboral y No Discriminación.</t>
  </si>
  <si>
    <t xml:space="preserve">231 Porcentaje de avance en las acciones programadas para la verificación del cumplimiento de la Norma Mexicana NMX-R-025-SCFI-2015 en Igualdad Laboral y No Discriminación. Meta: 100% de las acciones. </t>
  </si>
  <si>
    <t>102 Porcentaje de asistencia digital al evento 2do. Conversatorio Digital: La energía en voz de las mujeres</t>
  </si>
  <si>
    <t>324 Porcentaje de avance en acciones de difusión llevadas a cabo en materia de igualdad de género y no discriminación.</t>
  </si>
  <si>
    <t>105.00</t>
  </si>
  <si>
    <t>410</t>
  </si>
  <si>
    <t>Porcentaje de diferencia de personal capacitado en temas de igualdad en el período 2021-2022.</t>
  </si>
  <si>
    <t xml:space="preserve">Porcentaje de personal que recibió alguna acción de capacitación en materia de igualdad de género y no </t>
  </si>
  <si>
    <t xml:space="preserve"> Secretaria de Energía </t>
  </si>
  <si>
    <t xml:space="preserve"> Laboraban en la SENER un total de 807 personas, de las cuales 376 son mujeres (47%) y 431 hombres (53%), lo cual significa que las brechas de género en términos cuantitativos no son amplias en esta Dependencia. Esto es un gran logro a nivel institucional. No obstante, como parte de los esfuerzos institucionales para conservar este resultado, y seguir avanzando en una absoluta erradicación de cualquier forma de discriminación de género, las acciones de capacitación y formación en estas materias son de vital importancia, ya que a través de estas actividades se pretende que la importancia de la igualdad y la no discriminación en todas sus vertientes quede no como un simple discurso, sino como un proceso formativo que promueva que estos valores se vuelvan parte de nuestra vida cotidiana. De igual manera es importante que haya cada vez más mujeres no sólo en la dependencia sino en puestos de mando.   Los espacios laborales siguen practicas androcentristas que invisibilizan, obvian las aportaciones y necesidades específicas que tienen las mujeres, así mismo las practicas violentas o discriminatorias dificultan su permanencia y ascenso en la administración pública.   </t>
  </si>
  <si>
    <t>443</t>
  </si>
  <si>
    <t>399</t>
  </si>
  <si>
    <t>487</t>
  </si>
  <si>
    <t>438</t>
  </si>
  <si>
    <t>(Unidad de Enlace, Mejora Regulatoria y Programas Transversales)</t>
  </si>
  <si>
    <t>(Dirección General de Recursos Humanos, Materiales y Servicios Generales)</t>
  </si>
  <si>
    <t>4.4</t>
  </si>
  <si>
    <t>0.15</t>
  </si>
  <si>
    <t>UR: E00</t>
  </si>
  <si>
    <t>E00</t>
  </si>
  <si>
    <t>Porcentaje de Instrumentos actualizados</t>
  </si>
  <si>
    <t>Porcentaje de material de Difusión (correo electrónico, fondos de pantalla y publicaciones en paginas oficiales)</t>
  </si>
  <si>
    <t>Porcentaje del personal de la CONUEE Capacitado en materia de Igualdad entre Mujeres y Hombres</t>
  </si>
  <si>
    <t>Porcentaje del personal de la CONUEE que participó en la Detección de Necesidad de Capacitación (DNC) en</t>
  </si>
  <si>
    <t xml:space="preserve"> E00- Comisión Nacional para el Uso Eficiente de la Energía </t>
  </si>
  <si>
    <t xml:space="preserve"> El programa va orientado y dirigido al personal de la Comisión Nacional para el Uso Eficiente de la Energía para prevenir y erradicar, la violencia de género, la discriminación, el Acoso u Hostigamiento sexual o cualquier otra conducta que vulnere los Derechos Humanos y promover la Igualdad de Género, con el objetivo de cumplir y potencializar las metas de fortalecimiento, sensibilización, difusión y capacitación de esta Comisión. </t>
  </si>
  <si>
    <t>76</t>
  </si>
  <si>
    <t>49</t>
  </si>
  <si>
    <t>(Comisión Nacional para el Uso Eficiente de la Energía)</t>
  </si>
  <si>
    <t>Gestión, promoción, supervisión y evaluación del aprovechamiento sustentable de la energía</t>
  </si>
  <si>
    <t>P008</t>
  </si>
  <si>
    <t>UR: 411</t>
  </si>
  <si>
    <t>Apoyo</t>
  </si>
  <si>
    <t>411</t>
  </si>
  <si>
    <t>Apoyo Económico  a Viudas de Veteranos de la Revolución Mexicana</t>
  </si>
  <si>
    <t xml:space="preserve"> 411- Unidad de Política y Control Presupuestario </t>
  </si>
  <si>
    <t>34</t>
  </si>
  <si>
    <t>(Unidad de Política y Control Presupuestario)</t>
  </si>
  <si>
    <t>Apoyo Económico a Viudas de Veteranos de la Revolución Mexicana</t>
  </si>
  <si>
    <t>J014</t>
  </si>
  <si>
    <t>Aportaciones a Seguridad Social</t>
  </si>
  <si>
    <t>19</t>
  </si>
  <si>
    <t>0.72</t>
  </si>
  <si>
    <t>0.73</t>
  </si>
  <si>
    <t>19.51</t>
  </si>
  <si>
    <t>UR: VUY</t>
  </si>
  <si>
    <t>22.34</t>
  </si>
  <si>
    <t>VUY</t>
  </si>
  <si>
    <t>Proporción de mujeres jóvenes involucradas en procesos de apoyo a la participación y ejercicio de derechos</t>
  </si>
  <si>
    <t xml:space="preserve"> VUY- Instituto Mexicano de la Juventud </t>
  </si>
  <si>
    <t xml:space="preserve"> Bajas condiciones favorables para la inclusión y el pleno ejercicio de derechos de las mujeres jóvenes mexicanas, en condiciones de vulnerabilidad, residentes de zonas de interés prioritario. </t>
  </si>
  <si>
    <t>(Instituto Mexicano de la Juventud)</t>
  </si>
  <si>
    <t>22.3</t>
  </si>
  <si>
    <t>Articulación de Políticas Integrales de Juventud</t>
  </si>
  <si>
    <t>E016</t>
  </si>
  <si>
    <t>Bienestar</t>
  </si>
  <si>
    <t>20</t>
  </si>
  <si>
    <t>179.01</t>
  </si>
  <si>
    <t>277.43</t>
  </si>
  <si>
    <t>UR: D00</t>
  </si>
  <si>
    <t>288.99</t>
  </si>
  <si>
    <t>100.70</t>
  </si>
  <si>
    <t>D00</t>
  </si>
  <si>
    <t>Porcentaje de unidades de atención del PAIMEF operadas por las instancias de mujeres en las entidades</t>
  </si>
  <si>
    <t>Porcentaje de mujeres de 15 años y más que declararon haber sufrido al menos un incidente de violencia por parte</t>
  </si>
  <si>
    <t xml:space="preserve"> D00- Instituto Nacional de Desarrollo Social </t>
  </si>
  <si>
    <t xml:space="preserve"> El problema público que atiende el PAIMEF se define de la siguiente manera: La carencia de empoderamiento por parte de las mujeres les obstaculiza prevenir y/o salir de situaciones de violencia. Identificando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</si>
  <si>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282390</t>
  </si>
  <si>
    <t>(Instituto Nacional de Desarrollo Social)</t>
  </si>
  <si>
    <t>288.9</t>
  </si>
  <si>
    <t>Programa de Apoyo a las Instancias de Mujeres en las Entidades Federativas (PAIMEF)</t>
  </si>
  <si>
    <t>S155</t>
  </si>
  <si>
    <t>1,234.13</t>
  </si>
  <si>
    <t>1,273.18</t>
  </si>
  <si>
    <t>2684.71</t>
  </si>
  <si>
    <t>UR: 211</t>
  </si>
  <si>
    <t>41.37</t>
  </si>
  <si>
    <t>211</t>
  </si>
  <si>
    <t>Porcentaje de niñas, adolescentes y jóvenes beneficiarias que reciben apoyos económicos en la modalidad B respecto al total de beneficiarios del programa</t>
  </si>
  <si>
    <t>52.36</t>
  </si>
  <si>
    <t>Porcentaje de niñas que reciben apoyos económicos en la modalidad A respecto al total de beneficiarios del programa</t>
  </si>
  <si>
    <t xml:space="preserve"> Secretaria de Bienestar </t>
  </si>
  <si>
    <t xml:space="preserve"> Las niñas, niños, adolescentes y jóvenes de hasta 23 años de edad en situación de vulnerabilidad por la ausencia de uno o ambos padres, presentan dificultades para su cuidado infantil y educación.   </t>
  </si>
  <si>
    <t>140276</t>
  </si>
  <si>
    <t>135890</t>
  </si>
  <si>
    <t>896155</t>
  </si>
  <si>
    <t>793074</t>
  </si>
  <si>
    <t>(Dirección General para el Bienestar de las Niñas, Niños y Adolescentes)</t>
  </si>
  <si>
    <t>2684.7</t>
  </si>
  <si>
    <t xml:space="preserve">Programa de Apoyo para el Bienestar de las Niñas y Niños, Hijos de Madres Trabajadoras </t>
  </si>
  <si>
    <t>S174</t>
  </si>
  <si>
    <t>63,361.27</t>
  </si>
  <si>
    <t>63,767.44</t>
  </si>
  <si>
    <t>126294.99</t>
  </si>
  <si>
    <t>UR: 213</t>
  </si>
  <si>
    <t>127175.48</t>
  </si>
  <si>
    <t>1.26</t>
  </si>
  <si>
    <t>1.25</t>
  </si>
  <si>
    <t>1.20</t>
  </si>
  <si>
    <t>213</t>
  </si>
  <si>
    <t>Razón por sexo de personas adultas mayores derechohabientes con apoyos emitidos</t>
  </si>
  <si>
    <t xml:space="preserve"> En México las personas adultas mayores de 65 años tienen un acceso limitado y deficiente a la protección social, esto en función de la negación de sus derechos para obtener ingresos adecuados. Combatir las desventajas en el ejercicio de los derechos de las personas adultas mayores es un imperativo de la administración 2018-2024, ya que persisten diferencias en el trato, negación de derechos y estereotipos vejatorios hacia las personas adultas mayores. Por lo antes expuesto es que, el Gobierno de México decidió realizar un rediseño de la política pública enfocada al bienestar de las personas adultas mayores, en un primer momento reconociéndolas como titulares de derechos y contribuyendo a un piso mínimo solidario de protección social, a través de una pensión no contributiva de tendencia universal. </t>
  </si>
  <si>
    <t>4438798</t>
  </si>
  <si>
    <t>5604727</t>
  </si>
  <si>
    <t>4746020</t>
  </si>
  <si>
    <t>5575894</t>
  </si>
  <si>
    <t>(Dirección General para el Bienestar de las Personas Adultas Mayores)</t>
  </si>
  <si>
    <t>127175.4</t>
  </si>
  <si>
    <t>Pensión para el Bienestar de las Personas Adultas Mayores</t>
  </si>
  <si>
    <t>S176</t>
  </si>
  <si>
    <t>1,429.16</t>
  </si>
  <si>
    <t>1,634.37</t>
  </si>
  <si>
    <t>9225.15</t>
  </si>
  <si>
    <t>9499.27</t>
  </si>
  <si>
    <t>25.63</t>
  </si>
  <si>
    <t>Porcentaje de apoyos económicos destinados a mujeres respecto de los planeados</t>
  </si>
  <si>
    <t>Porcentaje de apoyos en especie destinados a mujeres respecto de los planeados</t>
  </si>
  <si>
    <t>102.53</t>
  </si>
  <si>
    <t>Porcentaje de mujeres que reciben asistencia técnica respecto a lo planeado</t>
  </si>
  <si>
    <t xml:space="preserve"> El programa busca atender la problemática de la pobreza rural y la degradación ambiental en México , a través de sus objetivos que son el rescate del campo, la reactivación de la economía local y la regeneración del tejido social en las comunidades , para lo cual se estará trabajando en los siguientes 4 componentes: 1. Inclusión Productiva, 2. Cuidado del medio ambiente , 3. Fomento a la cultura del ahorro, 4. Reconstruir el tejido social . </t>
  </si>
  <si>
    <t>307960</t>
  </si>
  <si>
    <t>138724</t>
  </si>
  <si>
    <t>315700</t>
  </si>
  <si>
    <t>135300</t>
  </si>
  <si>
    <t>9499.2</t>
  </si>
  <si>
    <t>Sembrando Vida</t>
  </si>
  <si>
    <t>S287</t>
  </si>
  <si>
    <t>54.82</t>
  </si>
  <si>
    <t>403.4</t>
  </si>
  <si>
    <t>420.2</t>
  </si>
  <si>
    <t>46.20</t>
  </si>
  <si>
    <t>Porcentaje de mujeres que concluyeron su plan de intervención</t>
  </si>
  <si>
    <t>Tasa de variación de mujeres atendidas en el Centro Externo de Atención en el año en curso con respecto al año anterior</t>
  </si>
  <si>
    <t>Tasa de variación de mujeres atendidas por refugios especializados apoyados por el Programa en el ejercicio fiscal en curso respecto del año anterior</t>
  </si>
  <si>
    <t>2.90</t>
  </si>
  <si>
    <t>Tasa de Variación de los Centros Externos de Atención para Mujeres en situación de violencia apoyados por el Programa</t>
  </si>
  <si>
    <t>Porcentaje de refugios apoyados en el período establecido, respecto de la meta programada</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</si>
  <si>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t>
  </si>
  <si>
    <t>20351</t>
  </si>
  <si>
    <t>Programa de Apoyo para Refugios Especializados para Mujeres Víctimas de Violencia de Género, sus hijas e hijos</t>
  </si>
  <si>
    <t>U012</t>
  </si>
  <si>
    <t>Porcentaje de acuerdos cumplidos del Comité de Igualdad de Género del Sector Turismo Federal</t>
  </si>
  <si>
    <t>Porcentaje de Unidades Responsables de la Secretaría de Turismo que implementan acciones con perspectiva de género</t>
  </si>
  <si>
    <t>37.50</t>
  </si>
  <si>
    <t>Porcentaje de cumplimiento de la estrategia Primer Plano el empoderamiento de las mujeres durante la recuperación de la COVID-19</t>
  </si>
  <si>
    <t>Porcentaje de mujeres que culminan los cursos y talleres de la Estrategia de Desarrollo Comunitario para Mujeres en Turismo 2022</t>
  </si>
  <si>
    <t>Porcentaje de Eventos de Capacitación y Sensibilización de la Estrategia Integral para Prevenir la Trata de personas y el Trabajo Infantil con calificación igual o mayor a 8 (Calificación alta o muy alta satisfacción)</t>
  </si>
  <si>
    <t xml:space="preserve"> Secretaria de Turismo </t>
  </si>
  <si>
    <t xml:space="preserve"> El sector turístico es una actividad económica que favorece al desarrollo de las mujeres, ya que un importante porcentaje de las personas que laboran en el mismo son mujeres, sin embargo persisten condiciones de desigualdad que las afectan y discriminan, por ello la importancia de promover la igualdad entre mujeres y hombres; la eliminación de las violencias como el acoso y hostigamiento sexual y laboral, prevenir la trata de personas y el trabajo infantil para proteger a niñas niños y adolescentes; así como apoyar el empoderamiento económico de las mujeres que laboran en el sector. Al respecto la Organización Mundial de Turismo en el Informe mundial sobre mujeres en el turismo 2022, destaca: 54% de las personas empleadas en el turismo son mujeres; 39%a de las personas empleadas en el conjunto de la economía son mujeres; En el turismo, las mujeres ganan un 14.7% menos En el conjunto de la economía, las mujeres ganan un 16,8% menos; 23.0% de los ministerios de Turismo están dirigidos por mujeres 20.7% de los ministerios de los Gobiernos están dirigidos por mujeres. </t>
  </si>
  <si>
    <t>909</t>
  </si>
  <si>
    <t>454</t>
  </si>
  <si>
    <t>(Subsecretaría de Planeación y Política Turística)</t>
  </si>
  <si>
    <t>6.3</t>
  </si>
  <si>
    <t>Planeación y conducción de la política de turismo</t>
  </si>
  <si>
    <t>Turismo</t>
  </si>
  <si>
    <t>21</t>
  </si>
  <si>
    <t xml:space="preserve">Porcentaje de personal de mandos medios y superiores de la rama administrativa del INE que recibió al menos una acción de capacitación en materia de Igualdad y No Discriminación que promueva una nueva cultura laboral libre de violencia. </t>
  </si>
  <si>
    <t>Porcentaje del personal de la rama administrativa con al menos una acción de capacitación materia de Igualdad de género y No Discriminación.</t>
  </si>
  <si>
    <t xml:space="preserve"> Secretaria de Instituto Nacional Electoral </t>
  </si>
  <si>
    <t xml:space="preserve"> La Dirección Ejecutiva de Administración, a través de la Dirección de Personal tiene programado impartir a partir del segundo trimestre del 2022 capacitación al personal de la Rama Administrativa en materia de Igualdad y No Discriminación que ayude a minimizar la desigualdad y superar los estereotipos discriminatorios sobre las funciones y responsabilidades de las mujeres y hombres en su ámbito laboral, así como prevenir, sancionar y erradicar la violencia en cualquiera de sus manifestaciones y ámbitos, el Hostigamiento y Acoso sexual y laboral en la Institución. Cursos, talleres o conferencias (modalidad en línea): -Hostigamiento y acoso sexual y laboral -Derechos humanos -Violencia de género -Espacios laborales libres de violencia y discriminación -Igualdad sustantiva -Lenguaje incluyente y no sexista -Transversalización de la perspectiva de género -Violencia política en razón de género contra las mujeres -Políticas públicas en materia de igualdad de género y no discriminación. </t>
  </si>
  <si>
    <t>1786</t>
  </si>
  <si>
    <t>1488</t>
  </si>
  <si>
    <t>(Dirección Ejecutiva de Administración)</t>
  </si>
  <si>
    <t>Gestión Administrativa</t>
  </si>
  <si>
    <t>Instituto Nacional Electoral</t>
  </si>
  <si>
    <t>22</t>
  </si>
  <si>
    <t>0.64</t>
  </si>
  <si>
    <t>0.89</t>
  </si>
  <si>
    <t>28.84</t>
  </si>
  <si>
    <t>UR: 115</t>
  </si>
  <si>
    <t>115</t>
  </si>
  <si>
    <t>Porcentaje de activaciones transmedia para la prevención de la violencia política en contra de las mujeres en razón de género.</t>
  </si>
  <si>
    <t xml:space="preserve">Porcentaje de proyectos impulsados para fomentar la participación y el ejercicio libre de los derechos humanos y los político-electorales de las mujeres en condiciones de igualdad y paridad de género.      </t>
  </si>
  <si>
    <t>Porcentaje de población que participa directamente en iniciativas que fomentan la participación y el ejercicio libre de los derechos humanos y los político-electorales de las mujeres en condiciones de igualdad y paridad de género.</t>
  </si>
  <si>
    <t xml:space="preserve"> Impulsar la implementación de proyectos en colaboración con organizaciones de la sociedad civil, universidades, instituciones públicas y ciudadanía en general, para promover la participación y el ejercicio de los derechos políticos de las mujeres en condiciones de igualdad y sin discriminación e impulsar sus liderazgos, considerando la participación de mujeres indígenas, afrodescendientes y jóvenes. Emitir una convocatoria a OSC para presentar proyectos que promuevan la participación de las mujeres en el ámbito público en condiciones de igualdad y su participación en espacios de toma de decisiones. Considera otorgar apoyos capacitar y dar seguimiento a OSC. Con esto se busca impactar a un mínimo de 8,000 participantes durante 2022, con la finalidad de contribuir al desarrollo de la vida democrática y asegurar a la ciudadanía el ejercicio de sus derechos político-electorales, de conformidad con los fines institucionales y lo establecido en la ENCCÍVICA 2017-2023. </t>
  </si>
  <si>
    <t>948</t>
  </si>
  <si>
    <t>3912</t>
  </si>
  <si>
    <t>1600</t>
  </si>
  <si>
    <t>6400</t>
  </si>
  <si>
    <t>(Dirección Ejecutiva de Capacitación Electoral y Educación Cívica)</t>
  </si>
  <si>
    <t>28.8</t>
  </si>
  <si>
    <t>Capacitación y educación para el ejercicio democrático de la ciudadanía</t>
  </si>
  <si>
    <t>R003</t>
  </si>
  <si>
    <t>0.10</t>
  </si>
  <si>
    <t>0.9</t>
  </si>
  <si>
    <t>Incremento en puntos porcentuales de mujeres credencializadas en el periodo observado.</t>
  </si>
  <si>
    <t xml:space="preserve"> Emitir mensajes de difusión hacia la ciudadanía la cual este focalizada para la credencialización de las mujeres en aquellos distritos con secciones electorales donde las mujeres representan el 45% o menos de la Lista Nominal en el periodo observado de marzo a diciembre de 2022 con el propósito de reflejar un incremento en la proporción de mujeres que tramiten su Credencial para Votar. </t>
  </si>
  <si>
    <t>6000</t>
  </si>
  <si>
    <t>(Dirección Ejecutiva del Registro Federal de Electores)</t>
  </si>
  <si>
    <t>Actualización del padrón electoral y expedición dela credencial para votar</t>
  </si>
  <si>
    <t>R005</t>
  </si>
  <si>
    <t>0.23</t>
  </si>
  <si>
    <t>10.81</t>
  </si>
  <si>
    <t>UR: 123</t>
  </si>
  <si>
    <t>1.15</t>
  </si>
  <si>
    <t>6.84</t>
  </si>
  <si>
    <t>UR: 122</t>
  </si>
  <si>
    <t>123</t>
  </si>
  <si>
    <t>Porcentaje de cumplimiento de paridad de género en los Organismos Públicos Locales a nivel nacional.</t>
  </si>
  <si>
    <t>44.40</t>
  </si>
  <si>
    <t>Porcentaje de Designaciones de Consejeras Electorales en los Organismos Públicos Locales.</t>
  </si>
  <si>
    <t>122</t>
  </si>
  <si>
    <t xml:space="preserve">Porcentaje de personas sensibilizadas a través de actividades de divulgación de igualdad de género y no discriminación en el ejercicio de los derechos político-electorales.      </t>
  </si>
  <si>
    <t xml:space="preserve">Porcentaje de acciones documentadas para el cumplimiento de cuatro criterios de la Norma Mexicana NMX-R-025-SCFI-2015 en Igualdad Laboral y No Discriminación.         </t>
  </si>
  <si>
    <t xml:space="preserve"> En 2022 son dos los proyectos que utilizarán recursos del Anexo 13, Acciones para la igualdad sustantiva en el INE y Acciones para la igualdad y no discriminación en el ejercicio de los derechos político-electorales. Las actividades que se realizarán en el marco de los mismos son: 1. Programa de capacitación en materia de igualdad de género y no discriminación; 2. Promoción de acciones para la conciliación de la vida laboral del personal del INE; 3. Proceso de certificación del INE en la NMX-R-025-R-025-SCFI-2015; 4. Acciones del Grupo de Trabajo de Igualdad de Género y No Discriminación; 5. Eventos conmemorativos Día Internacional de las Mujeres; 6. Estudio especializado sobre la efectividad en la aplicación de las acciones afirmativas y las barreras que enfrentan los grupos en situación de discriminación en la representación política; 7. Programa de capacitación para promover la participación política de las mujeres, la inclusión y la prevención de la violencia política contra las mujeres en razón de género; 8. Programa de formación para la generación de indicadores y datos estadísticos electorales con perspectiva de género; 9. Programa de formación en materia de criterios jurisdiccionales dirigido a personas estudiantes de diferentes universidades para analizar las sentencias más relevantes en materia de paridad y violencia política contra las mujeres por razón de género; 10. Actividades de la Presidencia del INE en el Observatorio de Participación Política de las Mujeres en México (OPPMM) reuniones ordinarias virtuales y la realización de la reunión nacional de observatorios locales; 11. Continuidad de la Plataforma Educativa Políticas: Política y Políticas Públicas con Perspectiva de Género; 12. Actividades del Programa de Trabajo de la Comisión de Igualdad de Género y No Discriminación; 13. Actividades para la elaboración de un programa integral de prevención de la violencia política contra las mujeres por razón de género.  Actuar en cada una de las etapas del Proceso de Selección y Designación, conforme a lo establecido en el Reglamento del Instituto Nacional Electoral para la Designación y Remoción de las y los Consejeros Presidentes y las y los Consejeros Electorales de los Organismos Públicos Locales Electorales, observando el principio de paridad de género en cada una de ellas. En este sentido, cuando se presenta una vacante en alguno de los Organismos Públicos Locales, ésta podrá ser ocupada por mujer u hombre procurando una conformación de por lo menos tres personas del mismo género, respecto de la integración total de cada órgano máximo de dirección (Una Consejera o Consejero Presidente y seis Consejeras o Consejeros Electorales). </t>
  </si>
  <si>
    <t>297</t>
  </si>
  <si>
    <t>465</t>
  </si>
  <si>
    <t>4641</t>
  </si>
  <si>
    <t>(Unidad Técnica de Vinculación con los Organismos Públicos Locales)</t>
  </si>
  <si>
    <t>(Unidad Técnica de Igualdad de Género y No Discriminación)</t>
  </si>
  <si>
    <t>17.6</t>
  </si>
  <si>
    <t>Dirección, soporte jurídico electoral y apoyo logístico</t>
  </si>
  <si>
    <t>R008</t>
  </si>
  <si>
    <t>1.51</t>
  </si>
  <si>
    <t>7.8</t>
  </si>
  <si>
    <t>UR: 120</t>
  </si>
  <si>
    <t>120</t>
  </si>
  <si>
    <t>Porcentaje de visitas de verificación del gasto programado realizadas.</t>
  </si>
  <si>
    <t>Porcentaje del grado de cumplimiento en la rendición de cuentas del gasto programado.</t>
  </si>
  <si>
    <t xml:space="preserve"> Realizar el análisis cualitativo y cuantitativo de la información contenida en los Programas Anuales de Trabajo del gasto programado presentados por los partidos políticos en el ejercicio 2022. Con el objeto de fortalecer la fiscalización del gasto programado en los rubros de actividades específicas, del liderazgo político de las mujeres y liderazgos juveniles por medio de la realización del análisis cualitativo y cuantitativo de la información contenida en los Programas Anuales de Trabajo del gasto programado presentados por los partidos políticos en el ejercicio 2022, con el objeto de que coadyuven con la inclusión y participación política de las mujeres y los jóvenes. </t>
  </si>
  <si>
    <t>150</t>
  </si>
  <si>
    <t>263</t>
  </si>
  <si>
    <t>(UnidadTécnica de Fiscalización)</t>
  </si>
  <si>
    <t>Otorgamiento de prerrogativas a partidos políticos, fiscalización de sus recursos y administración de los tiempos del estado en radio y televisión</t>
  </si>
  <si>
    <t>R009</t>
  </si>
  <si>
    <t>0.14</t>
  </si>
  <si>
    <t>0.66</t>
  </si>
  <si>
    <t>UR: 104</t>
  </si>
  <si>
    <t>104</t>
  </si>
  <si>
    <t>Porcentaje de documentos de análisis con perspectivas de género e interseccional realizados.</t>
  </si>
  <si>
    <t xml:space="preserve"> Presentar un diagnóstico de la discriminación contra las mujeres y los grupos de atención prioritaria tanto en prensa convencional como en la red social Twitter a partir del análisis de la cobertura de los procesos electorales locales 2021-2022. Ello, a través del análisis con perspectivas de género e interseccional de la cobertura de los procesos electorales, con el fin de medir 1) la desigualdad en el acceso de las mujeres y los grupos de atención prioritaria a los medios de comunicación convencionales y la red social, 2) la presencia de estereotipos, 3) la violencia política en razón de género, para que la Comisión de Igualdad de Género y No Discriminación del Instituto Nacional Electoral evalúe las acciones pertinentes para prevenir, combatir y erradicar la discriminación contras las mujeres y los grupos de atención prioritarios tanto en prensa convencional como en redes sociales. </t>
  </si>
  <si>
    <t>(Coordinación Nacional de Comunicación Social)</t>
  </si>
  <si>
    <t>0.6</t>
  </si>
  <si>
    <t>Vinculación con la sociedad</t>
  </si>
  <si>
    <t>R010</t>
  </si>
  <si>
    <t>0.34</t>
  </si>
  <si>
    <t>0.40</t>
  </si>
  <si>
    <t>1.74</t>
  </si>
  <si>
    <t>Porcentaje de las actividades destinado para la capacitación y formación a mujeres respecto del total de actividades reportadas en los Programas Anuales de Trabajo.</t>
  </si>
  <si>
    <t xml:space="preserve"> Mantenimiento y seguimiento al sistema tecnológicos del Módulo del Programa Anual de Trabajo en el Sistema Integral de Fiscalización y la Plataforma de capacitación (difusión y desarrollo de contenidos), con el objeto de hacer más eficiente el análisis acceso a la información del gasto programado de capacitación promoción y desarrollo de liderazgos políticos de las mujeres, reportada por los partidos políticos. </t>
  </si>
  <si>
    <t>1.7</t>
  </si>
  <si>
    <t>Tecnologías de información y comunicaciones</t>
  </si>
  <si>
    <t>R011</t>
  </si>
  <si>
    <t>4.21</t>
  </si>
  <si>
    <t>6.01</t>
  </si>
  <si>
    <t>29.52</t>
  </si>
  <si>
    <t>29.33</t>
  </si>
  <si>
    <t>16C.2 Porcentaje de escritos de queja  por presuntas violaciones a los derechos humanos con razón de género atendidos con respecto a los registrados</t>
  </si>
  <si>
    <t>15C.1 Porcentaje de escritos de queja  por presuntas violaciones a los derechos humanos atendidos con respecto a los solicitados.</t>
  </si>
  <si>
    <t>14B.3 Porcentaje de vinculaciones con los entes obligados para los servicios de promoción sobre los derechos humanos de las mujeres para la igualdad sustantiva, elaboradas con relación a las solicitadas.</t>
  </si>
  <si>
    <t>13B.2 Porcentaje de relatorías y memorias derivadas de los servicios de promoción de los derechos humanos de las mujeres para la igualdad sustantiva elaboradas con relación a las programadas.</t>
  </si>
  <si>
    <t>12B.1 Porcentaje de herramientas didácticas  elaboradas, actualizadas y adaptadas sobre los derechos humanos de las mujeres para la igualdad sustantiva elaboradas, con relación a los programadas</t>
  </si>
  <si>
    <t>11A.5 Porcentaje de Encuesta Nacional en Vivienda, en el segmento correspondiente al PAMIMH, para la observancia en la evaluación de la igualdad entre mujeres y hombres, contratadas  y publicadas con respecto a las programadas.</t>
  </si>
  <si>
    <t>10A.4 Porcentaje de reportes para el fortalecimiento de los indicadores del Atlas de Igualdad y Derechos Humanos para la observancia en el seguimiento a las brechas de género y desigualdades elaborados con relación a los programados</t>
  </si>
  <si>
    <t>9A.3 Porcentaje de reportes de análisis de la observancia en la evaluación de la participación equilibrada entre mujeres y hombres en los espacios públicos y de toma de decisiones elaborados con relación a los programados.</t>
  </si>
  <si>
    <t>Mensual</t>
  </si>
  <si>
    <t>8A.2 Porcentaje de reportes de análisis sobre la participación de la CNDH en los procedimientos de Alerta de Violencia de Género contra las mujeres elaborados en relación con los programados.</t>
  </si>
  <si>
    <t>7A.1 Porcentaje de reportes de análisis de la observancia en el monitoreo en torno a la igualdad, la no discriminación y la no violencia contra las mujeres elaborados con relación a los programados.</t>
  </si>
  <si>
    <t>6D. Porcentaje de Recomendaciones Generales sobre violaciones a los derechos humanos por razón de género publicadas con respecto a las programadas.</t>
  </si>
  <si>
    <t>5C. Porcentaje de expedientes de queja,  orientaciones directas y remisiones en materia de los derechos humanos de las mujeres concluidos respecto a los expedientes registrados y en trámite</t>
  </si>
  <si>
    <t>4B. Porcentaje de productos y servicios de promoción  sobre los derechos humanos de las mujeres para la igualdad sustantiva proporcionados con relación a los requeridos.</t>
  </si>
  <si>
    <t>3A. Porcentaje de estudios, documentos de investigación, informes técnicos, diagnósticos y/o plataformas  para la observancia, seguimiento y evaluación  de la Política Nacional en Materia de Igualdad entre Mujeres y Hombres elaborados con relación a los programados.</t>
  </si>
  <si>
    <t>2.Porcentaje de autoridades del Estado obligadas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</si>
  <si>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Índice</t>
  </si>
  <si>
    <t>1. Índice de contribución al cumplimiento de la Política Nacional en Materia de Igualdad entre Mujeres y Hombres mediante la observancia, la promoción y la protección de los derechos humanos de las mujeres.</t>
  </si>
  <si>
    <t xml:space="preserve"> 104- Cuarta Visitaduría General </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</si>
  <si>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</si>
  <si>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(Cuarta Visitaduría General)</t>
  </si>
  <si>
    <t>29.3</t>
  </si>
  <si>
    <t>Realizar la promoción y observancia en el monitoreo, seguimiento y evaluación del impacto de la política nacional en materia de igualdad entre mujeres y hombres</t>
  </si>
  <si>
    <t>E013</t>
  </si>
  <si>
    <t>Comisión Nacional de los Derechos Humanos</t>
  </si>
  <si>
    <t>35</t>
  </si>
  <si>
    <t>0.96</t>
  </si>
  <si>
    <t>1.19</t>
  </si>
  <si>
    <t>4.57</t>
  </si>
  <si>
    <t>UR: 126</t>
  </si>
  <si>
    <t>4.26</t>
  </si>
  <si>
    <t>126</t>
  </si>
  <si>
    <t>Indicador 6. Porcentaje de cumplimiento del Informe al periodo realizado de seguimiento, basados en el monitoreo, observancia y planeación para la transversalización de la perspectiva de igualdad de género, a través de Medidas para la Igualdad al interior de la CNDH.</t>
  </si>
  <si>
    <t>Indicador 5. Porcentaje de personas informadas e impactados sobre Prevención y Atención del Hostigamiento y Acoso Sexual y/o laboral.</t>
  </si>
  <si>
    <t>Indicador 4. Porcentaje de acciones Institucionales que fomentan la corresponsabilidad familiar y laboral.</t>
  </si>
  <si>
    <t>Indicador 3. Porcentaje de acciones que favorecen la institucionalización de la perspectiva de género en políticas, estrategias, programas y actividades de la institución.</t>
  </si>
  <si>
    <t>Indicador 2. Porcentaje de cumplimiento de los planes de acción que derivan del Programa de Igualdad entre Mujeres y Hombres CNDH y Programa de Cultura Institucional.</t>
  </si>
  <si>
    <t>109.23</t>
  </si>
  <si>
    <t>Indicador 1. Porcentaje de personas de nuevo ingreso a la CNDH, sensibilizadas y/o capacitadas en materia de género,  lenguaje incluyente, no sexista y erradicar la discriminación y violencia y derechos humanos.</t>
  </si>
  <si>
    <t xml:space="preserve"> 126- Unidad Técnica para la Igualdad de Género </t>
  </si>
  <si>
    <t xml:space="preserve"> Es importante que el personal de la CNDH incorpore la perspectiva de género en los programas, proyectos, sin embargo, se requiere implementar acciones para que los mecanismos internos, como la Red de Género ponga en marcha de manera inmediata un Plan de Acción con políticas públicas con perspectiva de género, de acuerdo con sus competencias y atribuciones, por ello, es necesario que el personal se esté capacitando constantemente en la materia, para que dicha incorporación se lleve a cabo.  Por lo anterior, es necesario continuar potenciando las capacidades del personal de la CNDH en el conocimiento sobre los conceptos básicos de género, el lenguaje incluyente y no sexista y la no discriminación, a efecto de generar un ambiente laboral sin discriminación y libre de violencia de género; y para generar comunicaciones internas y externas con lenguaje incluyente y no sexista. </t>
  </si>
  <si>
    <t>30</t>
  </si>
  <si>
    <t>41</t>
  </si>
  <si>
    <t>853</t>
  </si>
  <si>
    <t>876</t>
  </si>
  <si>
    <t>4.2</t>
  </si>
  <si>
    <t>Actividades relacionadas a la Igualdad de Género Institucional.</t>
  </si>
  <si>
    <t>M002</t>
  </si>
  <si>
    <t>1.65</t>
  </si>
  <si>
    <t>UR: 221</t>
  </si>
  <si>
    <t>Porcentaje de grupos policiales capacitados en temas de igualdad.</t>
  </si>
  <si>
    <t>Promedio</t>
  </si>
  <si>
    <t>221</t>
  </si>
  <si>
    <t>Promedio de escáner de mama realizados al año al total de Mujeres PP del sistema penitenciario federal</t>
  </si>
  <si>
    <t>Porcentaje de escáner de mama realizados durante un año a Mujeres PP , respecto de la demanda real.</t>
  </si>
  <si>
    <t>73.00</t>
  </si>
  <si>
    <t xml:space="preserve">Promedio  de  escáner  de  mama  realizados  al  año  al  total  de  mujeres  Privadas  de  su  Libertad  en  el  centro </t>
  </si>
  <si>
    <t>Porcentaje de escáner de mama realizados durante un año a Mujeres PPL , respecto de la demanda real.</t>
  </si>
  <si>
    <t xml:space="preserve"> Secretaria de Seguridad y Protección Ciudadana </t>
  </si>
  <si>
    <t xml:space="preserve"> Desarrollar una acción integral para consolidar el Eje de Reinserción Social en materia de Salud de las mujeres Privadas de su Libertad en el Centro Penitenciario Federal No. 16. CPS Femenil en Morelos, mediante la compra de equipo, la  capacitación de personal para que opere los equipos de escáner de mama y aumento en la realización de los mismos.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de los tres órdenes de gobierno,  para  capacitar  y/o  fortalecer  las  Unidades  de  policías  Especializadas  de  Género.  para  la  prevención,  investigación  y  reacción,  así  como  dotarlos  de   herramientas  conceptuales,  practicas  y  de  procedimientos  técnicos- metodológicos homologados, de todas las formas de Violencias contra las mujeres, para que su actuación se efectúe en el marco de respeto de los derechos humanos de las mujeres con enfoque  interseccional e intercultural.  </t>
  </si>
  <si>
    <t>568</t>
  </si>
  <si>
    <t>(Dirección General de Política y Desarrollo Policial)</t>
  </si>
  <si>
    <t>(Dirección General de Política y Desarrollo Penitenciario)</t>
  </si>
  <si>
    <t>3.6</t>
  </si>
  <si>
    <t>Implementar las políticas, programas y acciones tendientes a garantizar la seguridad pública de la Nación y sus habitantes</t>
  </si>
  <si>
    <t>Seguridad y Protección Ciudadana</t>
  </si>
  <si>
    <t>36</t>
  </si>
  <si>
    <t>1,414.50</t>
  </si>
  <si>
    <t>1,421.68</t>
  </si>
  <si>
    <t>5819.23</t>
  </si>
  <si>
    <t>UR: 90X</t>
  </si>
  <si>
    <t>Becario</t>
  </si>
  <si>
    <t>90X</t>
  </si>
  <si>
    <t>194 Eficiencia de ingreso de becarias del Programa de Incorporación de Mujeres Indígenas a Posgrados para el Fortalecimiento Regional.</t>
  </si>
  <si>
    <t>194 Porcentaje de Mujeres indígenas beneficiadas del Programa de Incorporación de Mujeres Indígenas a Posgrados por área de conocimiento</t>
  </si>
  <si>
    <t>194 Porcentaje de apoyos complementarios otorgados a mujeres indígenas por área de conocimiento.</t>
  </si>
  <si>
    <t>150.00</t>
  </si>
  <si>
    <t>194 Número de Apoyos Complementarios otorgados a mujeres indígenas a nivel de maestría.</t>
  </si>
  <si>
    <t>193 Porcentaje de becas asignadas a madres mexicanas jefas de familia por área de conocimiento</t>
  </si>
  <si>
    <t>86.00</t>
  </si>
  <si>
    <t>193 Porcentaje de madres jefas de familia que recibieron beca y concluyen sus estudios en el 2022 y durante el período de la vigencia</t>
  </si>
  <si>
    <t>42.00</t>
  </si>
  <si>
    <t>Beca</t>
  </si>
  <si>
    <t>339 Porcentaje de Mujeres Beneficiadas con una Beca Nueva para cursar Estudios de Doctorado</t>
  </si>
  <si>
    <t>47.00</t>
  </si>
  <si>
    <t>339 Porcentaje de Mujeres Beneficiadas con una Beca Nueva para cursar Estudios de Maestría</t>
  </si>
  <si>
    <t>339 Porcentaje de Mujeres Beneficiadas con una Beca Nueva para cursar Estudios de Especialidad</t>
  </si>
  <si>
    <t xml:space="preserve"> Secretaria de Consejo Nacional de Ciencia y Tecnología </t>
  </si>
  <si>
    <t xml:space="preserve"> Uno de los desafíos más importantes que enfrenta el sistema educativo es la inequidad en el acceso y permanencia de mujeres y hombres en los diferentes niveles educativos. Este problema se acrecienta en los niveles educativos más avanzados. Por ejemplo, las universidades han sido espacios históricamente desfavorables para las mujeres, quienes durante siglos ni siquiera tuvieron derecho a acceder a este nivel educativo. Este problema puede extrapolarse a nivel de estudios de Posgrado.   En este contexto, una de las principales atribuciones del Consejo Nacional de Ciencia y Tecnología (Conacyt) es hacer frente a la necesidad que tiene el país de formar científicos, humanistas y tecnólogos comprometidos con la sociedad, el cuidado del ambiente y respetuosos del carácter multicultural de la nación. Para ello, instrumenta este objetivo a través del Programa Presupuestario S190, Becas de Posgrado y Apoyos a la Calidad, mediante el cual promueve la participación de las mujeres en el nivel de posgrado a partir de ofrecer becas para realizar estudios posgrado y, particularmente a través de acciones afirmativas dirigidas exclusivamente a dos poblaciones históricamente vulnerables como son las madres mexicanas jefas de familia y las mujeres indígenas.  </t>
  </si>
  <si>
    <t>25858</t>
  </si>
  <si>
    <t>26969</t>
  </si>
  <si>
    <t>37961</t>
  </si>
  <si>
    <t>38597</t>
  </si>
  <si>
    <t>(Consejo Nacional de Ciencia y Tecnología)</t>
  </si>
  <si>
    <t>5819.2</t>
  </si>
  <si>
    <t>Becas de posgrado y apoyos a la calidad</t>
  </si>
  <si>
    <t>S190</t>
  </si>
  <si>
    <t>Consejo Nacional de Ciencia y Tecnología</t>
  </si>
  <si>
    <t>38</t>
  </si>
  <si>
    <t>39.68</t>
  </si>
  <si>
    <t>181.0</t>
  </si>
  <si>
    <t>UR: 100</t>
  </si>
  <si>
    <t>100</t>
  </si>
  <si>
    <t>Porcentaje de informes trimestrales sobre el avance de las actividades programadas para el Sistema Integrado de Estadísticas sobre Violencia contra las Mujeres (SIESVIM).</t>
  </si>
  <si>
    <t>Porcentaje de avance trimestral de las actividades programadas para el desarrollo de diagnósticos de registros sobre violencia contra las mujeres.</t>
  </si>
  <si>
    <t>Porcentaje de avance trimestral de las actividades programadas para realizar los estudios sobre violencias de género, orientados a apoyar la definición de proyectos estadísticos.</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</si>
  <si>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</si>
  <si>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</si>
  <si>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</si>
  <si>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Porcentaje de informes que reporta trimestralmente el avance de las actividades programadas para el levantamiento de la encuesta.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</si>
  <si>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</si>
  <si>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</si>
  <si>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61523638</t>
  </si>
  <si>
    <t>66153499</t>
  </si>
  <si>
    <t>(Instituto Nacional de Estadística y Geografía)</t>
  </si>
  <si>
    <t>Producción y difusión de información estadística y geográfica</t>
  </si>
  <si>
    <t>Información Nacional Estadística y Geográfica</t>
  </si>
  <si>
    <t>0.27</t>
  </si>
  <si>
    <t>0.56</t>
  </si>
  <si>
    <t>2.5</t>
  </si>
  <si>
    <t>UR: 240</t>
  </si>
  <si>
    <t>240</t>
  </si>
  <si>
    <t>Porcentaje de cumplimiento de las actividades de promoción de la igualdad de género, diversidad e inclusión en el IFT</t>
  </si>
  <si>
    <t>20.09</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</si>
  <si>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</si>
  <si>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</si>
  <si>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y sensibilizar al personal en materia de Igualdad, Diversidad e Inclusión con el fin de integrar en la cultura organizacional los valores de respeto, tolerancia, igualdad, fraternidad, no discriminación, etc. Como parte de las acciones para generar mayor conciencia en el personal, los últimos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el Día Internacional contra la Discriminación, el Día Internacional de las Personas con Discapacidad, la vinculación con instituciones nacionales e internacionales, así como otros eventos y capacitación,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2022?.   </t>
  </si>
  <si>
    <t>791</t>
  </si>
  <si>
    <t>1415</t>
  </si>
  <si>
    <t>1456</t>
  </si>
  <si>
    <t>1102</t>
  </si>
  <si>
    <t>Fortalecimiento e innovación institucional para el desarrollo de los sectores de Telecomunicaciones y Radiodifusión</t>
  </si>
  <si>
    <t>E001</t>
  </si>
  <si>
    <t>Instituto Federal de Telecomunicaciones</t>
  </si>
  <si>
    <t>43</t>
  </si>
  <si>
    <t>3.14</t>
  </si>
  <si>
    <t>UR: 224</t>
  </si>
  <si>
    <t>224</t>
  </si>
  <si>
    <t>Elaboración del estudio: Representación de la diversidad sexual en contenidos audiovisuales.</t>
  </si>
  <si>
    <t xml:space="preserve"> Realizar un Estudio que cumpla con lo siguiente: Describir y comprender la opinión de las audiencias mayores de edad del país, así como también productores de contenidos y, especialistas en la materia; respecto a la representación que se hace de la diversidad sexual en los contenidos televisivos, radiodifundidos, plataformas Over The Top y redes sociales. Mediante la instrumentación de técnicas cualitativas y cuantitativas de recolección de información, se pretenden identificar estereotipos, reproducción de estigmas, prácticas a favor de la diversidad sexual y sus tipos, prácticas en contra de la diversidad sexual y sus tipos, autenticidad en la inclusión de personajes, discursos o tópicos; entre otros elementos observables en distintos tipos de producciones. De tal forma que se integrará la participación de audiencias adultas habitantes de diferentes ciudades del país y pertenecientes a las distintas aristas del espectro de la diversidad sexual; ello permitirá obtener una visión extensa y detallada de la materia de estudio y los contextos para reflexionar sobre los aspectos necesarios para lograr representaciones de la diversidad dignas, respetuosas y responsables. </t>
  </si>
  <si>
    <t>3.1</t>
  </si>
  <si>
    <t>Regulación de los servicios de Telecomunicaciones y Radiodifusión y fortalecimiento de los derechos de sus usuarios y audiencias</t>
  </si>
  <si>
    <t>G010</t>
  </si>
  <si>
    <t>1.32</t>
  </si>
  <si>
    <t>6.2</t>
  </si>
  <si>
    <t>23.16</t>
  </si>
  <si>
    <t>Porcentaje de cumplimiento en la elaboración y seguimiento del Programa Anual 2022 del IFT.</t>
  </si>
  <si>
    <t xml:space="preserve"> Al interior del Instituto Federal de Telecomunicaciones es necesario dar seguimiento a la implementación de las estrategias y líneas de acción que contiene el Programa Anual para la Promoción de la Igualdad de Género, Diversidad e Inclusión 2022, mismas que permiten y facilitan la implementación de actividades de capacitación, sensibilización, coordinación interinstitucional nacional e internacional, que favorezcan al personal y el actuar del IFT en materia de Igualdad, Diversidad e Inclusión con el fin de integrar en la cultura organizacional los valores de respeto,  Como parte del funcionamiento y labor de la Unidad de Género del Instituto es necesario desarrollar y dar seguimiento a este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</si>
  <si>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728</t>
  </si>
  <si>
    <t>551</t>
  </si>
  <si>
    <t>(Unidad de Administración)</t>
  </si>
  <si>
    <t>UR: 220</t>
  </si>
  <si>
    <t>Servidores Públicos que participan en las platicas y/o recibieron un artículo promocional</t>
  </si>
  <si>
    <t>Porcentaje de servidores/as Públicos sensibilizados con la difusión de la información la LGIMH, Pro igualdad y</t>
  </si>
  <si>
    <t xml:space="preserve"> Secretaria de Comisión Reguladora de Energía </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</si>
  <si>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disminuir la problemática de la brecha de género y evitar la desintegración de cualquier tipo de estructura familiar. </t>
  </si>
  <si>
    <t>274</t>
  </si>
  <si>
    <t>192</t>
  </si>
  <si>
    <t>(Unidad de Planeación y Vinculación)</t>
  </si>
  <si>
    <t>Regulación y permisos de electricidad</t>
  </si>
  <si>
    <t>G001</t>
  </si>
  <si>
    <t>Comisión Reguladora de Energía</t>
  </si>
  <si>
    <t>45</t>
  </si>
  <si>
    <t>Regulación y permisos de Hidrocarburos</t>
  </si>
  <si>
    <t>G002</t>
  </si>
  <si>
    <t>UR: 500</t>
  </si>
  <si>
    <t>500</t>
  </si>
  <si>
    <t>Porcentaje de servidoras / es públicos de mando medio o superior capacitados en materia de género</t>
  </si>
  <si>
    <t>Porcentaje de servidoras / es públicos capacitados en materia de género, con calificación aprobatoria.</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</si>
  <si>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disminuir la problemática de la brecha de género y evitar la desintegración de cualquier tipo de estructura familiar. </t>
  </si>
  <si>
    <t>37</t>
  </si>
  <si>
    <t>47</t>
  </si>
  <si>
    <t>0.41</t>
  </si>
  <si>
    <t>7.77</t>
  </si>
  <si>
    <t>UR: AYJ</t>
  </si>
  <si>
    <t>AYJ</t>
  </si>
  <si>
    <t>Porcentaje del personal del área de psicología capacitado en modelos de atención psicológica con perspectiva de CEAV programado para la capacitación</t>
  </si>
  <si>
    <t>Porcentaje del personal del área jurídica de la CEAV capacitado en atender y juzgar con perspectiva de género y diferencial que acreditó con una calificación igual o mayor a 8/10 con respecto al personal del área jurídica de la CEAV que fue programado para la capacitación</t>
  </si>
  <si>
    <t>Porcentaje de avance en la generación del Documento: Sistematización de los aspectos críticos de la reparación integral del daño de niñas, niños y adolescentes víctimas del delito y de violaciones a derechos humanos</t>
  </si>
  <si>
    <t>Porcentaje de avance en la elaboración del Diagnóstico Institucional de Género</t>
  </si>
  <si>
    <t xml:space="preserve"> AYJ- Comisión Ejecutiva de Atención a Víctimas </t>
  </si>
  <si>
    <t xml:space="preserve"> El incremento o la no disminución significativa de la violencia social y de la violencia por razones de género plantea grandes retos para el Estado mexicano, toda vez que su elevada incidencia y expansión en el territorio nacional, la convierte en uno de los problemas más acuciantes en materia de derechos humanos. Por tal razón, se hace indispensable garantizar la atención integral a las víctimas, conforme lo establece el Art. 20 de la Constitución Política de los Estados Unidos Mexicanos y la Ley General de Víctimas. El Programa E033 "Atención a víctimas" está orientado a proveer servicios de apoyo, asistencia y reparación integral a las personas en situación de víctimas por delitos del fuero federal y violaciones a los derechos humanos cometidas por autoridades federales. </t>
  </si>
  <si>
    <t>243</t>
  </si>
  <si>
    <t>333</t>
  </si>
  <si>
    <t>(Comisión Ejecutiva de Atención a Víctimas)</t>
  </si>
  <si>
    <t>7.7</t>
  </si>
  <si>
    <t>Atención a Víctimas</t>
  </si>
  <si>
    <t>E033</t>
  </si>
  <si>
    <t>Entidades no Sectorizadas</t>
  </si>
  <si>
    <t>38.01</t>
  </si>
  <si>
    <t>60.90</t>
  </si>
  <si>
    <t>474.16</t>
  </si>
  <si>
    <t>UR: HHG</t>
  </si>
  <si>
    <t>473.0</t>
  </si>
  <si>
    <t>HHG</t>
  </si>
  <si>
    <t>Porcentaje de personas certificadas en estándares, competencias y/o capacidades profesionales</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</si>
  <si>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</si>
  <si>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</si>
  <si>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0.29</t>
  </si>
  <si>
    <t>Porcentaje de personas capacitadas en igualdad de género presencialmente y en línea</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</si>
  <si>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</si>
  <si>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</si>
  <si>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</si>
  <si>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(Instituto Nacional de las Mujeres)</t>
  </si>
  <si>
    <t>Fortalecimiento de la Igualdad Sustantiva entre Mujeres y Hombres</t>
  </si>
  <si>
    <t>P010</t>
  </si>
  <si>
    <t>379.06</t>
  </si>
  <si>
    <t xml:space="preserve">Porcentaje del recurso transferido a los Mecanismos para el Adelanto de las Mujeres </t>
  </si>
  <si>
    <t>96.50</t>
  </si>
  <si>
    <t>Porcentaje de Mecanismos para el Adelanto de las Mujeres con Convenios Específicos de Colaboración formalizados para la ejecución de los proyectos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</si>
  <si>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</si>
  <si>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379.0</t>
  </si>
  <si>
    <t>Fortalecimiento a la Transversalidad de la Perspectiva de Género</t>
  </si>
  <si>
    <t>S010</t>
  </si>
  <si>
    <t>3.36</t>
  </si>
  <si>
    <t>25.64</t>
  </si>
  <si>
    <t>152.49</t>
  </si>
  <si>
    <t>UR: AYB</t>
  </si>
  <si>
    <t>171.33</t>
  </si>
  <si>
    <t>8.19</t>
  </si>
  <si>
    <t xml:space="preserve">Porcentaje de la población </t>
  </si>
  <si>
    <t>AYB</t>
  </si>
  <si>
    <t>261. Acciones que promuevan el ejercicio de los derechos de las mujeres indígenas.</t>
  </si>
  <si>
    <t>3.60</t>
  </si>
  <si>
    <t>51.80</t>
  </si>
  <si>
    <t>207. Porcentaje de mujeres indígenas y afromexicanas apoyadas por el Programa</t>
  </si>
  <si>
    <t xml:space="preserve"> AYB- Instituto Nacional de los Pueblos Indígenas </t>
  </si>
  <si>
    <t xml:space="preserve"> El PROBIPI responde de manera integral a las condiciones estructurales de pobreza, marginación, discriminación y desigualdad que viven los pueblos y comunidades indígenas y afromexicanas en todos los ámbitos de la vida cotidiana, debido, entre otras razones, a que no se ha reconocido su capacidad para dar solución a estos problemas desde sus propias instituciones, formas de organización y especificidades culturales.  El INPI ha identificado diversos obstáculos para que los pueblos y comunidades indígenas y afromexicanas tengan una vida en condiciones de dignidad y bienestar desde sus propias culturas y formas de organización, por lo que considera necesario plantear acciones con un enfoque regional e integral que, desde una perspectiva de derechos y pertinencia cultural, atiendan sus demandas relacionadas con el ejercicio de su autonomía y sistemas normativos, el respeto a sus tierras, territorios, recursos naturales y medio ambiente, el acceso a la justicia, el fortalecimiento de su patrimonio cultural y el apoyo para la infraestructura básica y su desarrollo económico.  Asimismo, y en cumplimiento a recomendaciones realizadas por organismos especializados en la defensa de los derechos humanos nacionales e internacionales, el Instituto estima necesario apoyar el ejercicio de los derechos de las mujeres indígenas y afromexicanas en sus diferentes etapas de vida y condiciones de vulnerabilidad, promoviendo su participación en todos los ámbitos; así como la prevención de las violencias de género </t>
  </si>
  <si>
    <t>1723</t>
  </si>
  <si>
    <t>3358</t>
  </si>
  <si>
    <t>9661</t>
  </si>
  <si>
    <t>37934</t>
  </si>
  <si>
    <t>(Instituto Nacional de los Pueblos Indígenas)</t>
  </si>
  <si>
    <t>171.3</t>
  </si>
  <si>
    <t>Programa para el Bienestar Integral de los Pueblos Indígenas</t>
  </si>
  <si>
    <t>S249</t>
  </si>
  <si>
    <t>0.18</t>
  </si>
  <si>
    <t>10.04</t>
  </si>
  <si>
    <t>UR: 210</t>
  </si>
  <si>
    <t>8.5</t>
  </si>
  <si>
    <t>17.99</t>
  </si>
  <si>
    <t>210</t>
  </si>
  <si>
    <t>Porcentaje de niñas y jóvenes que forman parte de las agrupaciones musicales comunitarias. PNJAMC= Porcentaje de niñas y jóvenes que forman parte de las agrupaciones musicales comunitarias</t>
  </si>
  <si>
    <t>19.67</t>
  </si>
  <si>
    <t>Porcentaje de acciones o actividades cuyo contenido toca o gira en torno a la igualdad de género, sus derivaciones, oportunidades y problemáticas</t>
  </si>
  <si>
    <t xml:space="preserve"> E00- Instituto Nacional de Bellas Artes y Literatura  Secretaria de Cultura </t>
  </si>
  <si>
    <t xml:space="preserve"> Los problemas e implicaciones que se tratan de atajar son estructurales e históricos, las brechas de desigualdad entre mujeres y hombres son parte de la cotidianidad; tienen una larga historia y se encuentran arraigados en buena parte del imaginario colectivo de amplios segmentos de la población. Las brechas se manifiestan en discriminación, disparidad en ingresos, techos de cristal, en violencia física, económica y psicológica, y en la normalización de micro-agresiones en forma de humor, sarcasmo y narrativas que reflejan una visión heteropatriarcal de la sociedad.   Desde la Subdirección General de Bellas Artes y la Subdirección General del Patrimonio Artístico Inmueble del INBAL, se suscribe que las actividades y acciones que se programan abarcan la amplia gama que integra la identidad y expresión de género con la que los asistentes se auto identifican, hombre, mujer, no binario, transgénero, queer, genderqueer, non conforming, entre otros. El propósito sigue siendo el mismo: la deconstrucción de masculinidades, repensar las implicaciones y problemáticas derivadas de las desigualdades históricas de género y de los machismos introyectados en las personas independientemente de su identidad de género.  En términos generales, la programación de las coordinaciones nacionales, grupos artísticos y museos no solamente contempla que haya paridad de género en los proyectos programados, sino que se enfatiza un absoluto rechazo a discursos misóginos o discriminatorios en las propuestas. Los centros de trabajo adscritos a las dos Subdirecciones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1,811 niñas y jóvenes (mujeres) beneficiadas directamente con las actividades desarrolladas en este periodo, de un total de 3,379 integrantes.  No se ha podido incrementar el porcentaje de niñas ya que no ha sido posible lanzar convocatorias para el ingreso a las agrupaciones, derivado de la pandemia por COVID- 19 y las medidas sanitarias establecidas. </t>
  </si>
  <si>
    <t>1568</t>
  </si>
  <si>
    <t>1811</t>
  </si>
  <si>
    <t>9956838</t>
  </si>
  <si>
    <t>9619598</t>
  </si>
  <si>
    <t>(Instituto Nacional de Bellas Artes y Literatura)</t>
  </si>
  <si>
    <t>(Dirección General del Centro Nacional de las Artes)</t>
  </si>
  <si>
    <t>26.4</t>
  </si>
  <si>
    <t>Desarrollo Cultural</t>
  </si>
  <si>
    <t>E011</t>
  </si>
  <si>
    <t>Cultura</t>
  </si>
  <si>
    <t>48</t>
  </si>
  <si>
    <t>3.75</t>
  </si>
  <si>
    <t>Porcentaje de becas otorgadas a mujeres estudiantes o recien egresadas en la formación de Iniciación así como de los niveles Técnico y Superior</t>
  </si>
  <si>
    <t xml:space="preserve"> E00- Instituto Nacional de Bellas Artes y Literatura </t>
  </si>
  <si>
    <t xml:space="preserve"> Derivado de la emergencia sanitaria ocasionada por SARS-CoV 2, identificamos que algunos de los principales motivos que generaron que los estudiantes abandonaran sus estudios de manera temporal fueron los siguientes: traslado de los estudiantes a sus lugares de origen, problemas económicos por falta de empleo de los padres, falta de empleo para estudiantes con independencia económica, no adaptarse a la modalidad de clases a distancia, falta de infraestructura para desarrollar su formación en educación artística, enfermedad, principalmente de tipo emocional.  Identificando que las Becas jugaron un papel importantísimo, estimulando la permanencia, promoviendo el egreso y la Titulación de nuestras comunidades estudiantiles.   </t>
  </si>
  <si>
    <t>2566</t>
  </si>
  <si>
    <t>3556</t>
  </si>
  <si>
    <t>3.7</t>
  </si>
  <si>
    <t>Programa Nacional de Becas Artísticas y Culturales</t>
  </si>
  <si>
    <t>S303</t>
  </si>
  <si>
    <t>13.22</t>
  </si>
  <si>
    <t>16.14</t>
  </si>
  <si>
    <t>67.01</t>
  </si>
  <si>
    <t>UR: 601</t>
  </si>
  <si>
    <t>64.0</t>
  </si>
  <si>
    <t>2.25</t>
  </si>
  <si>
    <t>15.02</t>
  </si>
  <si>
    <t>21.74</t>
  </si>
  <si>
    <t>601</t>
  </si>
  <si>
    <t>Porcentaje de servicios otorgados por la FEVIMTRA a mujeres, niñas, niños y adolescentes víctimas de violencia de género y/o trata de personas en 2022.</t>
  </si>
  <si>
    <t>58.14</t>
  </si>
  <si>
    <t>62.16</t>
  </si>
  <si>
    <t>Porcentaje de niñas, niños y adolescentes localizados respecto del total de niñas, niños y adolescentes cuya desaparición fue difundida mediante alertas y prealertas.</t>
  </si>
  <si>
    <t>68.97</t>
  </si>
  <si>
    <t>69.90</t>
  </si>
  <si>
    <t>Porcentaje de evaluaciones aprobadas respecto del total de evaluaciones aplicadas en las actividades de capacitación y orientación proporcionadas.</t>
  </si>
  <si>
    <t>4.86</t>
  </si>
  <si>
    <t>4.92</t>
  </si>
  <si>
    <t>18.50</t>
  </si>
  <si>
    <t>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t>
  </si>
  <si>
    <t>95.16</t>
  </si>
  <si>
    <t>Grado de satisfacción de las personas participantes en las actividades de difusión organizadas por la UIG, para promover el conocimiento y la reflexión sobre temas de su competencia.</t>
  </si>
  <si>
    <t>Porcentaje de personas servidoras públicas que aprobaron la capacitación especializada dirigida a personal de la Unidad de Igualdad de Género de la Fiscalía General de la República.</t>
  </si>
  <si>
    <t>Porcentaje de avance en el desarrollo de una capacitación en línea, especializada para personal sustantivo.</t>
  </si>
  <si>
    <t>Porcentaje de personas servidoras públicas que aprobaron la capacitación especializada dirigida a personal de la Coordinación de Servicios Periciales de la Fiscalía General de la República.</t>
  </si>
  <si>
    <t>Porcentaje de personas servidoras públicas que aprobaron el curso de argumentación jurídica con perspectiva de género.</t>
  </si>
  <si>
    <t>Porcentaje de personas indígenas y afromexicanas que asistieron a pláticas en lengua materna en temas de derechos humanos y violencia de género, en 2022.</t>
  </si>
  <si>
    <t>Porcentaje de acciones de difusión en derechos humanos y prevención de violencia de género en lengua materna, dirigidas a personas indígenas y afromexicanas, en 2022.</t>
  </si>
  <si>
    <t>Porcentaje de aprobación de personas indígenas y afromexicanas que asistieron a cursos de derechos humanos y violencia de género, en 2022.</t>
  </si>
  <si>
    <t>Porcentaje de aprobación de personas servidoras públicas de los tres niveles de gobierno que asistieron a cursos de derechos humanos de las personas indígenas y afromexicanas y/o antropología social con perspectiva de género, en 2022.</t>
  </si>
  <si>
    <t xml:space="preserve"> Secretaria de Fiscalía General de la República </t>
  </si>
  <si>
    <t xml:space="preserve"> La Unidad Especializada para la Atención de Asuntos Indígenas de la Fiscalía General de la República está consciente que la Nación mexicana tiene una composición pluricultural, en la que existen rezagos y desigualdades que se concentran en algunos sectores de la población, uno de ellos es la población indígena, quienes viven en condiciones de pobreza, marginación, discriminación y exclusión. Por ende, la violencia contra las mujeres indígenas presenta un escenario de múltiples estructuras de opresión, que al juntarse, aumentan las desventajas, exclusiones y desigualdades. Las cuales, sino se comienzan a prevenir, dificilmente podrán erradicarse. Es necesario trabajar con comunidades indígenas para coadyuvar a eliminar patrones socioculturales machistas y empoderar a las niñas y mujeres indígenas; así como, capacitar a las personas servidoras públicas para evitar violaciones a derechos humanos de los integrantes de los pueblos indígenas, en especial con las mujeres.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Los delitos relativos a hechos de violencia contra las mujeres por su condición de género, los cometidos contra niñas, niños y adolescentes y en materia de trata de personas, competencia de la Fiscalía Especializada en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para orientar a la población a fin de alentar la denuncia de estos delitos. </t>
  </si>
  <si>
    <t>133</t>
  </si>
  <si>
    <t>294</t>
  </si>
  <si>
    <t>1186</t>
  </si>
  <si>
    <t>1465</t>
  </si>
  <si>
    <t>(Fiscalía Especializada en Delitos de Violencia Contra las Mujeres y Trata de Personas)</t>
  </si>
  <si>
    <t>(Fiscalía Especializada en materia de Derechos Humanos)</t>
  </si>
  <si>
    <t>66.2</t>
  </si>
  <si>
    <t>Investigar y perseguir los delitos cometidos en materia de derechos humanos</t>
  </si>
  <si>
    <t>E009</t>
  </si>
  <si>
    <t>Fiscalía General de la República</t>
  </si>
  <si>
    <t>0.09</t>
  </si>
  <si>
    <t>0.11</t>
  </si>
  <si>
    <t>0.5</t>
  </si>
  <si>
    <t>UR: SKC</t>
  </si>
  <si>
    <t>SKC</t>
  </si>
  <si>
    <t>Tasa de variación de los documentos difundidos en el micrositio Género y Derecho Penal.</t>
  </si>
  <si>
    <t>63.10</t>
  </si>
  <si>
    <t>Porcentaje de servidoras públicas capacitadas, respecto del total de personal del Instituto Nacional de Ciencias Penales capacitado.</t>
  </si>
  <si>
    <t>19.22</t>
  </si>
  <si>
    <t>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t>
  </si>
  <si>
    <t>Porcentaje de avance en el desarrollo de una investigación en temas relacionados con las ciencias penales, feminicidio y delitos de violencia contra mujeres; respecto del avance programado en 2022.</t>
  </si>
  <si>
    <t xml:space="preserve"> SKC- Instituto Nacional de Ciencias Penales </t>
  </si>
  <si>
    <t xml:space="preserve"> El Secretariado Ejecutivo del Sistema Nacional de Seguridad Pública registró en 2021 de enero a diciembre 253,739 denuncias de violencia familiar y 21,189 carpetas de investigación del delito de violación, delitos que en ocasiones escalan a feminicidio de los cuales se registraron 1,004 en el mismo período. En este contexto, la CEPAL refiere a México como el segundo país con más feminicidios consumados en los países de América Latina y el Caribe con 948 después de Brasil con 1,728  en el período de 2020. Instrumentos Internacionales refieren la realización del estudio y conexión de este tipo de violencias hacia las mujeres. La investigación a realizar para el 2022, pretende llevar a cabo un análisis sobre el incremento de los delitos de violencia familiar y violación cada vez hace más frecuente que culminen en feminicidio en el país. </t>
  </si>
  <si>
    <t>1256</t>
  </si>
  <si>
    <t>(Instituto Nacional de Ciencias Penales)</t>
  </si>
  <si>
    <t>Realizar investigación académica en el marco de las ciencias penales</t>
  </si>
  <si>
    <t>0.38</t>
  </si>
  <si>
    <t>Porcentaje de talleres de sensibilización impartidos en materia de violencia política contra las mujeres en razón de género, respecto de los talleres de sensibilización programados en el periodo.</t>
  </si>
  <si>
    <t>Porcentaje de avance en el diseño y elaboración del Protocolo Básico de Actuación Ministerial en materia de violencia política contra las mujeres en razón de género.</t>
  </si>
  <si>
    <t xml:space="preserve"> La Fiscalía Especializada en materia de Delitos Electorales (FISEL)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personas servidoras públicas, con la finalidad de fomentar la cultura de la denuncia, prevenir y erradicar este tipo de violencia hacia las mujeres en México. </t>
  </si>
  <si>
    <t>(Fiscalía Especializada en materia de Delitos Electorales)</t>
  </si>
  <si>
    <t>Investigar, perseguir y prevenir delitos del orden electoral</t>
  </si>
  <si>
    <t>UR: 133</t>
  </si>
  <si>
    <t>94.54</t>
  </si>
  <si>
    <t>91.67</t>
  </si>
  <si>
    <t>Porcentaje de personas servidoras públicas de la FGR que aprobaron las actividades académicas de capacitación y profesionalización, respecto del total de personas servidoras públicas asistentes a los cursos de capacitación en materia de Perspectiva de Género, Atención y Protección a Mujeres Víctimas de Violencia y Derechos Humanos en 2022.</t>
  </si>
  <si>
    <t xml:space="preserve"> Las personas servidoras públicas que integran la Fiscalía General de la República (FGR) deben garantizar en toda investigación y proceso penal la perspectiva de género; bajo este supuesto, la falta de conocimiento en materia de derechos humanos de las mujeres, así como en la atención y protección a mujeres víctimas de violencia y de sus hijos e hijas, repercute de manera significativa en los casos de desigualdad y discriminación en el ámbito de las competencias del personal sustantivo de la Institución; por lo que, la Dirección General de Formación Profesional tiene como objetivo proporcionar al personal de la Institución, las herramientas necesarias para la correcta aplicación de los protocolos de atención para la investigación de delitos relacionados con casos de violencia contra las mujeres que les permitan desarrollar sus funciones incorporando la perspectiva de género y los derechos humanos de las mujeres para una efectiva procuración de justicia. </t>
  </si>
  <si>
    <t>155</t>
  </si>
  <si>
    <t>226</t>
  </si>
  <si>
    <t>405</t>
  </si>
  <si>
    <t>(Dirección General de Formación Profesional)</t>
  </si>
  <si>
    <t>Promover la formación profesional y capacitación del capital humano</t>
  </si>
  <si>
    <t>0.71</t>
  </si>
  <si>
    <t>4.65</t>
  </si>
  <si>
    <t>UR: 811</t>
  </si>
  <si>
    <t>811</t>
  </si>
  <si>
    <t>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</si>
  <si>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su deceso, sus familias resienten un grave deterioro en sus ingresos económicos; y entre los gastos más recurrentes se encuentra el pago por concepto de inscripción y colegiaturas de hijas e hijos. Por lo anterior, es necesario otorgar la ayuda económica extraordinaria para el pago de colegiaturas e inscripciones de las hijas y los hijos del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por la ausencia del padre fallecido en el desempeño de esas funciones. </t>
  </si>
  <si>
    <t>17</t>
  </si>
  <si>
    <t>26</t>
  </si>
  <si>
    <t>23</t>
  </si>
  <si>
    <t>(Dirección General de Recursos Humanos y Organización)</t>
  </si>
  <si>
    <t>4.6</t>
  </si>
  <si>
    <t>UR: GYR</t>
  </si>
  <si>
    <t>16.80</t>
  </si>
  <si>
    <t>GYR</t>
  </si>
  <si>
    <t>Cobertura de detección de primera vez de diabetes mellitus en población derechohabiente de 20 años y más</t>
  </si>
  <si>
    <t>12.40</t>
  </si>
  <si>
    <t>Cobertura de mastografía de tamizaje de primera vez en mujeres entre 50 a 69 años</t>
  </si>
  <si>
    <t>15.70</t>
  </si>
  <si>
    <t>Cobertura de tamizaje de primera vez de cáncer cérvico uterino a través de citología cervical en mujeres de 25 a 64 años</t>
  </si>
  <si>
    <t>Proporción</t>
  </si>
  <si>
    <t>Proporción de Adolescentes Embarazadas de 10 a 19 años.</t>
  </si>
  <si>
    <t>60.30</t>
  </si>
  <si>
    <t>Porcentaje de entrevistas de consejería anticonceptiva</t>
  </si>
  <si>
    <t xml:space="preserve"> GYR- Instituto Mexicano del Seguro Social </t>
  </si>
  <si>
    <t xml:space="preserve"> En México, el embarazo en adolescentes es un problema de Salud Pública, que conlleva a rezago en su educación con afectación en su desarrollo sociocultural y pérdida de oportunidades para lograr proyectos de vida, además de poner en riesgo a su salud e incluso la muerte de ella o su producto. Tiene el propósito de medir el impacto de acciones en relación a la Salud Reproductiva específicamente la planeación de un embarazo en mejores condiciones. Desde el punto de vista biomédico el embarazo adolescente incrementa el riesgo de morbilidad y mortalidad materna, perinatal y neonatal. Por lo anterior y con la finalidad de postergar el primer embarazo en la adolescente y retrasar un siguiente, se debe fortalecer la entrega oportuna a la población sea o no derechohabiente de los servicios de planificación familiar y anticoncepción, de comunicación educativa personalizada en un marco de información personalizada respetando los derechos humanos, sexuales y reproductivos y el derecho a la libre decisión informada y voluntaria, identificando expectativas, necesidades personales y riesgos reproductivos. Realizar el fortalecimiento técnico del personal médico, de enfermería y trabajo social, para garantizar la prestación del servicio en forma oportuna y de calidad dirigida a la mujer y al hombre en edad reproductiva, además de realizar la detección de VIH mediante prueba rápida voluntaria en adolescentes y mujeres embarazadas para evitar la transmisión perinatal. La detección oportuna de padecimientos crónicos como la diabetes mellitus tipo 2 y cánceres en la mujer, representa una oportunidad para modificar favorablemente la historia natural de la enfermedad, con ello se pretende instituir el tratamiento oportuno para evitar complicaciones que afectan la calidad de vida o aceleran la muerte prematura.  </t>
  </si>
  <si>
    <t>64703</t>
  </si>
  <si>
    <t>80277</t>
  </si>
  <si>
    <t>24066831</t>
  </si>
  <si>
    <t>27095791</t>
  </si>
  <si>
    <t>(Instituto Mexicano del Seguro Social)</t>
  </si>
  <si>
    <t>Prevención y control de enfermedades</t>
  </si>
  <si>
    <t>Instituto Mexicano del Seguro Social</t>
  </si>
  <si>
    <t>50</t>
  </si>
  <si>
    <t>74.26</t>
  </si>
  <si>
    <t>88.60</t>
  </si>
  <si>
    <t xml:space="preserve">Porcentaje de madres trabajadoras beneficiarias mediante el servicio de guardería </t>
  </si>
  <si>
    <t>70.65</t>
  </si>
  <si>
    <t>67.30</t>
  </si>
  <si>
    <t>70.40</t>
  </si>
  <si>
    <t>Porcentaje de ocupación en guarderías</t>
  </si>
  <si>
    <t>11.99</t>
  </si>
  <si>
    <t>12.51</t>
  </si>
  <si>
    <t>Porcentaje de cobertura de la demanda del servicio de guarderías</t>
  </si>
  <si>
    <t xml:space="preserve"> El problema que da origen a la intervención gubernamental, a través del Programa Presupuestario E007 ?Servicios de Guardería? se percibe como ?La persona  trabajadora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los hijos de las personas trabajadoras a acceder a los servicios de cuidado y atención que se ofrecen en las guarderías, siendo la Unidad Responsable del Programa presupuestario, la Coordinación del Servicio de Guarderías para el Desarrollo Integral Infantil (CSGDII) de la Dirección de Prestaciones Económicas y Sociales (DPES), facultades establecidas en el Reglamento Interior del Instituto Mexicano del Seguro Social (RIIMSS).  El servicio de guardería que proporciona del Instituto incluye el cuidado y protección diaria, además el desarrollo de aspectos socioafectivos, de psicomotricidad, de salud, de recreación, nutricionales y cognitivos. Al encontrar en las guarderías un ambiente adecuado para la atención y educación de los niños, Los padres y madres beneficiarios pueden realizar sus labores con tranquilidad. De esta manera; se favorece el desarrollo de los niños al proporcionarles, durante la primera infancia, un servicio de alto valor educativo, nutricional y de fomento de la salud, fundamentales para generar hábitos indispensables para la vida. </t>
  </si>
  <si>
    <t>88928</t>
  </si>
  <si>
    <t>81780</t>
  </si>
  <si>
    <t>241610</t>
  </si>
  <si>
    <t>Servicios de guardería</t>
  </si>
  <si>
    <t>E007</t>
  </si>
  <si>
    <t>6.00</t>
  </si>
  <si>
    <t>Promedio de atenciones prenatales por embarazada</t>
  </si>
  <si>
    <t>Oportunidad de inicio de la vigilancia prenatal</t>
  </si>
  <si>
    <t xml:space="preserve"> No todas las mujeres embarazadas acuden dentro de las primeras 13 semanas y 6 días de gestación a la vigilancia prenatal para identificar tempranamente factores d riesgo y/o complicaciones en el binomio madre-hijo. No siempre la mujer embarazada acude a su consulta prenatal para favorecer la oportunidad de brindarle acciones preventivas, educativas y asistenciales para el autocuidado de la salud del binomio. </t>
  </si>
  <si>
    <t>35953</t>
  </si>
  <si>
    <t>13230234</t>
  </si>
  <si>
    <t>13.44</t>
  </si>
  <si>
    <t>52.95</t>
  </si>
  <si>
    <t>UR: GYN</t>
  </si>
  <si>
    <t>GYN</t>
  </si>
  <si>
    <t xml:space="preserve">Porcentaje de estrategias implementadas de forma transversales en materia de equidad de género instrumentadas en las Unidades Administrativas del Instituto </t>
  </si>
  <si>
    <t>7.50</t>
  </si>
  <si>
    <t>Porcentaje de pláticas de sensibilización relizadas por los Enlaces de Equidad en las Unidades Administrativas y Médicas en materia de igualdad, no discriminación y de acceso a las mujeres a una vida libre de violencia</t>
  </si>
  <si>
    <t xml:space="preserve">Porcentaje de Enlaces de Equidad del Instituto capacitados que sensibilizan y orientan al personal de su área de trabajo </t>
  </si>
  <si>
    <t>Porcentaje de materiales de difusión elaborados y distribuidos sobre el tema de igualdad, no discriminación y de acceso a las mujeres a una vida libre de violencia realizados</t>
  </si>
  <si>
    <t>10.60</t>
  </si>
  <si>
    <t xml:space="preserve">Porcentaje de personal del Instituto capacitado en materia de igualdad, no discriminación y de acceso a las mujeres a una vida libre de violencia realizadas en las Unidades Médicas y Administrativas del Instituto  </t>
  </si>
  <si>
    <t>Porcentaje de Unidades Administrativas del Instituto que incorporan estrategias transversales en materia de equidad de género en sus actividades.</t>
  </si>
  <si>
    <t xml:space="preserve"> GYN- Instituto de Seguridad y Servicios Sociales de los Trabajadores del Estado </t>
  </si>
  <si>
    <t xml:space="preserve"> Capacitación para la formación de personal del Instituto y realizar una mejor atención a la población en materia de para la prevención del Acoso sexual, Hostigamiento sexual, actos de discriminación por género, Acoso laboral, y la Implementación del Protocolo para la prevención, atención y sanción del hostigamiento sexual y acoso sexual; implementación de la Norma Oficial Mexicana NOM-046-SSA2-2005 ?Violencia familiar, sexual y contra las mujeres. Criterios para la prevención y atención?; Implementación del Protocolo de actuación de los Comités de Ética y de Prevención de Conflictos de Interés en atención de presuntos actos de discriminación; Estereotipos de Género, masculinidades homogeneizadas y micromachismos, y cultura de igualdad; capacitación para un Lenguaje incluyente No sexista, y de derechos sexuales y reproductivos.  </t>
  </si>
  <si>
    <t>(Instituto de Seguridad y Servicios Sociales de los Trabajadores del Estado)</t>
  </si>
  <si>
    <t>52.9</t>
  </si>
  <si>
    <t>Equidad de Género</t>
  </si>
  <si>
    <t>Instituto de Seguridad y Servicios Sociales de los Trabajadores del Estado</t>
  </si>
  <si>
    <t>51</t>
  </si>
  <si>
    <t>79.29</t>
  </si>
  <si>
    <t>153.62</t>
  </si>
  <si>
    <t>581.02</t>
  </si>
  <si>
    <t>2.62</t>
  </si>
  <si>
    <t>2.53</t>
  </si>
  <si>
    <t>2.50</t>
  </si>
  <si>
    <t>Promedio de consultas por mujer embarazada</t>
  </si>
  <si>
    <t xml:space="preserve"> Programa orientado a la prevención de enfermedades la promoción de la salud y la rehabilitación </t>
  </si>
  <si>
    <t>23426</t>
  </si>
  <si>
    <t>49500</t>
  </si>
  <si>
    <t>581.0</t>
  </si>
  <si>
    <t>Prevención y Control de Enfermedades</t>
  </si>
  <si>
    <t>E043</t>
  </si>
  <si>
    <t>0.65</t>
  </si>
  <si>
    <t>11.72</t>
  </si>
  <si>
    <t>UR: T9N</t>
  </si>
  <si>
    <t>T9N</t>
  </si>
  <si>
    <t xml:space="preserve">I4. Porcentaje de servicios de atención inmediata otorgados en el Centro de Atención y Bienestar Laboral y de Género. </t>
  </si>
  <si>
    <t xml:space="preserve">I3. Porcentaje de trabajadoras y trabajadores que recibieron servicios de atención inmediata en el Centro de Atención y Bienestar Laboral y de Género. </t>
  </si>
  <si>
    <t>I2. Porcentaje de trabajadoras y trabajadores que obtuvieron constancia de conclusión de los cursos de capacitación en materia de igualdad, inclusión, no discriminación, violencia laboral, acoso sexual y hostigamiento sexual y laboral  respecto al total de las y los trabajadores inscritos en los cursos de capacitación.</t>
  </si>
  <si>
    <t>54.00</t>
  </si>
  <si>
    <t>I1. Porcentaje de  actividades de sensibilización realizadas en materia de inclusión, igualdad de género, no discriminación y acceso de las mujeres a una vida libre de violencia con respecto al total de actividades programadas en el período.</t>
  </si>
  <si>
    <t xml:space="preserve"> T9N- Pemex Corporativo </t>
  </si>
  <si>
    <t xml:space="preserve"> Derivado de los diversos diagnósticos llevados a cabo en 2020 y 2021 se mencionan algunos de los principales hallazgos: 1. Existe una suerte de invisibilización en los mecanismos de producción de las desigualdades de oportunidades para hombres y mujeres dentro de Pemex.  2. Al interior de Pemex existe un mecanismo fuertemente legitimado en la masculinización del rol laboral el cual se expresa, entre otras cosas, por los altos niveles de competitividad, la segregación ocupacional, el bajo porcentaje de mujeres en puestos directivos, la estereotipación del rol laboral que marca los ?empleos femeninos? y los ?empleos masculinos?.  4. Hay una tendencia a la naturalización de la violencia, sobre todo en los hombres entrevistados, mientras que las mujeres si identifican los casos en los ya sea ellas o alguna compañera sufrieron algún episodio de violencia.    </t>
  </si>
  <si>
    <t>1633</t>
  </si>
  <si>
    <t>2624</t>
  </si>
  <si>
    <t>9087</t>
  </si>
  <si>
    <t>13743</t>
  </si>
  <si>
    <t>(Pemex Corporativo)</t>
  </si>
  <si>
    <t>11.7</t>
  </si>
  <si>
    <t>Petróleos Mexicanos</t>
  </si>
  <si>
    <t>52</t>
  </si>
  <si>
    <t>1.06</t>
  </si>
  <si>
    <t>UR: TVV</t>
  </si>
  <si>
    <t>TVV</t>
  </si>
  <si>
    <t xml:space="preserve">Porcentaje del personal adscrito a  Generación V  alcanzado por la campaña de difusión en temas de igualdad de género, erradicación de la violencia y no discriminación por género     </t>
  </si>
  <si>
    <t>Porcentaje de mujeres adscritas a Generación II, capacitadas en procesos sustantivos o técnicos</t>
  </si>
  <si>
    <t>13.30</t>
  </si>
  <si>
    <t xml:space="preserve">Porcentaje del personal adscrito a Generación II  alcanzado por la campaña de difusión en temas de igualdad de género, erradicación de la violencia y no discriminación por género         </t>
  </si>
  <si>
    <t>Porcentaje del personal adscrito a Generación VI alcanzado por la campaña de difusión en temas de igualdad de género, erradicación de la violencia y no discriminación por género      </t>
  </si>
  <si>
    <t xml:space="preserve">Porcentaje del personal adscrito a Generación VI alcanzado por la campaña de difusión en temas de igualdad de género, erradicación de la violencia y no discriminación por género     </t>
  </si>
  <si>
    <t>Porcentaje de mujeres adscritas a Generación IV, capacitadas en procesos sustantivos o técnicos</t>
  </si>
  <si>
    <t xml:space="preserve"> TVV- CFE Consolidado </t>
  </si>
  <si>
    <t xml:space="preserve"> Al mes de marzo de 2022, del total de personas que trabajan en la empresa, 75% son hombres y 25% mujeres, persistiendo el hecho de que, a medida que se asciende en la estructura jerárquica, la presencia de mujeres va siendo cada vez menor hasta desaparecer en los últimos niveles.  En tal virtud, resulta indispensable continuar con procesos de capacitación como una estrategia que permita a las mujeres de la CFE adquirir conocimientos y habilidades que les permitan profesionalizarse, lo cual coadyuva a que puedan ingresar, permanecer o ascender en áreas que continúan siendo altamente masculinizadas.  Por otro lado, es pertinente mencionar que desde la creación de la UGI se han emitido diversos instrumentos normativos que dan sustento a las acciones que en materia de igualdad de género se han implementado en la empresa. Dentro de este marco normativo, se encuentra, por ejemplo, el Programa de Igualdad de Género e Inclusión y el Manual para la Prevención, Atención y Sanción para el Hostigamiento Sexual y Acoso Sexual en la Comisión Federal de Electricidad, instrumentos que por su relevancia deben ser difundidos y conocidos por todo el personal. </t>
  </si>
  <si>
    <t>31</t>
  </si>
  <si>
    <t>705</t>
  </si>
  <si>
    <t>538</t>
  </si>
  <si>
    <t>(CFE Consolidado)</t>
  </si>
  <si>
    <t>Operación y mantenimiento de las centrales generadoras de energía eléctrica</t>
  </si>
  <si>
    <t>E561</t>
  </si>
  <si>
    <t>Comisión Federal de Electricidad</t>
  </si>
  <si>
    <t>53</t>
  </si>
  <si>
    <t>Porcentaje de mujeres adscritas a Transmisión capacitadas en procesos sustantivos o técnicos</t>
  </si>
  <si>
    <t>31.00</t>
  </si>
  <si>
    <t xml:space="preserve">Porcentaje del personal adscrito a Transmisión alcanzado por la campaña de difusión en temas de igualdad de género, erradicación de la violencia y no discriminación por género         </t>
  </si>
  <si>
    <t>2000</t>
  </si>
  <si>
    <t>408</t>
  </si>
  <si>
    <t>Operación y mantenimiento de la Red Nacional de Transmisión</t>
  </si>
  <si>
    <t>E579</t>
  </si>
  <si>
    <t>0.31</t>
  </si>
  <si>
    <t>2.13</t>
  </si>
  <si>
    <t>Porcentaje de mujeres adscritas a Distribución, capacitadas en procesos sustantivos o técnicos</t>
  </si>
  <si>
    <t xml:space="preserve"> Al mes de marzo de 2022, del total de personas que trabajan en la empresa, 75% son hombres y 25% mujeres, persistiendo el hecho de que, a medida que se asciende en la estructura jerárquica, la presencia de mujeres va siendo cada vez menor hasta desaparecer en los últimos niveles. De esta manera, la falta de opciones de crecimiento profesional para las mujeres origina que las mujeres, no puedan optar por ascender en la estructura laboral, ya que los puestos de mayor jerarquía o en las áreas técnicas están ocupados por hombres. </t>
  </si>
  <si>
    <t>127</t>
  </si>
  <si>
    <t>2.1</t>
  </si>
  <si>
    <t>Operación y mantenimiento de la infraestructura del proceso de distribución de energía eléctrica</t>
  </si>
  <si>
    <t>E580</t>
  </si>
  <si>
    <t xml:space="preserve">Porcentaje del personal adscrito  a Suministrador de Servicios Básicos alcanzado por la campaña de difusión en temas de igualdad de género, erradicación de la violencia y no discriminación por género         </t>
  </si>
  <si>
    <t>1400</t>
  </si>
  <si>
    <t>2600</t>
  </si>
  <si>
    <t>4000</t>
  </si>
  <si>
    <t>Comercialización de energía eléctrica y productos asociados</t>
  </si>
  <si>
    <t>E581</t>
  </si>
  <si>
    <t>Porcentaje de mujeres adscritas a la Dirección Corporativa de Operaciones, capacitadas en procesos sustantivos o técnicos</t>
  </si>
  <si>
    <t xml:space="preserve">Porcentaje del personal adscrito a la Dirección Corporativa de Operaciones alcanzado por la campaña de difusión en temas de igualdad de género, erradicación de la violencia y no discriminación por género         </t>
  </si>
  <si>
    <t>88.00</t>
  </si>
  <si>
    <t xml:space="preserve">Porcentaje del personal adscrito a la Oficina del Abogado General alcanzado por la campaña de difusión en temas de igualdad de género, erradicación de la violencia y no discriminación por género         </t>
  </si>
  <si>
    <t xml:space="preserve">Porcentaje del personal adscrito a la Coordinación de Comunicación Corporativa capacitado en temas de igualdad de género, erradicación de la violencia y no discriminación por género         </t>
  </si>
  <si>
    <t xml:space="preserve">Porcentaje del personal adscrito a la Dirección Corporativa de Planeación Estratégica alcanzado por la campaña de difusión en temas de igualdad de género, erradicación de la violencia y no discriminación por género         </t>
  </si>
  <si>
    <t>Porcentaje del personal adscrito  a la Auditoría Interna alcanzado por la campaña de difusión en temas de igualdad de género, erradicación de la violencia y no discriminación por género      </t>
  </si>
  <si>
    <t>376</t>
  </si>
  <si>
    <t>580</t>
  </si>
  <si>
    <t>Prestación de servicios corporativos</t>
  </si>
  <si>
    <t>E582</t>
  </si>
  <si>
    <t>0.02</t>
  </si>
  <si>
    <t xml:space="preserve">Porcentaje del personal adscrito a la Unidad de Género e Inclusión certificado como Personas Consejeras </t>
  </si>
  <si>
    <t xml:space="preserve">Porcentaje del personal adscrito a la Dirección Corporativa de Administración alcanzado por la campaña de difusión en temas de igualdad de género, erradicación de la violencia y no discriminación por género         </t>
  </si>
  <si>
    <t>14.80</t>
  </si>
  <si>
    <t xml:space="preserve">Porcentaje del personal adscrito a la Dirección Corporativa de Finanzas alcanzado por la campaña de difusión en temas de igualdad de género, erradicación de la violencia y no discriminación por género         </t>
  </si>
  <si>
    <t>420</t>
  </si>
  <si>
    <t>389</t>
  </si>
  <si>
    <t>130</t>
  </si>
  <si>
    <t>197</t>
  </si>
  <si>
    <t>Porcentaje de mujeres adscritas a la Dirección Corporativa de Ingeniería y Proyectos de Infraestructura, capacitadas en procesos sustantivos o técnicos</t>
  </si>
  <si>
    <t xml:space="preserve">Porcentaje del personal adscrito a la Dirección Corporativa de Ingeniería y Proyectos de Infraestructura alcanzado por la campaña de difusión en temas de igualdad de género, erradicación de la violencia y no discriminación por género         </t>
  </si>
  <si>
    <t>531</t>
  </si>
  <si>
    <t>248</t>
  </si>
  <si>
    <t>Coordinación de las funciones y recursos para la infraestructura eléctrica</t>
  </si>
  <si>
    <t>P552</t>
  </si>
  <si>
    <t xml:space="preserve">Avance en los Programas Presupuestarios con Erogaciones para la Igualdad entre Mujeres y Hombres, Anexo 13, PEF 2022
    Periodo Enero - Marzo  </t>
  </si>
  <si>
    <t>Presupuesto anual aprobado para el Programa presupuestario registrado en el Anexo 13 del PEF 2022</t>
  </si>
  <si>
    <t>Actividades de apoyo Administrativo</t>
  </si>
  <si>
    <t>Programa orientado a actividades de apoyo administrativo (servicios básicos, capacitación, vigilancia servicio de información en medios masivos, arrendamiento del inmueble) y Servicios Personales.</t>
  </si>
  <si>
    <t>O001</t>
  </si>
  <si>
    <t>Actividades de apoyo a la función pública y buen gobierno</t>
  </si>
  <si>
    <t>Programa orientado a las actividades de apoyo a la función pública y buen gobierno.</t>
  </si>
  <si>
    <t>Informes Sobre la Situación Económica, las Finanzas
Públicas y la Deuda Pública, Anexos</t>
  </si>
  <si>
    <t>Primer Trimestre de 2022</t>
  </si>
  <si>
    <t>EVOLUCIÓN DE LAS EROGACIONES CORRESPONDIENTES AL ANEXO PARA LA IGUALDAD ENTRE MUJERES Y HOMBRES</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</si>
  <si>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</si>
  <si>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</si>
  <si>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</si>
  <si>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</si>
  <si>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</si>
  <si>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</si>
  <si>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</si>
  <si>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</si>
  <si>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</si>
  <si>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</si>
  <si>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</si>
  <si>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EVOLUCIÓN DE LAS EROGACIONES CORRESPONDIENTES AL ANEXO PARA LA IGUALDAD ENTRE MUJERES Y HOMBRES
(Pesos)</t>
  </si>
  <si>
    <t>Programas
Presupuestarios</t>
  </si>
  <si>
    <t>Indicadores
Reportados</t>
  </si>
  <si>
    <t>Avance en el ejercicio del presupuesto</t>
  </si>
  <si>
    <t>Aprobado
anual</t>
  </si>
  <si>
    <t>Autorizado
anual</t>
  </si>
  <si>
    <t>Autorizado
al período</t>
  </si>
  <si>
    <t>Gasto Pagado
Enero-marzo</t>
  </si>
  <si>
    <t>Porcentaje de avance</t>
  </si>
  <si>
    <t>Autorizado al
período</t>
  </si>
  <si>
    <t>(a)</t>
  </si>
  <si>
    <t>(b)</t>
  </si>
  <si>
    <t>(c)</t>
  </si>
  <si>
    <t>(d)</t>
  </si>
  <si>
    <t>(d)/(b)*100</t>
  </si>
  <si>
    <t>(d)/(c)*100</t>
  </si>
  <si>
    <r>
      <t xml:space="preserve">Energía </t>
    </r>
    <r>
      <rPr>
        <vertAlign val="superscript"/>
        <sz val="10"/>
        <color rgb="FF000000"/>
        <rFont val="Montserrat"/>
      </rPr>
      <t>1/</t>
    </r>
  </si>
  <si>
    <r>
      <t>Instituto Mexicano del Seguro Social</t>
    </r>
    <r>
      <rPr>
        <vertAlign val="superscript"/>
        <sz val="10"/>
        <color rgb="FF000000"/>
        <rFont val="Montserrat"/>
      </rPr>
      <t xml:space="preserve"> 2/</t>
    </r>
  </si>
  <si>
    <r>
      <t xml:space="preserve">Instituto de Seguridad y Servicios Sociales de los Trabajadores del Estado </t>
    </r>
    <r>
      <rPr>
        <vertAlign val="superscript"/>
        <sz val="10"/>
        <color rgb="FF000000"/>
        <rFont val="Montserrat"/>
      </rPr>
      <t>2/</t>
    </r>
  </si>
  <si>
    <r>
      <t>Petróleos Mexicanos</t>
    </r>
    <r>
      <rPr>
        <vertAlign val="superscript"/>
        <sz val="10"/>
        <color rgb="FF000000"/>
        <rFont val="Montserrat"/>
      </rPr>
      <t xml:space="preserve"> 2/</t>
    </r>
  </si>
  <si>
    <r>
      <t xml:space="preserve">Comisión Federal de Electricidad </t>
    </r>
    <r>
      <rPr>
        <vertAlign val="superscript"/>
        <sz val="10"/>
        <color rgb="FF000000"/>
        <rFont val="Montserrat"/>
      </rPr>
      <t>2/</t>
    </r>
  </si>
  <si>
    <t>1/ Se presenta el monto total del Ramo 18, no obstante, para los totales del aprobado anual y autorizado anual no se suman 104,000 pesos, y para el total del autorizado al periodo no se suman 26,000 pesos, los cuales corresponden a recursos propios del programa presupuestario Dirección, coordinación y control de la operación del Sistema Eléctrico Nacional.</t>
  </si>
  <si>
    <t>2/ El presupuesto no se suma en el total por ser recursos propios.</t>
  </si>
  <si>
    <t>Fuente: Dependencias y entidades de la Administración Pública Federal.</t>
  </si>
  <si>
    <r>
      <t xml:space="preserve">Monto Aprobado </t>
    </r>
    <r>
      <rPr>
        <sz val="11"/>
        <rFont val="Montserrat"/>
      </rPr>
      <t xml:space="preserve">
(millones de pesos)</t>
    </r>
  </si>
  <si>
    <r>
      <t>Acciones realizadas en el periodo
UR:</t>
    </r>
    <r>
      <rPr>
        <sz val="11"/>
        <rFont val="Montserrat"/>
      </rPr>
      <t xml:space="preserve"> TVV
Durante el primer trimestre de 2022, la Dirección Corporativa de Ingeniería y Proyectos de Infraestructurano reportó actividades realizadas.</t>
    </r>
  </si>
  <si>
    <r>
      <t>Justificación de diferencia de avances con respecto a las metas programadas
UR:</t>
    </r>
    <r>
      <rPr>
        <sz val="11"/>
        <rFont val="Montserrat"/>
      </rPr>
      <t xml:space="preserve"> TVV
Este trimestre no hay diferencia de avances en las metas de los indicadores. Sin embargo, las metas son anuales, por lo que la totalidad de las actividades contempladas para cumplirlas serán realizadas durante el transcurso del año 2022.</t>
    </r>
  </si>
  <si>
    <r>
      <t>Acciones de mejora para el siguiente periodo
UR:</t>
    </r>
    <r>
      <rPr>
        <sz val="11"/>
        <rFont val="Montserrat"/>
      </rPr>
      <t xml:space="preserve"> TVV
Sin información</t>
    </r>
  </si>
  <si>
    <r>
      <t>Acciones realizadas en el periodo
UR:</t>
    </r>
    <r>
      <rPr>
        <sz val="11"/>
        <rFont val="Montserrat"/>
      </rPr>
      <t xml:space="preserve"> TVV
Durante el primer trimestre de 2022, la UGI brindó 809 espacios de capacitación (420 hombres y 389 mujeres); a través del curso ?Conceptos mínimos de género la conferencia ?Conductas que reproducen y refuerzan la discriminación de geìnero en los espacios laborales? y la conferencia ?Perspectiva de género como categoría de análisis jurídico?; en estos eventos  participaron diferentes áreas de la CFE.    Se realizaron campañas de difusión en torno a la conmemoración del Día Internacional de la Mujer y la Niña en la Ciencia y el Día Internacional de la Mujer mediante postales difundidas a través de redes sociales y correos electrónicos institucionales, la emisión de un boletín de prensa y la transmisión del evento realizado el 8 de marzo a través de redes sociales y la plataforma Microsoft Teams. De igual forma, se hizo eco en las redes sociales de la Empresa de los materiales y eventos realizados por el INMUJERES y la SENER.   En este contexto, la Coordinación de Comunicación Corporativa;  En el marco del Día Internacional de la Mujer, la CFE montó una exposición con dibujos elaborados por las beneficiarias del primer proyecto de electrificación con perspectiva de género en Zongolica, Veracruz. La CFE elaboró el documento De la teoría a la práctica: proyectos de electrificación con perspectiva de género?. Dicho documento fue dado a conocer el 31 de marzo a través de una infografía.    El 8 de febrero de 2022 se llevó a cabo la Primera Sesión Ordinaria 2022 de la Red de Enlaces para la Igualdad de Género.     La UGI continuó brindando orientacioìn, acompanÞamiento y seguimiento en diversos casos por conductas relacionadas con hostigamiento/acoso sexual y violencia por razones de geìnero ocurridos al interior de la Empresa. Asimismo, se emitieron opiniones y consideraciones con perspectiva de geìnero respecto de casos relacionados con hostigamiento/acoso sexual, violencia de geìnero o discriminacioìn por razones de geìnero, a peticioìn de las aìreas encargadas de resolver respeto de los mismos.     El 15 de marzo se realzó el webinar Juntas sumamos energía poderosa, el cual fue organizado en colaboración con la Red de Mujeres en Energía y la organización ALAS de Costa Rica.     </t>
    </r>
  </si>
  <si>
    <r>
      <t>Acciones realizadas en el periodo
UR:</t>
    </r>
    <r>
      <rPr>
        <sz val="11"/>
        <rFont val="Montserrat"/>
      </rPr>
      <t xml:space="preserve"> TVV
En el marco de la conmemoración del ?Día Internacional de la Mujer y la Niña en la Ciencia?, el 11 de febrero se difundió una infografía para resaltar la importancia que tiene para la industria eléctrica el acceso pleno e igualitario de las mujeres y las niñas en las disciplinas STEM. Dicha difusión se realizó a través de la colocación de fondos de pantalla en los equipos de cómputo institucionales, correos electrónicos institucionales y publicación en las redes sociales de la Empresa.     Se realizaron 24 publicaciones en redes sociales en torno al Día Internacional de la Mujer con información relativa al proyecto de electrificación en Zongolica, Veracruz y la importancia del reconocimiento del trabajo de las mujeres en la Empresa y la industria, así como el envío de una postal conmemorativa a través de redes sociales y correos electrónicos institucionales, la emisión de un boletín de prensa y la transmisión del evento realizado el 8 de marzo a través de redes sociales y la plataforma;  La CFE elaboró el documento ?De la teoría a la práctica: proyectos de electrificación con perspectiva de género?, el cual contiene una compilación de herramientas, que expertas en género y energía, han puesto a disposición de la comunidad académica y del sector energético, a fin de incorporar la perspectiva de género en este ámbito. El 31 de marzo se publicó en las redes sociales de la CFE una infografía para dar a conocer el documento.    El 25 de enero se difundió una postal informativa, relativa a las acciones emprendidas por la CFE para prevenir y combatir la violencia de género, a través de correos electrónicos institucionales y las redes sociales de la Empresa.    El 25 de febrero se realizó la difusión una infografía sobre prevención de la violencia de género en el trabajo, particularmente hostigamiento sexual y acoso sexual al interior de la CFE, a través de correos electrónicos institucionales, redes sociales de la Empresa y como fondo de pantalla en equipos de cómputo institucionales.    El 25 de marzo se difundió un gif animado con información sobre los mecanismos de denuncia con los que cuenta la CFE para casos de acoso/hostigamiento sexual. Dicha difusión se realizó por medio de correos electrónicos institucionales y las redes sociales de la Empresa.</t>
    </r>
  </si>
  <si>
    <r>
      <t>Acciones realizadas en el periodo
UR:</t>
    </r>
    <r>
      <rPr>
        <sz val="11"/>
        <rFont val="Montserrat"/>
      </rPr>
      <t xml:space="preserve"> TVV
Durante el primer trimestre, la EPS Suministrador de Servicios Básicos reportó la difusión de material normativo elaborado por la CFE en materia de igualdad de género, para el personal de la CFE en los temas relacionados con la igualdad entre mujeres y hombres, la erradicación de la violencia y la discriminación entre mujeres y hombres, para lo cual se ejerció un presupuesto de $110,600 pesos (más I.V.A.) por costos de impresión de material de difusión, alcanzando a 2,600 mujeres y 1,400 hombres, lo que corresponde al 36.36% del personal adscrito a la EPS Suministrador de Servicios Básicos, es decir, un avance del 72.72% de la meta programada, la cual consiste en alcanzar con difusión al 50% del personal de esta EPS.</t>
    </r>
  </si>
  <si>
    <r>
      <t>Acciones realizadas en el periodo
UR:</t>
    </r>
    <r>
      <rPr>
        <sz val="11"/>
        <rFont val="Montserrat"/>
      </rPr>
      <t xml:space="preserve"> TVV
Durante el primer trimestre de 2022, la EPS Distribución no reportó actividades realizadas.</t>
    </r>
  </si>
  <si>
    <r>
      <t>Acciones realizadas en el periodo
UR:</t>
    </r>
    <r>
      <rPr>
        <sz val="11"/>
        <rFont val="Montserrat"/>
      </rPr>
      <t xml:space="preserve"> TVV
Durante el primer trimestre de 2022, la EPS Transmisión no reportó actividades realizadas.</t>
    </r>
  </si>
  <si>
    <r>
      <t>Acciones realizadas en el periodo
UR:</t>
    </r>
    <r>
      <rPr>
        <sz val="11"/>
        <rFont val="Montserrat"/>
      </rPr>
      <t xml:space="preserve"> TVV
Durante el primer trimestre de 2022, la EPS Generación IV reportó la capacitación de 31 mujeres en temas relacionados con conocimientos técnicos de los procesos sustantivos de la CFE, lo que corresponde al 25.83% de las mujeres adscritas a esta EPS y al 51.66% de la meta programada, la cual consiste en capacitar al 50% de las mujeres que forman parte de la EPS Generación IV.</t>
    </r>
  </si>
  <si>
    <r>
      <t>Acciones realizadas en el periodo
UR:</t>
    </r>
    <r>
      <rPr>
        <sz val="11"/>
        <rFont val="Montserrat"/>
      </rPr>
      <t xml:space="preserve"> T9N
I1. Porcentaje de actividades de sensibilización realizadas en materia de inclusión, igualdad de género, no discriminación y acceso de las mujeres a una vida libre de violencia con respecto al total de actividades programadas en el período.  Se realizaron 37 actividades de sensibilización en materia de inclusión, igualdad de género, no discriminación y acceso de las mujeres a una vida libre de violencia.  I2. Porcentaje de trabajadoras y trabajadores que obtuvieron constancia de conclusión de los cursos de capacitación en materia de igualdad, inclusión, no discriminación, violencia laboral, acoso sexual y hostigamiento sexual y laboral realizadas en 2022, respecto al total de las y los trabajadores inscritos en los cursos en el periodo.  Son 396 trabajadoras y trabajadores de Pemex (38 mujeres, 60 hombres y 298 dato sin sexo), participaron en los cursos del INMUJERES.  I3.  Porcentaje de trabajadoras y trabajadores que recibieron servicios de atención inmediata en el Centro de Atención y Bienestar Laboral y de Género (CABLAG) en el 2022.  Se brindó atención inmediata a 77 trabajadoras y trabajadores (56 mujeres y 21 hombres) que refirieron haber recibido actos que podrían constituir discriminación, acoso laboral, hostigamiento sexual y acoso sexual por parte del CABLAG.   I4. Porcentaje de servicios de atención inmediata otorgados en el Centro de Atención y Bienestar Laboral y de Género en el 2022  Cabe señalar que, de las 77 atenciones de primer contacto psicosocial integral se derivaron 427sesiones de acompañamiento, desagregándose de la siguiente manera: 331 escucha activa, 62 asesoría, 2 intervención en crisis, 3 canalizaciones a servicios de salud,15 orientaciones y 14 recomendaciones de medidas precautorias.  </t>
    </r>
  </si>
  <si>
    <r>
      <t>Justificación de diferencia de avances con respecto a las metas programadas
UR:</t>
    </r>
    <r>
      <rPr>
        <sz val="11"/>
        <rFont val="Montserrat"/>
      </rPr>
      <t xml:space="preserve"> T9N
I3.  Porcentaje de trabajadoras y trabajadores que recibieron servicios de atención inmediata en el Centro de Atención y Bienestar Laboral y de Género (CABLAG) en el 2022.  El indicador tuvo un avance del 33%, es decir, de 61 personas programadas con servicios de atención inmediata, se beneficiaron a 77 trabajadoras y trabajadores.  El motivo de superar la meta ha sido la difusión de los servicios de acompañamiento integral que otorga el CABLAG a través de las jornadas y talleres virtuales que ofrece la Gerencia de Inclusión.  I4. Porcentaje de servicios de atención inmediata otorgados en el Centro de Atención y Bienestar Laboral y de Género en el 2022  El indicador tuvo un avance del 35%, es decir, de 220 atenciones de acompañamiento psicosocial integral programadas se realizaron 427.  El motivo de este incremento es porque, desde el primer contacto que establece el CABLAG, se prioriza crear un clima de confianza con las y los trabajadores, a través de la escucha activa y se les ofrec;  I1. Porcentaje de actividades de sensibilización realizadas en materia de inclusión, igualdad de género, no discriminación y acceso de las mujeres a una vida libre de violencia con respecto al total de actividades programadas en el período.   El indicador tiene un avance en el primer trimestre de 54%, es decir, de 12 actividades programadas. Se realizaron 37 actividades/Jornadas de sensibilización para la inclusión, igualdad de género, no discriminación y acceso de las mujeres a una vida libre de violencia.  I2. Porcentaje de trabajadoras y trabajadores que obtuvieron constancia de conclusión de los cursos de capacitación en materia de igualdad, inclusión, no discriminación, violencia laboral, acoso sexual y hostigamiento sexual y laboral realizadas en 2022, respecto al total de las y los trabajadores inscritos en los cursos en el periodo.  Se tiene un avance del 41%, es decir, de 114 trabajadoras y trabajadores con constancia de conclusión, se presentaron 396 personas. Los cursos tomados son: ¡Súmate al protocolo!, Inducción a la Igualdad entre Mujeres y Hombres, Empoderamiento de las mujeres y liderazgo inclusivo,  Igualdad entre mujeres y hombres en el ámbito laboral y Paso a paso construimos la inclusión en Pemex.  </t>
    </r>
  </si>
  <si>
    <r>
      <t>Acciones de mejora para el siguiente periodo
UR:</t>
    </r>
    <r>
      <rPr>
        <sz val="11"/>
        <rFont val="Montserrat"/>
      </rPr>
      <t xml:space="preserve"> T9N
Fomentar las estrategias de difusión a nivel nacional (carteles, trípticos virtuales entre otros) que invite a las y los trabajadores a participar en actividades para la igualdad, inclusión, no discriminación, ambientes libres de violencia laboral, hostigamiento sexual y laboral.  De igual forma, continuar con la difusión de los servicios de atención y acompañamiento psicosocial integral que ofrece el CABLAG, para las y los trabajadores que refieran haber recibido actos de discriminación, acoso laboral, hostigamiento y acoso sexual. Actualmente, a través de los chats virtuales de cada evento que se realiza, se promociona el CABLAG.   </t>
    </r>
  </si>
  <si>
    <r>
      <t>Acciones realizadas en el periodo
UR:</t>
    </r>
    <r>
      <rPr>
        <sz val="11"/>
        <rFont val="Montserrat"/>
      </rPr>
      <t xml:space="preserve"> GYN
Promedio de consultas por mujer embarazada</t>
    </r>
  </si>
  <si>
    <r>
      <t>Justificación de diferencia de avances con respecto a las metas programadas
UR:</t>
    </r>
    <r>
      <rPr>
        <sz val="11"/>
        <rFont val="Montserrat"/>
      </rPr>
      <t xml:space="preserve"> GYN
Se obtuvo un cumplimiento de la meta del 103.73% (considerando 2.53 consultas en promedio por embarazada), donde se puede observar un numerador de 61,478 de consultas totales a embarazadas en el periodo y 23,426 consultas de primera vez otorgadas a las embarazadas, obteniendo así un indicador de 2.62 </t>
    </r>
  </si>
  <si>
    <r>
      <t>Acciones de mejora para el siguiente periodo
UR:</t>
    </r>
    <r>
      <rPr>
        <sz val="11"/>
        <rFont val="Montserrat"/>
      </rPr>
      <t xml:space="preserve"> GYN
Difusión del Programa de Salud Materna, fomentar a través del equipo multidisciplinario la mejora en la atención y la disminución en los tiempos de espera para la atención en los servicios que requiera utilizar (consulta externa, odontología, vacunas, psicología, etc.) y permanencia de la estrategia mediante llamas telefónicas para el seguimiento y vigilancia de signos de alarma propios del embarazo</t>
    </r>
  </si>
  <si>
    <r>
      <t>Acciones realizadas en el periodo
UR:</t>
    </r>
    <r>
      <rPr>
        <sz val="11"/>
        <rFont val="Montserrat"/>
      </rPr>
      <t xml:space="preserve"> GYN
Las acciones realizadas se encuentran en el documento adjunto denominado Anexo 2 Información Cualitativa.</t>
    </r>
  </si>
  <si>
    <r>
      <t>Justificación de diferencia de avances con respecto a las metas programadas
UR:</t>
    </r>
    <r>
      <rPr>
        <sz val="11"/>
        <rFont val="Montserrat"/>
      </rPr>
      <t xml:space="preserve"> GYN
Del indicador de pláticas de sensibilización realizadas por los Enlaces de Género, se registró un avance de la meta del 7.50%, de una meta programada de 25%, toda vez que en el mes de marzo se coordinaron las pláticas con las diferentes Áreas Administrativas y Unidades Médicas.;  Del indicador de los enlaces de equidad del Instituto capacitados, no se cumplió la meta programada, toda vez que se modificaron los tiempos del plan de trabajo para la realización de capacitaciones.;  Del indicador de los materiales de difusión se cumplió con la 20% de la meta programada.;  Del indicador del porcentaje del personal capacitado, se avanzó un 10.6% de la meta programada del 25%, debido a que hubo cambios de funcionarios y se realizó la capacitación en el mes de marzo. ;  Del indicador de Unidades Administrativas estrategias transversales y de porcentaje de estrategias implementadas, no hay diferencias de avances, toda vez que son indicadores anuales. </t>
    </r>
  </si>
  <si>
    <r>
      <t>Acciones de mejora para el siguiente periodo
UR:</t>
    </r>
    <r>
      <rPr>
        <sz val="11"/>
        <rFont val="Montserrat"/>
      </rPr>
      <t xml:space="preserve"> GYN
Las campañas institucionales, y de difusión en medios, y impresos, y capacitaciones alrededor de los siguientes temas: 1. Acoso sexual, Hostigamiento sexual, No discriminación por género, y Acoso laboral.  2. Norma Oficial Mexicana NOM-046-SSA2-2005,  Violencia familiar, sexual y contra las mujeres. Criterios para la prevención y atención.  3. Implementación del Protocolo para la prevención, atención y sanción del hostigamiento sexual y acoso sexual 4. Implementación del Protocolo de actuación de los Comités de Ética y de Prevención de Conflictos de Interés en atención de presuntos actos de discriminación.  5. Estereotipos de Género, masculinidades homogeneizadas y micromachismos, y cultura de igualdad.  6. Lenguaje No sexista.  7. Derechos Sexuales y Reproductivos.</t>
    </r>
  </si>
  <si>
    <r>
      <t>Acciones realizadas en el periodo
UR:</t>
    </r>
    <r>
      <rPr>
        <sz val="11"/>
        <rFont val="Montserrat"/>
      </rPr>
      <t xml:space="preserve"> GYR
En el período al mes de enero de 2022, la oportunidad en el inicio de la vigilancia prenalta fue de 51.8%. El promedio de atenciones prenatales por embarazada resultó en 5.6.</t>
    </r>
  </si>
  <si>
    <r>
      <t>Justificación de diferencia de avances con respecto a las metas programadas
UR:</t>
    </r>
    <r>
      <rPr>
        <sz val="11"/>
        <rFont val="Montserrat"/>
      </rPr>
      <t xml:space="preserve"> GYR
En el mes de enero 2022, la oportunidad en el inicio de la vigilancia prenatal fue de 51.8%, conforme al Manual Metodológico de Indicadores Médicos 2019-2024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El promedio de atenciones prenatales por embarazada resultó en 5.6, con un desempeño medio con respecto de meta establecida para el periodo (6.0). Lo que contribuye a que la mujer reciba el beneficio de las acciones médico preventivas durante esta etapa, para llegar a un feliz término. Los factores que contibuyeron al resultado reportado se traduce en que cada embarazada ya ha acudido más a la consulta de vigilancia prenaltal por el cambio de semaforización debido a la contingencia de COVID-19 de amarillo a verde.</t>
    </r>
  </si>
  <si>
    <r>
      <t>Acciones de mejora para el siguiente periodo
UR:</t>
    </r>
    <r>
      <rPr>
        <sz val="11"/>
        <rFont val="Montserrat"/>
      </rPr>
      <t xml:space="preserve"> GYR
Se estan realizando tableros de seguimiento con los indicadores de Atención Prenatal, además de la programación y realización de las visitas de supervisión y asesoría a los Órganos de Operación Admnistrativa Desconcentrada (OOAD).</t>
    </r>
  </si>
  <si>
    <r>
      <t>Acciones realizadas en el periodo
UR:</t>
    </r>
    <r>
      <rPr>
        <sz val="11"/>
        <rFont val="Montserrat"/>
      </rPr>
      <t xml:space="preserve"> GYR
Formato de valoración médica  ?Se publicó el Procedimiento de fomento de la salud del servicio de guardería del IMSS, clave 3220-003-029 actualizado con fecha de emisión 11 de febrero de 2022, en el Catálogo Institucional, y se difundió a través del oficio circular número 09 90 01 300000/058/2022, firmado por el Dr. Mauricio Hernández Ávila, Director de Prestaciones Económicas y Sociales.    ?Se efectuó la asesoría a los Departamentos de Guarderías respecto a la interpretación de lo establecido en las disposiciones de la Norma para la coordinación entre las guarderías y las unidades médicas del IMSS, clave 3000-B01-008.    Indicadores de desempeño del servicio de guardería  ?Se envió oficio con el cuestionario rediseñado, la metodología y muestra por guardería. Se aplicaron 16,240 encuestas en las unidades que conforman el sistema de guarderías IMSS, obteniéndose 96.75% a nivel nacional de satisfacción de los usuarios del servicio de guardería.  ?En seguimiento al Calendario de Supervi;  Simplificación del marco regulatorio del servicio de guardería.    ?Se llevó a cabo la asesoría a los Departamentos de Guarderías respecto de lo normado en los procedimientos de pedagogía, fomento de la salud y alimentación, así como sobre las acciones específicas a implementar para la prevención y control de brotes de COVID-19 en el marco de la Nueva Normalidad y los cambios en la semaforización por riesgo epidemiológico.  ?Se difundió la actualización del Procedimiento de pedagogía del servicio de guardería IMSS en las guarderías de los esquemas Madres IMSS y Ordinario, a través del oficio circular número 09 90 01 300000/028/2022, firmado por el Dr. Mauricio Hernández Ávila, Director de Prestaciones Económicas y Sociales.  ?Se publicó el Procedimiento de fomento de la salud del servicio de guardería del IMSS, clave 3220-003-029 actualizado con fecha de emisión 11 de febrero de 2022, en el Catálogo Institucional, y se difundió a través del oficio circular número 09 90 01 300000/058/2022, firmado por el Dr. Mauricio Hernández Ávila, Director de Prestaciones Económicas y Sociales.    Se llevó a cabo la asesoría a los Departamentos de Guarderías respecto a la interpretación de lo establecido en las disposiciones de la Norma para la coordinación entre las guarderías y las unidades médicas del IMSS, clave 3000-B01-008  </t>
    </r>
  </si>
  <si>
    <r>
      <t>Justificación de diferencia de avances con respecto a las metas programadas
UR:</t>
    </r>
    <r>
      <rPr>
        <sz val="11"/>
        <rFont val="Montserrat"/>
      </rPr>
      <t xml:space="preserve"> GYR
Porcentaje de madres trabajadoras beneficiarias mediante el servicio de guardería.  El indicador alcanzó el 97.57% de cumplimiento, por debajo de la meta planeado debido a la modificación de la Ley del Seguro Social  que indica que el servicio de guardería se le debe proporcional a todos las personas trabajadora inscritas al Instituto bajo el régimen obligatorio  por lo cual el porcentaje de padres varones se incrementa trabajadoras disminuye con respecto a los trabajadores varones que solicitan el ingreso de sus hijos a las guarderías.;  Porcentaje de ocupación en guarderías.  El cumplimiento del indicador fue de 70.65% superando la meta esperada de 67.30% ,el número de niños inscritos fue menor debido a qué el comportamiento depende de factores como, que los padres usuarios cuenten con un empleo formal con derecho al servicio, la decisión de que los padres inscriba o no a su hijo, la disponibilidad de lugares en la sala de atención conforme a la edad, la tendencia de  retirar a los n;  Porcentaje de cobertura de la demanda del servicio de guarderías.  El indicador alcanzó 11.99% de cumplimiento, por debajo de la meta planeada del 12.51% debido al cierre guarderías que terminaron contrato el 31 de diciembre de 2022 y que por diversos motivos no quedaron adjudicados en el proceso de contratación mediante  Licitación Pública Nacional que cada Organismo de Operación Administrativa Desconcentrada llevó a cabo. </t>
    </r>
  </si>
  <si>
    <r>
      <t>Acciones de mejora para el siguiente periodo
UR:</t>
    </r>
    <r>
      <rPr>
        <sz val="11"/>
        <rFont val="Montserrat"/>
      </rPr>
      <t xml:space="preserve"> GYR
Participación Social en Guarderías y Comunicación con Padres     ?Inicio de las visitas a aproximadamente 131 guarderías de prestación indirecta, programas para el mes de abril de 2022.  ?Envío de los documentos normativos del nuevo Mecanismo de Participación Social en Guarderías.  ?Se programará en este trimestre la VC para dar a conocer la operación del Mecanismo a las Titulares y/o Encargadas de los Departamentos de Guarderías de los 35 OOAD.  ?Se dará continuidad a la operación de los Consejos de Padres en los 35 OOAD, se tiene considerado que para el último trimestre del año el 80% de los Consejos de Padres hayan sesionado 3 veces.  ?Se continuará con la difusión de material informativo relacionado con el desarrollo integral infantil y COVID-19, y en colaboración con la División de Capacitación y Adiestramiento Técnico de la Coordinación de Bienestar Social, se difundirán a través del micrositio ?Comunicación con Padres?, los cursos disponibles en CLIMSS relacionados con la preven;  Capacitación sobre el Servicio de Guardería    ?Se programará el lanzamiento de la convocatoria 2022 del curso en línea actualizado ?Curso Básico para personal de fomento de la salud de guarderías IMSS?, con periodicidad mensual, a lo largo del año y conforme a la disponibilidad de espacio de la plataforma Eduteka, para alcanzar la meta anual de 1,500 personas inscritas  ?Se dará seguimiento a la difusión del curso en línea ¿Qué deben comer las niñas y los niños menores de 6 años? Consejos útiles para madres, padres y cuidadores. En caso necesario se difundirá nuevamente, para alcanzar la meta de 15 mil madres, padres o cuidadores inscritos, por trimestre, conservando la meta de 5,000 padres inscritos por mes.  ?Esta actividad se concluyó en 2021  ?Se dará seguimiento al cumplimiento de la meta mensual y anual del Curso en línea: ?Inducción al puesto para Asistentes Educativas?, dirigido al personal de nuevo ingreso que ocupa el puesto de Asistente Educativa.  ?Se dará seguimiento al cumplimiento de la meta del personal de nuevo ingreso de todas las guarderías IMSS, que debe tomar el curso en línea ?Prevención y detección oportuna del maltrato y abuso sexual infantil, de forma obligatoria, y de acuerdo con los reportes que proporcione la División de Capacitación y Adiestramiento Técnico (DCAT).    Alimentación Sana, Variada y Suficiente    ?Se continuará con la asesoría brindada a la población derechohabiente en lo relacionado a temas de nutrición en la primera infancia.    Preescolar    ?Se dará seguimiento a las acciones que han implementado los OOAD, con las autoridades educativas locales correspondientes para la entrega de las boletas de evaluación a la conclusión del ciclo escolar en julio de 2022, al proporcionar asesoría y acompañamiento sobre el estatus de los convenios, acuerdos y autorizaciones para impartir el primer grado de preescolar.</t>
    </r>
  </si>
  <si>
    <r>
      <t>Acciones realizadas en el periodo
UR:</t>
    </r>
    <r>
      <rPr>
        <sz val="11"/>
        <rFont val="Montserrat"/>
      </rPr>
      <t xml:space="preserve"> GYR
Ante la pandemia por SARS-COV-2 y con base en la semaforización epidemiológica nacional ya en verde, se han reincorporado los servicios de planificación familiar ya que habían sido asignados a los servicios de urgencias, es importante destacar que la afluencia a las unidades médicas de la población usuaria de metodología anticonceptiva, poco a poco empiezan a acudir con mayor frecuencia.  Los Módulos de Apoyo a la Prestación de los Servicios de Planificación Familiar, retomaron las jornadas de planificación familiar.</t>
    </r>
  </si>
  <si>
    <r>
      <t>Justificación de diferencia de avances con respecto a las metas programadas
UR:</t>
    </r>
    <r>
      <rPr>
        <sz val="11"/>
        <rFont val="Montserrat"/>
      </rPr>
      <t xml:space="preserve"> GYR
Para el indicador Entrevistas de Planificación Familiar realizadas por Trabajo Social y Enfermería se estableció una meta para el primer trimestre de 2022 del 90.0%, con un numerador de 525,915 y un denominador de 584,350, del cual se obtuvo un logro al mes de enero de 2022 de 60.3% con un total de 133,766 entrevistas realizadas con respecto a la meta programada de 221,906. El principal factor que influyó fue que actualmente de manera paulatina se está realizando el retorno de las actividades dirigidas a la población que se le otorga consejería anticonceptiva, sin embargo a través de la reconversión de unidades COVID a No COVID se están implementando las estrategias necesarias para fortalecer las acciones de comunicación educativa en  planificación familiar, dirigidas a la población en etapa reproductiva. Al mes de enero de 2022, la productividad en cuanto a comunicación educativa se refiere, el personal de salud involucrado realiza estas acciones de manera individualizada realizando de manera conjunta un total de 63,560 entrevistas dirigidas a no embarazadas y no usuarias; 38,099 a puérperas en posparto y posaborto; 32,107 dirigida a varones; 11,214 a las y los adolescentes y 43,202 a las y los usuarios de métodos anticonceptivos. La población atendida es la suma de las entrevistas de planificación familiar por trabajo social y enfermería de no embarazadas, postparto y postaborto, varones (133,766) más la cifra de los adolescentes, (43,202).</t>
    </r>
  </si>
  <si>
    <r>
      <t>Acciones de mejora para el siguiente periodo
UR:</t>
    </r>
    <r>
      <rPr>
        <sz val="11"/>
        <rFont val="Montserrat"/>
      </rPr>
      <t xml:space="preserve"> GYR
Ante la pandemia por SARS-COV-2 y con base en la semaforización epidemiológica nacional ya en verde, se han reincorporado los servicios de planificación familiar ya que habían sido asignados a los servicios de urgencias, es importante destacar que la afluencia a las unidades médicas de la población usuaria de metodología anticonceptiva, poco a poco empiezan a acudir con mayor frecuencia.  Los Módulos de Apoyo a la Prestación de los Servicios de Planificación Familiar, retomaron las jornadas de planificación familiar.</t>
    </r>
  </si>
  <si>
    <r>
      <t>Acciones realizadas en el periodo
UR:</t>
    </r>
    <r>
      <rPr>
        <sz val="11"/>
        <rFont val="Montserrat"/>
      </rPr>
      <t xml:space="preserve"> 811
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  Entre enero y marzo del 2022, la DGRHO, realizó las gestiones de pago de un total de 52 facturas por concepto de inscripción y/o colegiaturas con cargo al presupuesto 2022, de las 52 facturas recibidas para pago.</t>
    </r>
  </si>
  <si>
    <r>
      <t>Justificación de diferencia de avances con respecto a las metas programadas
UR:</t>
    </r>
    <r>
      <rPr>
        <sz val="11"/>
        <rFont val="Montserrat"/>
      </rPr>
      <t xml:space="preserve"> 811
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  El comportamiento de la meta obedeció a que la DGRHO realizó un seguimiento vía correo electrónico (ayudaeconomicaext@fgr.org.mx) y telefónica con las/los solicitantes y/o beneficiarias/os que remitieron solicitudes de reembolsos o facturas incompletas o incorrectas, lo cual ayudó a solventar dichas circunstancias.</t>
    </r>
  </si>
  <si>
    <r>
      <t>Acciones de mejora para el siguiente periodo
UR:</t>
    </r>
    <r>
      <rPr>
        <sz val="11"/>
        <rFont val="Montserrat"/>
      </rPr>
      <t xml:space="preserve"> 811
No se presentaron acciones de mejora durante el periodo.</t>
    </r>
  </si>
  <si>
    <r>
      <t>Acciones realizadas en el periodo
UR:</t>
    </r>
    <r>
      <rPr>
        <sz val="11"/>
        <rFont val="Montserrat"/>
      </rPr>
      <t xml:space="preserve"> 133
Con el propósito de contar con una participación igualitaria en actividades académicas en materia de género y derechos humanos de las mujeres, de enero a marzo de 2022, la DGFP ofreció 2 actividades de capacitación, en las que aprobaron 381 personas servidoras públicas, de las cuales, 226 fueron mujeres y 155 hombres; respecto de las 403 personas que asistieron a las capacitaciones, 236 mujeres y 167 hombres.</t>
    </r>
  </si>
  <si>
    <r>
      <t>Justificación de diferencia de avances con respecto a las metas programadas
UR:</t>
    </r>
    <r>
      <rPr>
        <sz val="11"/>
        <rFont val="Montserrat"/>
      </rPr>
      <t xml:space="preserve"> 133
Porcentaje de personas servidoras públicas de la FGR que aprobaron las actividades académicas de capacitación y profesionalización, respecto del total de personas servidoras públicas asistentes a los cursos de capacitación en materia de Perspectiva de Género, Atención y Protección a Mujeres Víctimas de Violencia y Derechos Humanos en 2022.  El comportamiento del indicador obedeció a que las capacitaciones estuvieron abiertas en la plataforma virtual las 24 horas, razón por la cual el personal pudo acceder a los cursos fuera de los horarios laborales, factor que influyó para que el porcentaje de personas aprobadas fuera mayor a lo programado.</t>
    </r>
  </si>
  <si>
    <r>
      <t>Acciones de mejora para el siguiente periodo
UR:</t>
    </r>
    <r>
      <rPr>
        <sz val="11"/>
        <rFont val="Montserrat"/>
      </rPr>
      <t xml:space="preserve"> 133
No se presentaron acciones de mejora durante el periodo.</t>
    </r>
  </si>
  <si>
    <r>
      <t>Acciones realizadas en el periodo
UR:</t>
    </r>
    <r>
      <rPr>
        <sz val="11"/>
        <rFont val="Montserrat"/>
      </rPr>
      <t xml:space="preserve"> 700
Porcentaje de avance en el diseño y elaboración del Protocolo Básico de Actuación Ministerial en materia de Violencia Política contra las mujeres en razón de género.  Al primer trimestre de 2022, no se realizó avance, sin embargo, se ha avanzado en la elaboración del anexo técnico para la contratación de dicho servicio. Porcentaje de talleres de sensibilización impartidos en materia de violencia política contra las mujeres en razón de género, respecto de los talleres de sensibilización programados en el periodo.  Para el primer trimestre de 2022, se informa que se contó con el anexo técnico para la contratación del servicio.</t>
    </r>
  </si>
  <si>
    <r>
      <t>Justificación de diferencia de avances con respecto a las metas programadas
UR:</t>
    </r>
    <r>
      <rPr>
        <sz val="11"/>
        <rFont val="Montserrat"/>
      </rPr>
      <t xml:space="preserve"> 700
Porcentaje de avance en el diseño y elaboración del Protocolo Básico de Actuación Ministerial en materia de Violencia Política contra las mujeres en razón de género.  La elaboración del protocolo está programada a partir del segundo semestre.  Porcentaje de talleres de sensibilización impartidos en materia de violencia política contra las mujeres en razón de género, respecto de los talleres de sensibilización programados en el periodo.  El indicador es de periodicidad anual.</t>
    </r>
  </si>
  <si>
    <r>
      <t>Acciones de mejora para el siguiente periodo
UR:</t>
    </r>
    <r>
      <rPr>
        <sz val="11"/>
        <rFont val="Montserrat"/>
      </rPr>
      <t xml:space="preserve"> 700
Para la FISEL, es importante colaborar con otras instituciones (INE, institutos electorales locales, fiscalías de delitos electorales o sus similares en las entidades federativas, entre otras) para elaborar mecanismos tales como cursos de capacitación en línea en los estados de la República y realización de actividades presenciales de prevención para erradicar este tipo de violencia contra las mujeres.  Desde la FISEL se promueven acciones de difusión y capacitación para dar a conocer los nuevos tipos penales publicados en el DOF el 13 de abril de 2020. Como una herramienta auxiliar, se cuenta con la Guía para la Atención de Violencia Política contra las Mujeres, que es un referente para la difusión y la capacitación. Actualmente se realizan los procedimientos administrativos correspondientes para la formalización de un Protocolo de Actuación Ministerial de observancia Federal.  Se continúan realizando cursos en línea a través de plataformas de capacitación, dirigidos a personal de instituciones de procuración de justicia y ciudadanía en general con el objetivo de alcanzar a una mayor población objetivo y poder erradicar esta conducta.</t>
    </r>
  </si>
  <si>
    <r>
      <t>Acciones realizadas en el periodo
UR:</t>
    </r>
    <r>
      <rPr>
        <sz val="11"/>
        <rFont val="Montserrat"/>
      </rPr>
      <t xml:space="preserve"> SKC
Porcentaje de avance en el desarrollo de una investigación en temas relacionados con las ciencias penales, feminicidio y delitos de violencia contra mujeres; respecto del avance programado en 2022.  El indicador es de medición anual, sin embargo, se informa que al cierre del primer trimestre se elaboraron entre otras actividades, 9 infografías de los delitos de feminicidio, violación y violencia familiar, donde se analizó el comportamiento de los delitos que se presentaron incremento contra las mujeres durante el primer trimestre del año 2022.  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  Al cierre del primer trimestre de 2022, el Instituto Nacional de Ciencias Penales no tuvo actividades de capacitación en materia de igualdad entre hombres y mujeres.   Porcentaje de servidoras públicas capacitadas, respecto del total de personal del Instituto Nacional de Ciencias Penales capacitado.  El indicador es de medición anual, sin embargo, se informa que, al cierre del primer trimestre de 2022, se capacitaron a 23 personas servidoras públicas del Instituto Nacional de Ciencias Penales, de las cuales 18 son mujeres y 5 son hombres, en 2 cursos de capacitación.  Tasa de variación de los documentos difundidos en el micrositio Género y Derecho Penal.  El indicador es de medición anual, sin embargo, se informa que, al cierre del primer trimestre de 2022, se publicaron en el micrositio Género y Derecho Penal dos documentos.</t>
    </r>
  </si>
  <si>
    <r>
      <t>Justificación de diferencia de avances con respecto a las metas programadas
UR:</t>
    </r>
    <r>
      <rPr>
        <sz val="11"/>
        <rFont val="Montserrat"/>
      </rPr>
      <t xml:space="preserve"> SKC
Porcentaje de avance en el desarrollo de una investigación en temas relacionados con las ciencias penales, feminicidio y delitos de violencia contra mujeres; respecto del avance programado en 2022.  El indicador es de periodicidad anual.  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  En el marco de la oferta educativa del INACIPE, este tipo de capacitación obedece a las necesidades de cada área usuaria, es decir, se llevan a cabo a petición de parte.  Porcentaje de servidoras públicas capacitadas, respecto del total de personal del Instituto Nacional de Ciencias Penales capacitado.  El indicador es de periodicidad anual.  Tasa de variación de los documentos difundidos en el micrositio Género y Derecho Penal.  El indicador es de periodicidad anual.</t>
    </r>
  </si>
  <si>
    <r>
      <t>Acciones de mejora para el siguiente periodo
UR:</t>
    </r>
    <r>
      <rPr>
        <sz val="11"/>
        <rFont val="Montserrat"/>
      </rPr>
      <t xml:space="preserve"> SKC
Se pretende reforzar la difusión de los cursos y sensibilizar al personal respecto de los temas a impartirse para incentivar su participación en los mismos; buscar continuar con la modalidad de los cursos que se imparten en línea y aquellos cuya participación permita el acceso a las plataformas 24 horas, con el fin de no afectar las cargas de trabajo de las personas servidoras públicas.</t>
    </r>
  </si>
  <si>
    <r>
      <t>Acciones realizadas en el periodo
UR:</t>
    </r>
    <r>
      <rPr>
        <sz val="11"/>
        <rFont val="Montserrat"/>
      </rPr>
      <t xml:space="preserve"> 601
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  Al primer trimestre del ejercicio fiscal de 2022, se terminaron 41 carpetas de investigación respecto de las 843 carpetas de investigación en trámite. Porcentaje de servicios otorgados por la FEVIMTRA a mujeres, niñas, niños y adolescentes víctimas de violencia de género y/o trata de personas en 2022.  Al primer trimestre de 2022 se otorgaron 5,498 servicios a víctimas de violencia de género extrema y trata de personas, respecto de los 36,607 programados a realizar en el año.  Porcentaje de evaluaciones aprobadas respecto del total de evaluaciones aplicadas en las actividades de capacitación y orientación proporcionadas.  Durante el primer trimestre de 2022 no se reportan avances en el indicador.  Porcentaje de niñas, niños y adolescentes localizados respecto del total de niñas, niños y adolescentes cuya desaparición fue difundida mediante alertas y prealertas.  Al primer trimestre de 2022, la Coordinación Nacional del Programa Alerta AMBER México operada por la FEVIMTRA, localizó a 25 niñas, niños y adolescentes (NNA) de las 43 alertas activadas, correspondientes a 32 mujeres y 11 hombres.
</t>
    </r>
    <r>
      <rPr>
        <b/>
        <sz val="11"/>
        <rFont val="Montserrat"/>
      </rPr>
      <t>UR:</t>
    </r>
    <r>
      <rPr>
        <sz val="11"/>
        <rFont val="Montserrat"/>
      </rPr>
      <t xml:space="preserve"> 600
Porcentaje de personas servidoras públicas que aprobaron el curso de argumentación jurídica y/o investigación y litigación con perspectiva de género.  El indicador es de periodicidad anual, sin embargo, se iniciaron las gestiones para la contratación del curso; la elaboración de los programas académicos de los cursos y solicitud de alta como actividad académica en el Sistema de Información para la Profesionalización de la FGR.  Porcentaje de personas servidoras públicas que aprobaron la capacitación especializada dirigida a personal de la Coordinación de Servicios Periciales de la Fiscalía General de la República.  El indicador es de periodicidad anual, sin embargo, en conjunto con la DGFP, se coordinó la grabación de las conferencias faltantes para concluir la elaboración del curso. Asimismo, se realizó una reunión con personal de la DGFP para establecer la logística de difusión e impartición del curso al personal de la FGR.   Porcentaje de avance en el desarrollo de una capacitación ;  Porcentaje de aprobación de personas servidoras públicas de los tres niveles de gobierno que asistieron a cursos de derechos humanos de las personas indígenas y afromexicanas y/o antropología social con perspectiva de género, en 2022.  Al primer trimestre del 2022, se impartieron 4 actividades de capacitación en línea dirigidas a personas servidoras públicas de los tres niveles de gobierno; con un total de 181 personas servidoras públicas capacitadas: 107 mujeres y 74 hombres, lo que representó el 100% de aprobación de las personas asistentes, 20 puntos porcentuales por encima de la meta programada al periodo de 80%.  Porcentaje de aprobación de personas indígenas y afromexicanas que asistieron a cursos de derechos humanos y violencia de género, en 2022.  Al primer trimestre del 2022, se realizaron 3 actividades de capacitación en línea con un total de 122 personas indígenas y público en general, 88 mujeres y 34 hombres, lo que representó el 100% de aprobación de las personas asistentes, 20 puntos porcentuales por encima de la meta programada al periodo de 80%.  Porcentaje de acciones de difusión en derechos humanos y prevención de violencia de género en lengua materna, dirigidas a personas indígenas y afromexicanas, en 2022.  Al primer trimestre del 2022, se realizaron 5 acciones de difusión dentro de la Fiscalía General de la República en las siguientes lenguas indígenas: Náhuatl de la Huasteca Hidalguense, Otomí de la Sierra, Zapoteco de la Planicie, Tepehua de la Costera y Mix</t>
    </r>
  </si>
  <si>
    <r>
      <t>Justificación de diferencia de avances con respecto a las metas programadas
UR:</t>
    </r>
    <r>
      <rPr>
        <sz val="11"/>
        <rFont val="Montserrat"/>
      </rPr>
      <t xml:space="preserve"> 601
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  La variación en el indicador obedeció, a que al perseguirse delitos de alta complejidad, se incrementan los tiempos de investigación; asimismo, los resultados se vieron afectados por el ritmo de trabajo de las autoridades jurisdiccionales.  Porcentaje de servicios otorgados por la FEVIMTRA a mujeres, niñas, niños y adolescentes víctimas de violencia de género y/o trata de personas en 2022.  La variación obedeció, a la disminución en las solicitudes de ingreso al Refugio Especializado por parte de las instancias canalizadoras. y de la disminución en los servicios proporcionados a las víctimas, los cuales están relacionados a las necesidades específicas de cada una de ellas.  Porcentaje de evaluaciones aprobadas respecto del total de evaluaciones aplicadas en las actividades de capacitación y orientación proporcionadas.  No se contó con las condiciones necesarias para aplicar las evaluaciones al finalizar la actividad de capacitación y las de orientación, porque las actividades se proporcionaron en línea y la posibilidad para establecer contacto directo con las personas asistentes fue difícil.  Porcentaje de niñas, niños y adolescentes localizados respecto del total de niñas, niños y adolescentes cuya desaparición fue difundida mediante alertas y prealertas.  La variación obedeció a un mayor número de localizaciones y de activaciones, como resultado de la difusión de las activaciones a nivel nacional, en más de dos entidades federativas, aunado a que, las activaciones que se realizan, son a petición de las Fiscalías Generales de las entidades federativas.
</t>
    </r>
    <r>
      <rPr>
        <b/>
        <sz val="11"/>
        <rFont val="Montserrat"/>
      </rPr>
      <t>UR:</t>
    </r>
    <r>
      <rPr>
        <sz val="11"/>
        <rFont val="Montserrat"/>
      </rPr>
      <t xml:space="preserve"> 600
Porcentaje de personas servidoras públicas que aprobaron el curso de argumentación jurídica y/o investigación y litigación con perspectiva de género.  El indicador es de periodicidad anual  Porcentaje de personas servidoras públicas que aprobaron la capacitación especializada dirigida a personal de la Coordinación de Servicios Periciales de la Fiscalía General de la República.  El indicador es de periodicidad anual  Porcentaje de avance en el desarrollo de una capacitación en línea, especializada para personal sustantivo.  Los avances se programaron a partir del segundo trimestre.  Porcentaje de personas servidoras públicas que aprobaron la capacitación especializada dirigida a personal de la Unidad de Igualdad de Género de la Fiscalía General de la República.  El indicador es de periodicidad anual  Grado de satisfacción de las personas participantes en las actividades de difusión organizadas por la UIG, para promover el conocimiento y la reflexión sobre temas de su competencia.  La va;  Porcentaje de aprobación de personas servidoras públicas de los tres niveles de gobierno que asistieron a cursos de derechos humanos de las personas indígenas y afromexicanas y/o antropología social con perspectiva de género, en 2022.  El mayor cumplimiento con respecto a la meta programada obedeció a un mayor interés de las personas servidoras públicas en el tema de perspectiva de género en la población indígena y afromexicana, considerando que hay poca información sobre el tema y reducida oferta de capacitación.  Porcentaje de aprobación de personas indígenas y afromexicanas que asistieron a cursos de derechos humanos y violencia de género, en 2022.  El mayor cumplimiento con respecto a la meta programada obedeció a que las personas mostraron mayor interés en el tema y a que la información que se les brindó fue clara y sencilla, lo que permitió tener un mayor número de personas aprobadas.  Porcentaje de acciones de difusión en derechos humanos y prevención de violencia de género en lengua materna, dirigidas a person</t>
    </r>
  </si>
  <si>
    <r>
      <t>Acciones de mejora para el siguiente periodo
UR:</t>
    </r>
    <r>
      <rPr>
        <sz val="11"/>
        <rFont val="Montserrat"/>
      </rPr>
      <t xml:space="preserve"> 601
Elaboración de materiales digitales para niñas, niños y adolescentes y población adulta, para contribuir a fortalecer la denuncia de los delitos competencia de la FEVIMTRA.
</t>
    </r>
    <r>
      <rPr>
        <b/>
        <sz val="11"/>
        <rFont val="Montserrat"/>
      </rPr>
      <t>UR:</t>
    </r>
    <r>
      <rPr>
        <sz val="11"/>
        <rFont val="Montserrat"/>
      </rPr>
      <t xml:space="preserve"> 600
No se presentaron acciones de mejora durante el periodo.</t>
    </r>
  </si>
  <si>
    <r>
      <t>Acciones realizadas en el periodo
UR:</t>
    </r>
    <r>
      <rPr>
        <sz val="11"/>
        <rFont val="Montserrat"/>
      </rPr>
      <t xml:space="preserve"> E00
Si se cumplió la meta ya que en este trimestre no se programó la entrega de ninguna beca, no obstante se realizaron las siguientes actividades:   Elaboración y publicación de la Convocatoria para la Modalidad de Apoyo para la Titulación.   Se llevaron a cabo las reuniones de Capacitación para las 15 escuelas que aplican para esta modalidad de Beca.  Elaboración del Cronograma de actividades.   Integración de los Comités de Becas.   Recepción de solicitudes y documentación soporte.   Solicitud de confronta para evitar duplicidades en el otorgamiento de las becas.   Primera revisión sobre el cumplimiento de requisitos establecidos para esta Modalidad de Beca.</t>
    </r>
  </si>
  <si>
    <r>
      <t>Justificación de diferencia de avances con respecto a las metas programadas
UR:</t>
    </r>
    <r>
      <rPr>
        <sz val="11"/>
        <rFont val="Montserrat"/>
      </rPr>
      <t xml:space="preserve"> E00
Para el presente Trimestre No aplica</t>
    </r>
  </si>
  <si>
    <r>
      <t>Acciones de mejora para el siguiente periodo
UR:</t>
    </r>
    <r>
      <rPr>
        <sz val="11"/>
        <rFont val="Montserrat"/>
      </rPr>
      <t xml:space="preserve"> E00
Actualización del Proyecto de Reglas de Operación para 2023.    Actualización de Convocatoria para su publicación en el mes de julio.   Diseño de formatos a través de los cuales se transparenta con mayor precisión el cumplimiento de requisitos. </t>
    </r>
  </si>
  <si>
    <r>
      <t>Acciones realizadas en el periodo
UR:</t>
    </r>
    <r>
      <rPr>
        <sz val="11"/>
        <rFont val="Montserrat"/>
      </rPr>
      <t xml:space="preserve"> E00
Se programaron 184 actividades artísticas, como funciones de teatro y danza, conversaciones con actores, músicos y escritores, conciertos, charlas y exposiciones que tocaron temas relacionados al feminismo, violencia de género, importancia de la mujer en las diversas disciplinas artísticas, transexualidad, etc.
</t>
    </r>
    <r>
      <rPr>
        <b/>
        <sz val="11"/>
        <rFont val="Montserrat"/>
      </rPr>
      <t>UR:</t>
    </r>
    <r>
      <rPr>
        <sz val="11"/>
        <rFont val="Montserrat"/>
      </rPr>
      <t xml:space="preserve"> 210
Los Semilleros creativos de Las Agrupaciones Musicales en el 1er trimestre del año 2022, realizaron 26 actividades virtuales, con 7,715 vistas de público en General, de las cuales 23 eventos realizados son específicos de igualdad de género y la diversidad; se realizaron en los estados de Tlaxcala, Oaxaca, Guerrero, Guanajuato, Jalisco y Michoacán. También se realizaron cerca de 6 actividades artísticas virtuales donde la totalidad de las agrupaciones y estados de la República Mexicana participaron grabando y enviando parte de la pieza que se presentaría dando forma a través de la edición al evento, para poder transmitir en las diferentes redes sociales y página web del Sistema Nacional de Fomento Musical.</t>
    </r>
  </si>
  <si>
    <r>
      <t>Justificación de diferencia de avances con respecto a las metas programadas
UR:</t>
    </r>
    <r>
      <rPr>
        <sz val="11"/>
        <rFont val="Montserrat"/>
      </rPr>
      <t xml:space="preserve"> E00
Se tenían programadas 187 actividades en el primer trimestre. La disminución se debe al inicio de la planeación y programación anual que se condicionan a las medidas sanitarias que prevalecen dados los escenarios pandémicos del país. La diferencia fue de tres actividades que no se llevaron a cabo.
</t>
    </r>
    <r>
      <rPr>
        <b/>
        <sz val="11"/>
        <rFont val="Montserrat"/>
      </rPr>
      <t>UR:</t>
    </r>
    <r>
      <rPr>
        <sz val="11"/>
        <rFont val="Montserrat"/>
      </rPr>
      <t xml:space="preserve"> 210
Sí se cumplió la meta establecida, ya que se atienden a más del 50% de niñas adscritas en el Programa de Semilleros Creativos de las Agrupaciones Musicales Comunitarias, así mismo, se están realizando las diversas actividades artístico académicas establecidas dentro del programa para este primer trimestre de manera virtual y en menos medida presencial, esto derivado de la Pandemia mundial por COVID-19 y la responsabilidad de mantener las medidas sanitarias y políticas de sana distancia.</t>
    </r>
  </si>
  <si>
    <r>
      <t>Acciones de mejora para el siguiente periodo
UR:</t>
    </r>
    <r>
      <rPr>
        <sz val="11"/>
        <rFont val="Montserrat"/>
      </rPr>
      <t xml:space="preserve"> E00
La prospectiva para mejorar las prácticas relacionadas con la perspectiva de género tiene como eje principal el establecimiento y fortalecimiento de las redes de colaboración con otras instancias, para desarrollar actividades que vayan más allá del entretenimiento y asuman la responsabilidad social que les corresponde.
</t>
    </r>
    <r>
      <rPr>
        <b/>
        <sz val="11"/>
        <rFont val="Montserrat"/>
      </rPr>
      <t>UR:</t>
    </r>
    <r>
      <rPr>
        <sz val="11"/>
        <rFont val="Montserrat"/>
      </rPr>
      <t xml:space="preserve"> 210
El Sistema Nacional de Fomento Musical ha construido e implementado líneas de acción que impulsan el empoderamiento de las niñas y el acceso de estas a espacios de inclusión dentro del proyecto, las cuales, con base en los objetivos y estrategias que tiene el Movimiento Nacional de Agrupaciones Musicales Comunitarias del Sistema Nacional de Fomento Musical se han adoptado en cada uno de los 99 Semilleros creativos de las Agrupaciones Musicales Comunitarias. El SNFM continuará implementando a la perspectiva de género como punto de partida para su diseño y como parte fundamental del desarrollo académico artístico del programa.</t>
    </r>
  </si>
  <si>
    <r>
      <t>Acciones realizadas en el periodo
UR:</t>
    </r>
    <r>
      <rPr>
        <sz val="11"/>
        <rFont val="Montserrat"/>
      </rPr>
      <t xml:space="preserve"> AYB
261. Acciones que promuevan el Ejercicio de los Derechos de las Mujeres Indígenas.   Durante el primer trimestre, del ejercicio fiscal 2022, a través de la modalidad de Promotoría Comunitaria se realizaron actividades de acompañamiento y talleres, beneficiando a un total de 3277 mujeres indígenas y afromexicanas.;  207. Al 31 de marzo del 2022, se ejercieron 4,146.0 miles de pesos correspondientes al subsidios para el apoyo a la Promotoría Comunitaria Indígena y Afromexicana; beneficiando así a 181 personas indígenas y afromexicanas; de los cuales 81 son mujeres y 100 hombres.</t>
    </r>
  </si>
  <si>
    <r>
      <t>Justificación de diferencia de avances con respecto a las metas programadas
UR:</t>
    </r>
    <r>
      <rPr>
        <sz val="11"/>
        <rFont val="Montserrat"/>
      </rPr>
      <t xml:space="preserve"> AYB
261. Acciones que promuevan el Ejercicio de los Derechos de las Mujeres Indígenas. Respecto a la meta programada para el primer trimestre de 2022, ésta se supera .19% sin presentar efectos negativos en las beneficiarias. Cabe señalar que se incrementó el numero de mujeres beneficiarias de 3200 a 3277 en virtud de que, entre las actividades de las promotoras comunitarias, se priorizaron acciones de acompañamiento para la elaboración de proyectos para el ejercicio de los derechos de las mujeres indígenas y afromexicanas, con las mujeres de las comunidades.;  207. Derivado de la reciente reanudación de las actividades, debido al cambio en el semáforo epidemiológico, establecido por las instancias competentes a causa de la  pandemia por SARS-COV2, a color verde y el cual indica no restricción de movilidad, se estima tener un incremento en la meta durante el segundo trimestre esperando alcanzar la meta programada para dicho periodo.</t>
    </r>
  </si>
  <si>
    <r>
      <t>Acciones de mejora para el siguiente periodo
UR:</t>
    </r>
    <r>
      <rPr>
        <sz val="11"/>
        <rFont val="Montserrat"/>
      </rPr>
      <t xml:space="preserve"> AYB
261. Acciones que promuevan el Ejercicio de los Derechos de las Mujeres Indígenas. Respecto de las acciones de mejora, el INPI busca fortalecer la participación y ejercicio efectivo de los derechos de las mujeres, al implementar acciones afirmativa en las distintas modalidades de apoyo del PROBIPI, como dar preferencia a los proyectos que integren  mujeres en su diseño, coordinación y ejecución, así como el requisito de que en los casos de proyectos que promuevan el ejercicio de derechos de las mujeres indígenas y afromexicanas, las personas responsables de ejecutar el proyecto deberán ser mujeres.;  207. Durante el segundo trimestre se continuará con la identificación de acciones de Proyectos Económicos con Impacto Comunitario y Regional, Proyectos Comunitarios de Turismo de Naturaleza y Proyectos para la Implementación de Acciones de Mitigación y Adaptación a los efectos del Cambio Climático; lo que permitirá apoyar a comunidades indígenas y afromexicanas, considerando priorizar aquellas que contemplen la perspectiva de igualdad de género, para alcanzar la meta programada.</t>
    </r>
  </si>
  <si>
    <r>
      <rPr>
        <b/>
        <sz val="11"/>
        <rFont val="Montserrat"/>
      </rPr>
      <t>Acciones realizadas en el periodo</t>
    </r>
    <r>
      <rPr>
        <sz val="11"/>
        <rFont val="Montserrat"/>
      </rPr>
      <t xml:space="preserve">
</t>
    </r>
    <r>
      <rPr>
        <b/>
        <sz val="11"/>
        <rFont val="Montserrat"/>
      </rPr>
      <t>UR:</t>
    </r>
    <r>
      <rPr>
        <sz val="11"/>
        <rFont val="Montserrat"/>
      </rPr>
      <t xml:space="preserve"> HHG
Programa orientado a las actividades de apoyo a la función pública y buen gobierno.
Durante el primer trimestre de 2022 se concluyó la Auditoría 01/2022 Al Desempeño, la cual tuvo como objetivo verificar la eficacia, eficiencia y efectividad en la contratación y movilidad de personal bajo un enfoque de transparencia y en apego al cumplimiento de objetivos, metas y disposiciones aplicables, la cual concluyó con la emisión de tres Recomendaciones. </t>
    </r>
  </si>
  <si>
    <r>
      <t>Justificación de diferencia de avances con respecto a las metas programadas
UR:</t>
    </r>
    <r>
      <rPr>
        <sz val="11"/>
        <rFont val="Montserrat"/>
      </rPr>
      <t xml:space="preserve"> HHG</t>
    </r>
  </si>
  <si>
    <r>
      <t>Acciones de mejora para el siguiente periodo
UR:</t>
    </r>
    <r>
      <rPr>
        <sz val="11"/>
        <rFont val="Montserrat"/>
      </rPr>
      <t xml:space="preserve"> HHG</t>
    </r>
  </si>
  <si>
    <r>
      <t xml:space="preserve">Acciones realizadas en el periodo
UR: HHG
</t>
    </r>
    <r>
      <rPr>
        <sz val="11"/>
        <rFont val="Montserrat"/>
      </rPr>
      <t>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48.0 por ciento con respecto al presupuesto programado modificado al periodo, lo que permitió contar con los servicios necesarios para el desarrollo de actividades institucionales.</t>
    </r>
  </si>
  <si>
    <r>
      <t>Acciones realizadas en el periodo
UR:</t>
    </r>
    <r>
      <rPr>
        <sz val="11"/>
        <rFont val="Montserrat"/>
      </rPr>
      <t xml:space="preserve"> HHG
Para el  primer trimestre se programó un avance de 0%, por lo tanto no hay acciones que reportar.</t>
    </r>
  </si>
  <si>
    <r>
      <t>Justificación de diferencia de avances con respecto a las metas programadas
UR:</t>
    </r>
    <r>
      <rPr>
        <sz val="11"/>
        <rFont val="Montserrat"/>
      </rPr>
      <t xml:space="preserve"> HHG
Sin información</t>
    </r>
  </si>
  <si>
    <r>
      <t>Acciones de mejora para el siguiente periodo
UR:</t>
    </r>
    <r>
      <rPr>
        <sz val="11"/>
        <rFont val="Montserrat"/>
      </rPr>
      <t xml:space="preserve"> HHG
Sin información</t>
    </r>
  </si>
  <si>
    <r>
      <t>Acciones realizadas en el periodo
UR:</t>
    </r>
    <r>
      <rPr>
        <sz val="11"/>
        <rFont val="Montserrat"/>
      </rPr>
      <t xml:space="preserve"> HHG
Con relación al indicador Porcentaje de avance en las acciones de promoción de la Norma Mexicana NMX-R-025-SCFI-2015 en Igualdad Laboral y No Discriminación, para el  primer trimestre se programó un avance de 0%, por tanto no hay acciones que reportar.;  Con relación al indicador Porcentaje de sesiones ordinarias y de reuniones de trabajo de las comisiones del Sistema Nacional para la Igualdad entre Mujeres y Hombres realizadas con respecto a las programadas, para el  primer trimestre se programó un avance de 0%, por tanto no hay acciones que reportar.;  Con relación al indicador Porcentaje de personas certificadas en estándares, competencias y/o capacidades profesionales, de enero a marzo, se certificaron 452 (375 mujeres y 77 hombres) en los diferentes estándares y competencias que oferta el Instituto. A continuación, se desglosan los datos por estándar o competencia:  - 23 personas (18 mujeres y 5 hombres) certificadas en el EC0308 Capacitación presencial a servidoras y servidores p;  Con relación al indicador Porcentaje de personas capacitadas en igualdad de género presencialmente y en línea, de enero a marzo, se capacitaron 432 personas (327 mujeres y 105 hombres). A continuación, se muestra el desglose por actividad educativa:  - 26 personas capacitadas (21 mujeres y 5 hombres) mediante la sesión Violencia contra las Mujeres  - 95 personas capacitadas (80 mujeres y 15 hombres) mediante la sesión Reflexiones conmemorativas por el Día internacional de las Mujeres  - 311 personas capacitadas (226 mujeres y 85 hombres) mediante la sesión Roles y estereotipos de género y autonomía de las Mujeres</t>
    </r>
  </si>
  <si>
    <r>
      <t>Justificación de diferencia de avances con respecto a las metas programadas
UR:</t>
    </r>
    <r>
      <rPr>
        <sz val="11"/>
        <rFont val="Montserrat"/>
      </rPr>
      <t xml:space="preserve"> HHG
Con relación al indicador Porcentaje de personas certificadas en estándares, competencias y/o capacidades profesionales, el excedente se debe principalmente a los cambios en el semáforo epidemiológico que facilitó el regreso a las actividades presenciales en todo el país y al incremento de prestadores de servicios de evaluación y certificación que se integraron a operar los estándares del Sector para la Igualdad de Género.;  Con relación al indicador Porcentaje de cumplimiento de los acuerdos del Sistema Nacional para las Igualdad entre Mujeres y Hombres, en donde el Inmujeres es la institución responsable, se superó la meta programada para el primer trimestre, ya que en el marco de la Vigésima Quinta Sesión Ordinaria del Sistema Nacional para la Igualdad entre Mujeres y Hombres (SNIMH). Se  estableció el Acuerdo 68:06/12/2021 y el INMUJERES coordinó las acciones para lograr su cumplimiento;  Con relación al indicador Porcentaje de personas capacitadas en igualdad de género presencialmente y en línea, generalmente en el primer trimestre no se programan capacitaciones debido a que los trabajos se dirigen a la contratación del servicio de soporte técnico para los cursos en línea. Sin embargo, se recibieron diversas solicitudes de conferencias lo que ocasionó que se superara la meta programada.</t>
    </r>
  </si>
  <si>
    <r>
      <t>Acciones de mejora para el siguiente periodo
UR:</t>
    </r>
    <r>
      <rPr>
        <sz val="11"/>
        <rFont val="Montserrat"/>
      </rPr>
      <t xml:space="preserve"> HHG
Con relación al indicador Porcentaje de personas certificadas en estándares, competencias y/o capacidades profesionales, se continuará promoviendo la certificación.;  Con relación al indicador Porcentaje de personas capacitadas en igualdad de género presencialmente y en línea, se continuará atendiendo las solicitudes de capacitación.;  Se dará seguimiento a las metas programadas mediante la celebración de acciones estratégicas para la igualdad entre mujeres y hombres que permitan contribuir en la Política Nacional de Igualdad entre Mujeres y Hombres. </t>
    </r>
  </si>
  <si>
    <r>
      <t>Acciones realizadas en el periodo
UR:</t>
    </r>
    <r>
      <rPr>
        <sz val="11"/>
        <rFont val="Montserrat"/>
      </rPr>
      <t xml:space="preserve"> AYJ
Durante el primer trimestre de 2022, la CEAV realizó diversas acciones de planeación de las acciones para este ano y elaboró informes de resultados de las acciones implementadas en 2021. Asimismo, llevó a cabo acciones de difusión en materia de capacitación, de efemérides y diversos temas en el marco del Día Internacional de la Mujer. Finalmente, se proporcionó capacitación para personal de la CEAV y de otras instancias que forman parte del Sistema Nacional de Atención a Víctimas.</t>
    </r>
  </si>
  <si>
    <r>
      <t>Justificación de diferencia de avances con respecto a las metas programadas
UR:</t>
    </r>
    <r>
      <rPr>
        <sz val="11"/>
        <rFont val="Montserrat"/>
      </rPr>
      <t xml:space="preserve"> AYJ
No se reportan avances en los indicadores del Anexo 13 para el primer trimestre, debido a que no se programaron acciones para este período.</t>
    </r>
  </si>
  <si>
    <r>
      <t>Acciones de mejora para el siguiente periodo
UR:</t>
    </r>
    <r>
      <rPr>
        <sz val="11"/>
        <rFont val="Montserrat"/>
      </rPr>
      <t xml:space="preserve"> AYJ
Se ha identificado la oportunidad de fortalecer y mejorar las acciones de coordinación interna con las personas enlaces de planeación de las Unidades Administrativas de la CEAV, por lo que se realizarán talleres de planeación y seguimiento de las acciones en el marco del PROIGUALDAD 2020-2024 y el PIPASEVM 2021-2024. </t>
    </r>
  </si>
  <si>
    <r>
      <t>Acciones realizadas en el periodo
UR:</t>
    </r>
    <r>
      <rPr>
        <sz val="11"/>
        <rFont val="Montserrat"/>
      </rPr>
      <t xml:space="preserve"> 500
Las acciones implementadas durante el primer trimestre fueron:  cursos, difusión y comunicados por los que se invitó a todo el personal de la Comisión. Todas estas acciones se encuentran enlistadas y con sus respectivas evidencias en los anexos 2 y 3 que se cargan como documentos soporte.Las acciones implementadas durante el primer trimestre fueron las siguientes:1.Curso Básico de Derechos Humanos impartido por la CNDH, en el que 34 personas servidoras públicas obtuvieron calificación aprobatoria. 2.Curso El ABC de la accesibilidad WEB impartido por el CONAPRED, en el que 25 participantes obtuvieron constancia de participación. 3.Curso Jóvenes, Tolerancia y No discriminación impartido por el CONAPRED, donde 25 participantes concluyeron satisfactoriamente su capacitación.</t>
    </r>
  </si>
  <si>
    <r>
      <t>Justificación de diferencia de avances con respecto a las metas programadas
UR:</t>
    </r>
    <r>
      <rPr>
        <sz val="11"/>
        <rFont val="Montserrat"/>
      </rPr>
      <t xml:space="preserve"> 500
la Comisión Reguladora de Energía continuó difundiendo la utilización de herramientas tecnológicas al alcance, con el objetivo de salvaguardar la salud de los servidores públicos de la Comisión.  Bajo esa dinámica, se realizaron acciones de capacitación en la modalidad a distancia en temas de equidad de género, igualdad, derechos humanos y no discriminación, obteniéndose para este 1er Trimestre de 2022 los siguientes resultados: Indicador 1.  Porcentaje de servidoras/es públicos de mando medio o superior capacitados en materia de género. Un avance acumulado de 19% de cumplimiento, lo que equivale a 75 servidoras/es públicos  de mando medio o superior capacitados. Indicador 2.  Porcentaje de servidoras/es públicos capacitados en materia de género.  Un avance acumulado del 18% de cumplimiento, lo que equivale a 84 servidoras/es públicos capacitados. Cabe mencionar que las acciones de capacitación impartidas no impactaron en el presupuesto, y que el porcentaje de avance se encuentra vinculado al número de servidores públicos registrados en plantilla de la Comisión, al 31 de marzo del 2022. </t>
    </r>
  </si>
  <si>
    <r>
      <t>Acciones de mejora para el siguiente periodo
UR:</t>
    </r>
    <r>
      <rPr>
        <sz val="11"/>
        <rFont val="Montserrat"/>
      </rPr>
      <t xml:space="preserve"> 500
Para este trimestre no se logran identificar áreas de mejora, solamente la programación y difusión oportuna de todas las capacitaciones que fortalezcan  los conocimientos y empatía de los servidores y servidoras publicas que laboran en la Comisión</t>
    </r>
  </si>
  <si>
    <r>
      <t>Acciones realizadas en el periodo
UR:</t>
    </r>
    <r>
      <rPr>
        <sz val="11"/>
        <rFont val="Montserrat"/>
      </rPr>
      <t xml:space="preserve"> 220
Las actividades desarrolladas hasta el momento son de programación y planeación.</t>
    </r>
  </si>
  <si>
    <r>
      <t>Justificación de diferencia de avances con respecto a las metas programadas
UR:</t>
    </r>
    <r>
      <rPr>
        <sz val="11"/>
        <rFont val="Montserrat"/>
      </rPr>
      <t xml:space="preserve"> 220
Actualmente el avance del proyecto se encuentra en proceso de realización, siendo la fase inicial. no hay diferencia con las metas programadas del indicador al periodo porque es un indicador anual</t>
    </r>
  </si>
  <si>
    <r>
      <t>Acciones de mejora para el siguiente periodo
UR:</t>
    </r>
    <r>
      <rPr>
        <sz val="11"/>
        <rFont val="Montserrat"/>
      </rPr>
      <t xml:space="preserve"> 220
Optimizar la planeación de las actividades para cumplir en los tiempos programados</t>
    </r>
  </si>
  <si>
    <r>
      <t>Acciones realizadas en el periodo
UR:</t>
    </r>
    <r>
      <rPr>
        <sz val="11"/>
        <rFont val="Montserrat"/>
      </rPr>
      <t xml:space="preserve"> 240
Al primer trimestre las acciones reportadas equivalen a 23.16 que es el 115.8% de avance con relación al 20% programado para este trimestre, por lo que se consideran cubiertas las acciones del Programa Anual para la Promoción de la Igualdad de Género, Diversidad e Inclusión 2022, por lo que se continuará con la implementación de las actividades.</t>
    </r>
  </si>
  <si>
    <r>
      <t>Justificación de diferencia de avances con respecto a las metas programadas
UR:</t>
    </r>
    <r>
      <rPr>
        <sz val="11"/>
        <rFont val="Montserrat"/>
      </rPr>
      <t xml:space="preserve"> 240
Se superó en un 3.16% la meta, toda vez que el avance en la implementación de las acciones del Programa Anual para la Promoción de la Igualdad de Género, Diversidad e Inclusión 2022, se calculan trimestralmente pero la implementación de las mismas implica factores que avanzan de manera aleatoria y esta pude ser distinta a la programada.</t>
    </r>
  </si>
  <si>
    <r>
      <t>Acciones de mejora para el siguiente periodo
UR:</t>
    </r>
    <r>
      <rPr>
        <sz val="11"/>
        <rFont val="Montserrat"/>
      </rPr>
      <t xml:space="preserve"> 240
Se continuará con la implementación de las líneas de acción del Programa Anual para la Promoción de la Igualdad de Género, Diversidad e Inclusión 2022, a fin de cumplir con los porcentajes programados trimestralmente.</t>
    </r>
  </si>
  <si>
    <r>
      <t>Acciones realizadas en el periodo
UR:</t>
    </r>
    <r>
      <rPr>
        <sz val="11"/>
        <rFont val="Montserrat"/>
      </rPr>
      <t xml:space="preserve"> 224
Durante el primer trimestre de 2022 la Unidad de Medios y Contenidos Audiovisuales, responsable de la realización del ?Estudio Representación de la diversidad sexual en contenidos audiovisuales?, elaboró el Anexo Técnico de dicha acción, conforme lo establecido en el indicador señalado en el Anexo de Erogaciones para la Igualdad entre Mujeres y Hombres; con lo que se cumple así el 30% de avance establecido en los indicadores. Se continuará trabajando en los objetivos propuestos trimestre a trimestre para esta acción. </t>
    </r>
  </si>
  <si>
    <r>
      <t>Justificación de diferencia de avances con respecto a las metas programadas
UR:</t>
    </r>
    <r>
      <rPr>
        <sz val="11"/>
        <rFont val="Montserrat"/>
      </rPr>
      <t xml:space="preserve"> 224
Se cumplió el 30% que era la meta programada, por lo que no hay diferencias.</t>
    </r>
  </si>
  <si>
    <r>
      <t>Acciones de mejora para el siguiente periodo
UR:</t>
    </r>
    <r>
      <rPr>
        <sz val="11"/>
        <rFont val="Montserrat"/>
      </rPr>
      <t xml:space="preserve"> 224
Se continuará con las acciones necesarias para cubrir las metas programadas en los próximos trimestres.</t>
    </r>
  </si>
  <si>
    <r>
      <t>Acciones realizadas en el periodo
UR:</t>
    </r>
    <r>
      <rPr>
        <sz val="11"/>
        <rFont val="Montserrat"/>
      </rPr>
      <t xml:space="preserve"> 240
Acción 119 Se llevaron a cabo las acciones correspondientes de sensibilización a fin de cumplir con las metas establecidas para este trimestre, lo que se logró de manera satisfactori pues las mismas se realizan conforme a calendario, en esta ocasión únicamente la Semana de las Mujeres en el marco del 8 de marzo..;  Acción 119 Se llevaron a cabo las acciones correspondientes de capacitación a fin de cumplir con las metas establecidas para este trimestre, lo que se logró de manera satisfactoria.</t>
    </r>
  </si>
  <si>
    <r>
      <t>Justificación de diferencia de avances con respecto a las metas programadas
UR:</t>
    </r>
    <r>
      <rPr>
        <sz val="11"/>
        <rFont val="Montserrat"/>
      </rPr>
      <t xml:space="preserve"> 240
Acción 198 Se realizaron las acciones programadas para este trimestre, las cuales se llevan a cabo conforme al día en que se conmemora ese tema ya sea de manera Nacional o Internacional, en este caso el programado a primer trimestre equivale a la Semana de las Mujeres que ocurre en conmemoración al 08 de marzo, por lo que el porcentaje se divide entre el número de acciones total, eso implica que no se puedan realizar de una vez las siguientes acciones ya que cada uno corresponde a una fecha calendarizada en específico.;  Acción 119 Respecto a la capacitación de las personas que laboran en el IFT se capacitó la meta propuesta, sólo hubo una persona de más, ya que se realizan acciones de promoción pero el personal decide en qué momento del año tomar esta capacitación por lo que no se puede controlar el número de personas que trimestralmente se capacitan, sin embargo la meta se establecieron conforme al estimado anual.</t>
    </r>
  </si>
  <si>
    <r>
      <t>Acciones de mejora para el siguiente periodo
UR:</t>
    </r>
    <r>
      <rPr>
        <sz val="11"/>
        <rFont val="Montserrat"/>
      </rPr>
      <t xml:space="preserve"> 240
Acción 198 Se continuará con la programación de eventos durante el segundo trimestre a fin de cumplir con las metas programadas.;  Acción 119 Se continuará con las acciones de promoción y capacitación en la materia para lograr las metas establecidas.</t>
    </r>
  </si>
  <si>
    <r>
      <t>Acciones realizadas en el periodo
UR:</t>
    </r>
    <r>
      <rPr>
        <sz val="11"/>
        <rFont val="Montserrat"/>
      </rPr>
      <t xml:space="preserve"> 100
ENIGH se actualizaron los materiales para la captación de la información de la ENIGH 2022, con la cual se generarán los tabulados e informes para 2023, en los que se incluye la presentación de información con enfoqué de género.  ENOE Se actualizaron una serie de indicadores con enfoque de género, a partir de la información captada en la Encuesta Nacional de Ocupación y Empleo (Nueva Edición) (ENOEN), correspondientes al cuarto trimestre de 2021,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las actividades realizadas estuvieron enfocadas en mantener actualizados los contenidos del Sistema para ofrecer información pertinente a las personas usuarias; asimismo, se continuó trabajando en los cambios para actualizar el sitio web en el corto plazo.  ESTUDIOS SOBRE VIOLENCIAS DE GÉNERO, ORIENTADOS A APOYAR LA DEFINICIÓN DE PROYECTOS ESTADÍSTICOS, se iniciaron los trabajos de identificación, análisis y sistematización de la información proveniente de registros administrativos que se generan sobre Violencia contra Niñas, Niños y Adolescentes (VCNNA) en las instituciones que conforman el Sistema Integral para la Protección de Niños, Niñas y Adolescentes (SIPINNA) nacional y sus equivalentes estatales y municipales.  DIAGNÓSTICO DE REGISTROS ADMINISTRATIVOS DE DELITOS, durante el primer trimestre se concluyó la elaboración de productos con los resultados definitivos del proyecto de ?Recopilación para conocer la operación y registro de información en los Centros de Justicia para las Mujeres 2021?.  </t>
    </r>
  </si>
  <si>
    <r>
      <t>Justificación de diferencia de avances con respecto a las metas programadas
UR:</t>
    </r>
    <r>
      <rPr>
        <sz val="11"/>
        <rFont val="Montserrat"/>
      </rPr>
      <t xml:space="preserve"> 100
No se presentan diferencias en los avances</t>
    </r>
  </si>
  <si>
    <r>
      <t>Acciones de mejora para el siguiente periodo
UR:</t>
    </r>
    <r>
      <rPr>
        <sz val="11"/>
        <rFont val="Montserrat"/>
      </rPr>
      <t xml:space="preserve"> 100
No se prevén mejoras en los proyectos  </t>
    </r>
  </si>
  <si>
    <r>
      <t>Acciones realizadas en el periodo
UR:</t>
    </r>
    <r>
      <rPr>
        <sz val="11"/>
        <rFont val="Montserrat"/>
      </rPr>
      <t xml:space="preserve"> 90X
193 Debido al cambio de partida presupuestal realizado en el 2021 al S190, se pudo realizar el pago continuo a las becarias beneficiarias, sin que hubiera necesidad de realizar la formalización de las becas de continuidad.;  194 Se espera la publicación de la Convocatoria en el segundo trimestre del año.;  339 Durante el primer trimestre de 2022, el presupuesto ejercido en el Pp. S190 asciende a un monto total de $ 2,394,060,621.91, de éstos: $ 1,137,178,795.40 correspondieron a erogaciones para promover la igualdad entre mujeres y hombres. Lo anterior, equivale a un avance de cerca del 19.5 por ciento respecto al presupuesto etiquetado durante el 2022 ($5,819,227,239).     Asimismo, durante el primer trimestre de 2022 se cuenta con un total de 50,310 becas de posgrado administradas; de éstos, 24,452 fueron becas para mujeres, lo que equivale a 48.6 por ciento, lo que da cuenta de un importante balance de género entre los beneficiarios del Programa. Asimismo, en el primer trimestre de 2022, se registraron 91 becas nuevas de posgrado, de las cuáles, 47 becas nuevas fueron asignadas a mujeres, lo que significa que, 51.6 por ciento de las nuevas becas asignadas en este trimestre fueron otorgadas a mujeres.     Con relación a los indicadores comprometidos, en el primer trimestre de 2022 no se asignaron becas nuevas para cursar estudios a nivel de especialidad, resultado que se corresponde con la meta esperada para este trimestre. Además, en el primer trimestre de 2022 se asignaron 38 becas nuevas para cursar estudios a nivel de maestría, de éstas, 19 fueron destinadas a mujeres, lo que significa que, el 50.0 por ciento de las becas nuevas asignadas para cursar estudios de maestría fueron para mujeres, resultado que está 8 puntos porcentuales por arriba de la meta esperada para este trimestre (42 por ciento). Finalmente, en este primer trimestre de 2022 se asignaron 53 becas nuevas para cursar estudios a nivel de doctorado, de éstas, 28 fueron destinadas a mujeres, lo que significa que, 53 por ciento de las becas asignadas para cursar estudios de doctorado fueron para mujeres, resultado que se encuentra 11 puntos porcentuales por arriba de la meta esperada para este trimestre (42 por ciento).</t>
    </r>
  </si>
  <si>
    <r>
      <t>Justificación de diferencia de avances con respecto a las metas programadas
UR:</t>
    </r>
    <r>
      <rPr>
        <sz val="11"/>
        <rFont val="Montserrat"/>
      </rPr>
      <t xml:space="preserve"> 90X
193 A la fecha del presente reporte no existen diferencias ;  194 No hay diferencia de avance porque los indicadores son anuales;  339 Cpmo se pudo apreciar en los resultados de los indicadores, las metas alcanzadas al cierre del primer trimestre de 2022, dos se encuentran por arriba del umbral comprometido y uno se corresponde con lo esperado. En los tres casos, estos resultados pueden explicarse debido a que, como parte de las acciones realizadas en el Conacyt, el Sistema Nacional de Posgrados (SNP, antes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SNP,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</si>
  <si>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1"/>
        <rFont val="Montserrat"/>
      </rPr>
      <t xml:space="preserve"> 90X
193 En el segundo trimestre se publicará la Convocatoria 2022 de Apoyo a Madres mexicanas Jefas de Familia para Fortalecer su Desarrollo Profesional, lo que permitirá la asignación de nueva becas.;  193 El indicador 193 Porcentaje de becas asignadas a madres mexicanas jefas de familia por área de conocimiento es informativo por lo que se reporta una meta del 100%, pues identifica la distribución por área de conocimiento de las becas asignadas durante el año fiscal, sin que este dato impacte en los objetivos de ésta acción;  194 Se promoverá la actualización de la plataforma informática, a fin de facilitar la operación del programa.</t>
    </r>
  </si>
  <si>
    <r>
      <t>Acciones realizadas en el periodo
UR:</t>
    </r>
    <r>
      <rPr>
        <sz val="11"/>
        <rFont val="Montserrat"/>
      </rPr>
      <t xml:space="preserve"> 221
Durante el primer trimestre de 2022, la Dirección General de Política y Desarrollo Penitenciario (DGPDPE), implementó acciones de análisis e identificación de necesidades en el sistema penitenciario federal, específicamente en el CEFERESO Femenil No. 16 Morelos, al tratarse del único Centro Penitenciario Federal que alberga mujeres. 
</t>
    </r>
    <r>
      <rPr>
        <b/>
        <sz val="11"/>
        <rFont val="Montserrat"/>
      </rPr>
      <t>UR:</t>
    </r>
    <r>
      <rPr>
        <sz val="11"/>
        <rFont val="Montserrat"/>
      </rPr>
      <t xml:space="preserve"> 222
En el primer trimestre, la Dirección General de Política y Desarrollo Policial, inicio con el proceso de planeación de actividades y de la actualización e integración de nuevos contenidos de los programas de capacitación; se asistió al Instituto Estatal de Ciencias Penales y Seguridad Pública del Estado de Sinaloa, donde se desarrollo el Taller para la implementación de Unidades de Policías Municipales Especializadas de Género, así como de dotarlas/los de herramientas técnicas-metodológicas, para la ejecución del Protocolo Nacional de Actuación Policial para la Atención a la Violencia de Género contra las Mujeres en el Ámbito Familiar.</t>
    </r>
  </si>
  <si>
    <r>
      <t>Justificación de diferencia de avances con respecto a las metas programadas
UR:</t>
    </r>
    <r>
      <rPr>
        <sz val="11"/>
        <rFont val="Montserrat"/>
      </rPr>
      <t xml:space="preserve"> 221
En coordinación con el OADPRS, se elaboró  documento y presentación de justificación general, mediante la cual se especifica la necesidad de adquirir equipo que permita implementar acciones en materia de salud a favor de las mujeres privadas de la libertad en el CEFERESO No. 16, puntualmente, escáner de mama.   
</t>
    </r>
    <r>
      <rPr>
        <b/>
        <sz val="11"/>
        <rFont val="Montserrat"/>
      </rPr>
      <t>UR:</t>
    </r>
    <r>
      <rPr>
        <sz val="11"/>
        <rFont val="Montserrat"/>
      </rPr>
      <t xml:space="preserve"> 222
Sin información</t>
    </r>
  </si>
  <si>
    <r>
      <t>Acciones de mejora para el siguiente periodo
UR:</t>
    </r>
    <r>
      <rPr>
        <sz val="11"/>
        <rFont val="Montserrat"/>
      </rPr>
      <t xml:space="preserve"> 221
En el marco de las atribuciones de la Dirección General de Política y Desarrollo Penitenciario (DGPDPE), el 26 julio de 2021 se implementó visita por parte de servidores públicos adscritos a esta unidad administrativa, al Centro Federal Penitenciario Núm. 16 ?CPS Femenil? en Coatlán del Río, en el cual se recabó información útil y sustantiva mediante la aplicación de cuestionarios de opinión a las Personas Privadas de la Libertad (PPL) y del personal penitenciario que labora al interior.     Lo anterior, con la finalidad de verificar el desempeño de los ejes de reinserción social en las personas privadas de la libertad: Salud, Deporte, Educación, Trabajo y Capacitación para el trabajo, y aspectos relacionados con base en la garantía del respeto de sus derechos humanos (traslado, ingreso, seguridad, inclusión, perspectiva de género, estancia y COVID-19).    - El día 27 de julio de 2021, la Directora General del Centro Penitenciario Federal Núm. 16 Femenil, Lic. Gabriela Cerón, comunicó a la DGPDPE la suspensión de la presente comisión, debido a los recientes brotes de COVID-19 detectados al interior del Centro.    - El 20 de agosto de 2021, se elaboró el Informe de Resultados y Evaluación del Centro Federal de Readaptación Social No. 16 ?CPS FEMENIL MORELOS, derivado de la visita implementada el 26 de julio de 2021, en el que se utilizaron métodos tanto de corte cuantitativo en su mayoría y cualitativo en preguntas abiertas a para una respuesta que ayudara a la obtención de información complementaria..    No obstante lo anterior, se logró la obtención de indicadores en materia de salud, que permiten justificar la necesidad de adquirir tecnología que permita prevenir o detectar padecimientos como el cáncer de mama en las mujeres privadas de la libertad del CEFERESO No. 16 Morelos. 
</t>
    </r>
    <r>
      <rPr>
        <b/>
        <sz val="11"/>
        <rFont val="Montserrat"/>
      </rPr>
      <t>UR:</t>
    </r>
    <r>
      <rPr>
        <sz val="11"/>
        <rFont val="Montserrat"/>
      </rPr>
      <t xml:space="preserve"> 222
Sin información</t>
    </r>
  </si>
  <si>
    <r>
      <t>Acciones realizadas en el periodo
UR:</t>
    </r>
    <r>
      <rPr>
        <sz val="11"/>
        <rFont val="Montserrat"/>
      </rPr>
      <t xml:space="preserve"> 126
Con independencia se informa de las acciones realizadas en el trimestre e informadas en el Anexo 2, tenemos otras acciones de impacto que se llevaron a cabo:   Contamos con medidas de nivelación:  a) Existencia de plantilla de personal con más del 40% de mujeres  b) Existencia de plantilla de un más de un 40% de mujeres en el total de la plantilla en puesto de toma de decisiones.  c) Se cuenta con la figura mediadora del Ombudsperson que atiende quejas o denuncias como Primer Contacto, que se ha instituido como una buena práctica al interior de la CNDH.  d) Se cuentan con herramientas para fomentar la igualdad de género y no discriminación, dirigidas al personal y sus familias.  </t>
    </r>
  </si>
  <si>
    <r>
      <t>Justificación de diferencia de avances con respecto a las metas programadas
UR:</t>
    </r>
    <r>
      <rPr>
        <sz val="11"/>
        <rFont val="Montserrat"/>
      </rPr>
      <t xml:space="preserve"> 126
Explicación de la Variación Presupuestal.  Como programa presupuestario respecto al recurso etiquetado en el Programa Transversal, al primer trimestre de 2022, se ejercieron 1.0 millón de pesos, equivalentes al 81.1 por ciento respecto de los 1.2 millones de pesos programados. Respecto a los recursos en compromiso por un monto de 1.2 millones de pesos, el porcentaje de ejercicio se reportaría respecto al periodo 97.6 por ciento, los cuales contemplan previsiones para el pago de impuestos relacionados con los servicios personales. Lo anterior se debe a que diversas actividades de capacitación, y actividades de difusión y materiales de divulgación que se reprogramaron para los trimestre subsecuentes; se sigue trabajando con las actividades de promoción y capacitación en forma alternada vía remota y presencial durante el periodo que se reporta, y de las acciones de reingeniería dentro de la Unidad Técnica de Igualdad de Género en la Comisión Nacional, con una ampliación en el rubro de Ser;  INDICADOR 1. Porcentaje de personas de nuevo ingreso a la CNDH, sensibilizadas y/o capacitadas en materia de género, lenguaje incluyente, no sexista y erradicar la discriminación y violencia y derechos humanos. (Trimestral)    El cumplimiento de la meta es superior en 9.2 por ciento, lo anterior debido a que se capacitaron 71 personas de nuevo ingreso a la CNDH las cuales fueron sensibilizadas y/o capacitadas en materia de género y derechos humanos, respecto a las 65 personas de nuevo ingreso programadas.    Se capacitó en línea a personal de nuevo ingreso a la CNDH, en materia de igualdad y derechos humanos, con cuatro (4) módulos de 10 horas cada uno. Lográndose el indicador programado.  </t>
    </r>
  </si>
  <si>
    <r>
      <t>Acciones de mejora para el siguiente periodo
UR:</t>
    </r>
    <r>
      <rPr>
        <sz val="11"/>
        <rFont val="Montserrat"/>
      </rPr>
      <t xml:space="preserve"> 126
Con independencia que las acciones que se informa, tenemos que Activar a la Red de Género y las Diversidades a efecto de que implementen su Plan de Acción en su Unidad Responsable y permita generar políticas públicas institucionales con perspectiva de género.</t>
    </r>
  </si>
  <si>
    <r>
      <t>Acciones realizadas en el periodo
UR:</t>
    </r>
    <r>
      <rPr>
        <sz val="11"/>
        <rFont val="Montserrat"/>
      </rPr>
      <t xml:space="preserve"> 104
Indicador 7 ACTIVIDAD A1 Porcentaje de reportes de análisis de la observancia en el monitoreo en torno a la igualdad, la no discriminación y la no violencia contra las mujeres elaborados con relación a los programados. (Indicador Trimestral)  Para 2022 se programaron 33 reportes de monitoreo legislativo correspondientes al estatus normativo de la igualdad, la no discriminación y la no violencia contra las mujeres en las 32 entidades federativas y en la legislación federal. La elaboración de los reportes es trimestral y la distribución es la siguiente: nueve en el primer trimestre y ocho en cada uno de los tres trimestres siguientes.     Durante el primer trimestre del 2022 se realizaron 9 reportes de monitoreo en torno a la igualdad, la no discriminación, la no violencia y los derechos sexuales y reproductivos de las mujeres en el ámbito Federal y en las entidades federativas de la región norte. Los reportes de monitoreo legislativo en torno a la igualdad, no violencia y derechos sexua;  Indicador 8 ACTIVIDAD A2. Porcentaje de reportes de análisis sobre la participación de la CNDH en los procedimientos de Alerta de Violencia de Género contra las mujeres elaborados en relación con los programados. (Indicador mensual) Este indicador busca medir los reportes generados de forma mensual, sobre los procedimientos de Alerta de violencia de Género en las Entidades Federativas, describiendo las acciones que se realizan en los grupos de trabajo e interinstitucionales y multidisciplinarios.   Cabe destacar que actualmente se cuenta con un total de 30 procedimientos de Alerta de Violencia de Género contras las Mujeres en 24 entidades federativas, de los cuales 25 #8239;son Declaratorias y #8239;cinco son solicitudes: Sonora AC, Ciudad de México, Veracruz- Desaparición y Nayarit-desaparición. Al cierre del mes de marzo de 2022, el Inmujeres y la CONAVIM admitieron la solicitud para el Estado de Guanajuato por Violencia Feminicida, emitida por la CNDH.  Las 25 declaratorias se han emitido para 22 entidades federativas, la mayoría por violencia feminicida. Y destaca que Estado de México, Guerrero y Veracruz cuentan con dos declaratorias de AVGM, siendo que Guerrero y Veracruz tienen alerta por agravio comparado y el Estado de México una por desaparición. Las declaratorias más recientes que se emitieron fueron las de los estados de Baja California, Chihuahua, Tlaxcala y Sonora. En las últimas tres entidades las declaratorias se realizaron en el mes de agosto de 2021.</t>
    </r>
  </si>
  <si>
    <r>
      <t>Justificación de diferencia de avances con respecto a las metas programadas
UR:</t>
    </r>
    <r>
      <rPr>
        <sz val="11"/>
        <rFont val="Montserrat"/>
      </rPr>
      <t xml:space="preserve"> 104
EXPLICACIÓN DE LA VARIACIÓN PRESUPUESTAL  Para el primer trimestre de 2022, se ejercieron 4.2 millones de pesos, equivalentes al 70.1por ciento respecto de los 6.0 millones de pesos programados. Respecto a los recursos en compromiso por un monto de 5.8 millones de pesos, el porcentaje de ejercicio se reportaría respecto al periodo 96.3 por ciento, los cuales contemplan previsiones para el pago de impuestos relacionados con los servicios personales. Asimismo, de que algunas acciones de promoción y reuniones regionales de observancia de la política de igualdad entre mujeres y hombres contaron con economías en su ejecución al realizar actividades vía remota y empezando algunas de manera presencial, asimismo, se tiene una ampliación para reforzar el rubro en el desarrollo de estudios y proyectos, capitulo 3000. Sin embargo, debido a la contingencia por la pandemia del Covid 19 y para cumplir con las medidas de higiene; se continúa alternando actividades y acciones en vía remota y presencia;  Indicador 7 ACTIVIDAD A1. Porcentaje de reportes de análisis de la observancia en el monitoreo en torno a la igualdad, la no discriminación y la no violencia contra las mujeres elaborados con relación a los programados. (Indicador Trimestral). El cumplimiento de la meta al 100.0 por ciento se debe a que realizaron nueve (9) reportes de monitoreo legislativo en torno a la igualdad y no discriminación, la no violencia y los derechos sexuales y reproductivos de las mujeres en las entidades federativas, respecto a los nueve (9) reportes programados para el primer trimestre, logrando alcanzar un cumplimiento de la meta del 100.0 por ciento. Durante el primer trimestre del 2022 se realizaron 9 reportes de monitoreo en torno a la igualdad, la no discriminación, la no violencia y los derechos sexuales y reproductivos de las mujeres en el ámbito Federal y en las entidades federativas de la región norte. Los reportes de monitoreo legislativo en torno a la igualdad, no violencia y derechos sexuales y reproductivos de las mujeres en este trimestre fueron de las siguientes entidades federativas: 1) Federal, 2) Baja California, 3) Baja California Sur, 4) Chihuahua, 5) Coahuila, 6) Nuevo León, 7) Sinaloa, 8) Sonora y 9) Tamaulipas. EFECTOS:Para 2022 se programaron 33 reportes de monitoreo legislativo correspondientes al estatus normativo de la igualdad, la no discriminación y la no violencia contra las mujeres en las 32 entidades federativas y en la legislación federal. La elaboración de los reportes es trimestral y la distribución es la siguiente: nueve en el primer trimestre y ocho en cada uno de los tres trimestres siguientes. En el primer trimestre se elaboraron 9 de los 33 reportes de monitoreo legislativo programados para en esta meta para el 2022, lo que representa un avance del 27.27% de la meta anual.</t>
    </r>
  </si>
  <si>
    <r>
      <t>Acciones de mejora para el siguiente periodo
UR:</t>
    </r>
    <r>
      <rPr>
        <sz val="11"/>
        <rFont val="Montserrat"/>
      </rPr>
      <t xml:space="preserve"> 104
ACCIONES DE MEJORA.    Se informa que se realizó un esfuerzo en la revisión de los Indicadores de Resultados, con los Lineamientos de actualización y mejora de los Instrumentos de Evaluación del Desempeño (IED) y con la Dirección General de Planeación y Estrategia Institucional en el fortalecimiento de los mismos y de sus metas respecto a la MIR de 2021.  </t>
    </r>
  </si>
  <si>
    <r>
      <t>Acciones realizadas en el periodo
UR:</t>
    </r>
    <r>
      <rPr>
        <sz val="11"/>
        <rFont val="Montserrat"/>
      </rPr>
      <t xml:space="preserve"> 120
En el primer trimestre, se revisaron a través del módulo del PAT en el SIF, un total de 411 Programas Anuales de Trabajo iniciales y 126 modificaciones, presentadas por los partidos políticos nacionales y locales, que suman 537, de los cuales se emitirán recomendaciones para la mejora en su planeación, ejecución y aplicación de los recursos durante el ejercicio. Cabe mencionar que los oficios de observaciones y recomendaciones serán notificados a los partidos políticos al finalizar el primer semestre del ejercicio 2022.</t>
    </r>
  </si>
  <si>
    <r>
      <t>Justificación de diferencia de avances con respecto a las metas programadas
UR:</t>
    </r>
    <r>
      <rPr>
        <sz val="11"/>
        <rFont val="Montserrat"/>
      </rPr>
      <t xml:space="preserve"> 120
Es importante, señalar que el resultado del indicador surge del análisis de los Programas Anuales de Trabajo del gasto programado reportado por los partidos políticos al año. La frecuencia de medición se determina anual toda vez que los recursos y actividades presupuestados en los PAT, pueden ser objeto de modificados durante el ejercicio. No hay diferencia de avance, toda vez que la frecuencia de medición para este proyecto se determinó con una periodicidad anual, por lo cual hasta el momento no se refleja avance programado o realizado.</t>
    </r>
  </si>
  <si>
    <r>
      <t>Acciones de mejora para el siguiente periodo
UR:</t>
    </r>
    <r>
      <rPr>
        <sz val="11"/>
        <rFont val="Montserrat"/>
      </rPr>
      <t xml:space="preserve"> 120
Para el ejercicio 2022, se continuará promoviendo entre los partidos políticos el correcto ejercicio de los recursos del gasto programado, en cumplimiento a las obligaciones establecidas en la normatividad vigente, a través de la emisión oportuna de observaciones y recomendaciones sobre las actividades que se planteen realizar con los recursos destinados a la capacitación promoción y desarrollo de liderazgos políticos de las mujeres. Por otra parte, derivadas de las atribuciones de esta Unidad, se realizarán las mejoras al sistema de Gasto Programado, con el cual se podrá procesar y verificar con mayor celeridad el cumplimiento de la normatividad sobre la aplicación de los recursos, que establece que se debe beneficiar al mayor número de mujeres en el desarrollo de competencias para formar liderazgos políticos. </t>
    </r>
  </si>
  <si>
    <r>
      <t>Acciones realizadas en el periodo
UR:</t>
    </r>
    <r>
      <rPr>
        <sz val="11"/>
        <rFont val="Montserrat"/>
      </rPr>
      <t xml:space="preserve"> 104
En el primer trimestre del año, se definió el alcance, contenido y periodo de análisis que incluirá el Informe de Género 2022 sobre la participación política de las mujeres en los procesos electorales 2021-2022. Se concluyó con la elaboración de la metodología para obtener de la base de datos de la prensa convencional, se definió el tipo de muestra para posteriormente proceder a su clasificación. En tanto que para la red social Twitter se definieron tres estudios de caso (Aguascalientes, Hidalgo y Tamaulipas) para realizar un análisis sobre la violencia digital en contra de las mujeres candidatas, para lo cual se realizó una capacitación para el uso de la herramienta a utilizar a fin de obtener la base de datos, definir la muestra para su posterior clasificación y análisis. </t>
    </r>
  </si>
  <si>
    <r>
      <t>Justificación de diferencia de avances con respecto a las metas programadas
UR:</t>
    </r>
    <r>
      <rPr>
        <sz val="11"/>
        <rFont val="Montserrat"/>
      </rPr>
      <t xml:space="preserve"> 104
No aplica. </t>
    </r>
  </si>
  <si>
    <r>
      <t>Acciones de mejora para el siguiente periodo
UR:</t>
    </r>
    <r>
      <rPr>
        <sz val="11"/>
        <rFont val="Montserrat"/>
      </rPr>
      <t xml:space="preserve"> 104
No aplica. </t>
    </r>
  </si>
  <si>
    <r>
      <t>Acciones realizadas en el periodo
UR:</t>
    </r>
    <r>
      <rPr>
        <sz val="11"/>
        <rFont val="Montserrat"/>
      </rPr>
      <t xml:space="preserve"> 120
Indicador 1 Porcentaje del grado de cumplimiento en la rendición de cuentas del gasto programado: En el primer trimestre, se revisaron a través del módulo del Gasto programado en el SIF, un total de 411 Programas Anuales de Trabajo iniciales y 126 modificaciones, presentadas por los partidos políticos nacionales y locales, que suman 537, de los cuales se emitirán recomendaciones para la mejora en su planeación, ejecución y aplicación de los recursos durante el ejercicio. Cabe mencionar que los oficios de observaciones y recomendaciones serán notificados a los partidos políticos al finalizar el primer semestre del ejercicio 2022.;  Indicador 2 Porcentaje de visitas de verificación del gasto programado realizadas: Derivado de los Programas Anuales de Trabajo presentados por los partidos políticos nacionales y locales, durante el primer trimestre, los Comités Ejecutivos Nacionales y Comités Directivos Estatales presentaron un total de 223 escritos informando a la autoridad electoral de la realización de 304 actividades de capacitación y formación, así como de divulgación y difusión. La UTF verificó 147 actividades recibidas en tiempo y forma, de conformidad con los artículos 166, numeral 2 y 277, numeral 1, inciso a) del Reglamento de Fiscalización.</t>
    </r>
  </si>
  <si>
    <r>
      <t>Justificación de diferencia de avances con respecto a las metas programadas
UR:</t>
    </r>
    <r>
      <rPr>
        <sz val="11"/>
        <rFont val="Montserrat"/>
      </rPr>
      <t xml:space="preserve"> 120
Indicador 2 Porcentaje de visitas de verificación del gasto programado realizadas: El porcentaje de avance de visitas de verificación del gasto programado corresponde al 5% en el primer trimestre, el cual resulta de la división del numerador 147 entre el denominador 3,100. Es importante señalar que para calcular el denominador se tomaron como referencia los avisos recibidos en 2021. En comparación con el 5% esperado, se observa que se sobrepasó el porcentaje de cobertura con 6 verificaciones, en comparación con el ejercicio anterior. Por lo cual, se cumplió la meta del primer trimestre.;  Indicador 1 Porcentaje del grado de cumplimiento en la rendición de cuentas del gasto programado: A la fecha del presente informe, se han revisado y analizado 411 Programas Anuales de Trabajo iniciales y 126 modificaciones presentadas por los partidos políticos a nivel nacional, de los 3 rubros (Actividades Específicas, Liderazgo político de las mujeres y Liderazgos Juveniles), de las cuales se ha realizado el análisis cualitativo que derivará en la emisión de recomendaciones para la mejora en la planeación y ejecución de las actividades que integran el PAT, las cuales serán notificadas vía electrónica a las y los responsables de finanzas de los partidos políticos nacionales y locales. Considerando que el indicador presenta una frecuencia de medición semestral, los datos se considerarán para el siguiente informe trimestral.</t>
    </r>
  </si>
  <si>
    <r>
      <t>Acciones de mejora para el siguiente periodo
UR:</t>
    </r>
    <r>
      <rPr>
        <sz val="11"/>
        <rFont val="Montserrat"/>
      </rPr>
      <t xml:space="preserve"> 120
Indicador 1 Porcentaje del grado de cumplimiento en la rendición de cuentas del gasto programado e Indicador 2 Porcentaje de visitas de verificación del gasto programado realizadas: Para el ejercicio 2022, se continuará promoviendo entre los partidos políticos el correcto ejercicio de los recursos del gasto programado, en cumplimiento a las obligaciones establecidas en la normatividad vigente, a través de la emisión oportuna de observaciones y recomendaciones sobre las actividades que se planteen realizar con los recursos destinados a la capacitación, promoción y desarrollo de liderazgos políticos de las mujeres. Por otra parte, derivado de las atribuciones de esta Unidad, se realizarán las mejoras al sistema de Gasto Programado, con el cual se podrá procesar y verificar con mayor celeridad el cumplimiento de la normatividad sobre la aplicación de los recursos, que establece que se debe beneficiar al mayor número de mujeres en el desarrollo de competencias para formar liderazgos políticos. </t>
    </r>
  </si>
  <si>
    <r>
      <t>Acciones realizadas en el periodo
UR:</t>
    </r>
    <r>
      <rPr>
        <sz val="11"/>
        <rFont val="Montserrat"/>
      </rPr>
      <t xml:space="preserve"> 122
Actividades preparatorias rumbo a la certificación del INE en la NMX-R-025-SCFI-2015 en Igualdad Laboral y No Discriminación, Evento Conmemorativo por el Día Internacional de las Mujeres (8 de marzo), Programa de capacitación dirigido a la ciudadanía para promover la participación política de las mujeres, la inclusión y la prevención de la violencia política contra las mujeres en razón de género, Programa de formación para la generación de indicadores y datos estadísticos electorales con perspectiva de género.
</t>
    </r>
    <r>
      <rPr>
        <b/>
        <sz val="11"/>
        <rFont val="Montserrat"/>
      </rPr>
      <t>UR:</t>
    </r>
    <r>
      <rPr>
        <sz val="11"/>
        <rFont val="Montserrat"/>
      </rPr>
      <t xml:space="preserve"> 123
Indicador 2 Porcentaje de cumplimiento de paridad de género en los Organismos Públicos Locales a nivel nacional: Dicho indicador es complementario del anterior, por lo que una vez que se realice la medición del indicador se plasmarán los avances correspondientes.;  Indicador 1 Porcentaje de Designaciones de Consejeras Electorales en los OPL: Proceso de selección y designación de las consejeras y consejeros presidentes de los organismos públicos locales de las entidades de Aguascalientes, Baja California Sur, Coahuila, Estado de México, Hidalgo, Nayarit, Nuevo León, Puebla, Querétaro, Quintana Roo, Sinaloa, Tabasco, Tlaxcala y Veracruz, así como de las Consejeras y Consejeros electorales de los organismos públicos locales de las entidades de Chiapas y Veracruz: Se llevaron a cabo las etapas de: Convocatoria pública, Registro en línea de Aspirantes y Verificación de Requisitos Legales. Está en proceso el registro de aspirantes en Hidalgo, el cual concluirá el 11 de abril.</t>
    </r>
  </si>
  <si>
    <r>
      <t>Justificación de diferencia de avances con respecto a las metas programadas
UR:</t>
    </r>
    <r>
      <rPr>
        <sz val="11"/>
        <rFont val="Montserrat"/>
      </rPr>
      <t xml:space="preserve"> 122
Los indicadores son anuales, por lo que no existe un retraso.
</t>
    </r>
    <r>
      <rPr>
        <b/>
        <sz val="11"/>
        <rFont val="Montserrat"/>
      </rPr>
      <t>UR:</t>
    </r>
    <r>
      <rPr>
        <sz val="11"/>
        <rFont val="Montserrat"/>
      </rPr>
      <t xml:space="preserve"> 123
Indicador 2 Porcentaje de cumplimiento de paridad de género en los Organismos Públicos Locales a nivel nacional. La frecuencia de medición es anual, por lo que no se presenta atraso.;  Indicador 1 Porcentaje de Designaciones de Consejeras Electorales en los OPL. La frecuencia de medición es anual, por lo que no se presenta atraso.</t>
    </r>
  </si>
  <si>
    <r>
      <t>Acciones de mejora para el siguiente periodo
UR:</t>
    </r>
    <r>
      <rPr>
        <sz val="11"/>
        <rFont val="Montserrat"/>
      </rPr>
      <t xml:space="preserve"> 122
Se detecta que hay necesidad de reformular ciertas actividades planeadas de forma presencial, que no será posible realizar por la continuidad de las medidas de distanciamiento social. 
</t>
    </r>
    <r>
      <rPr>
        <b/>
        <sz val="11"/>
        <rFont val="Montserrat"/>
      </rPr>
      <t>UR:</t>
    </r>
    <r>
      <rPr>
        <sz val="11"/>
        <rFont val="Montserrat"/>
      </rPr>
      <t xml:space="preserve"> 123
Indicador 2 Porcentaje de cumplimiento de paridad de género en los Organismos Públicos Locales a nivel nacional: Sin comentarios.;  Indicador 1 Porcentaje de Designaciones de Consejeras Electorales en los OPL: Sin comentarios.</t>
    </r>
  </si>
  <si>
    <r>
      <t>Acciones realizadas en el periodo
UR:</t>
    </r>
    <r>
      <rPr>
        <sz val="11"/>
        <rFont val="Montserrat"/>
      </rPr>
      <t xml:space="preserve"> 111
Se hizo un análisis del comportamiento de la Lista Nominal con corte al 30 de junio del año 2021 en donde se identificaron alrededor de 4,300 secciones electorales con menos del 45% de registros de mujeres con relación a los hombres.  Se establecieron acuerdos con la Coordinación de Comunicación Social para programar la emisión de mensajes focalizados en esas secciones electorales dirigidos a mujeres con el fin de promover su acercamiento al Instituto Nacional Electoral para tramitar y obtener su credencial de elector. Como resultado se estableció iniciar la emisión de mensajes durante el segundo semestre del año en curso con el fin de tener mayor impacto en las entidades de las secciones identificadas.</t>
    </r>
  </si>
  <si>
    <r>
      <t>Justificación de diferencia de avances con respecto a las metas programadas
UR:</t>
    </r>
    <r>
      <rPr>
        <sz val="11"/>
        <rFont val="Montserrat"/>
      </rPr>
      <t xml:space="preserve"> 111
NO APLICA.</t>
    </r>
  </si>
  <si>
    <r>
      <t>Acciones de mejora para el siguiente periodo
UR:</t>
    </r>
    <r>
      <rPr>
        <sz val="11"/>
        <rFont val="Montserrat"/>
      </rPr>
      <t xml:space="preserve"> 111
NO APLICA.</t>
    </r>
  </si>
  <si>
    <r>
      <t>Acciones realizadas en el periodo
UR:</t>
    </r>
    <r>
      <rPr>
        <sz val="11"/>
        <rFont val="Montserrat"/>
      </rPr>
      <t xml:space="preserve"> 115
Acción 402 Indicador 1 Porcentaje de activaciones transmedia para la prevención de la violencia política en contra de las mujeres en razón de género: Se llevaron a cabo 9 activaciones transmedia en medios digitales con mensajes que permitan: identificar la discriminación de las mujeres en relación a sus derechos humanos en el ámbito poliìtico-electoral; enfatizar la importancia del acceso de las mujeres a cargos públicos, y el respeto de los derechos humanos de las mujeres en el ámbito político electoral, así como el fomento de la paridad de género, la prevención de la discriminación hacia las mujeres y la igualdad política entre mujeres y hombres. Los resultados de las activaciones transmedia de los meses de enero y febrero son los siguientes: Impresiones 2,008,777 (número de veces que se vio nuestra publicidad) y clics 58,009 (número de personas que le dieron clic a nuestra publicidad y fueron redirigidos a igualdad.ine.mx). La información respecto de la pauta del mes de marzo está e;  Acción 207 Indicador 1 Porcentaje de población que participa directamente en iniciativas que fomentan la participación y el ejercicio libre de los derechos humanos y los político-electorales de las mujeres en condiciones de igualdad y paridad de género: Se llevaron a cabo actividades de capacitación a las personas representantes y responsables de los proyectos de las OSC que participan en el Programa Nacional de Impulso a la Participación Política de las Mujeres (PNIPPM); en ese sentido, el 09 de febrero se llevó a cabo la 1er Reunión virtual del PNIPPM 2021 en la que se les proporcionó herramientas e información para la realización de sus informes parciales de actividades y financieros, así como una explicación detallada de las actividades que se realizarían en los próximos días. Asimismo, se ha dado seguimiento a las actividades realizadas por las OSC en el marco de los proyectos registrados en el PNIPPM. El 18 de febrero las 54 OSC que participan en la edición 2021-2022 del PNIPPM presentaron sus informes parciales de actividades y financieros, los cuales han sido revisados por el personal del INE que les brinda seguimiento y acompañamiento. De los 54 proyectos que se implementaron durante el periodo de enero a marzo de 2021, 28 participan en la Modalidad I, 20 los hacen en la Modalidad II y 6 en la Modalidad III; los proyectos se distribuyen geográficamente en 19 Entidades Federativas: Baja California, Chiapas, Chihuahua, Ciudad de México, Durango, Guanajuato, Guerrero, Hidalgo, Jalisco, México, Michoacán, Morelos, Oaxaca, Puebla, San Luis Potosí, Sonora, Veracruz, Yucatán y Zacatecas. </t>
    </r>
  </si>
  <si>
    <r>
      <t>Justificación de diferencia de avances con respecto a las metas programadas
UR:</t>
    </r>
    <r>
      <rPr>
        <sz val="11"/>
        <rFont val="Montserrat"/>
      </rPr>
      <t xml:space="preserve"> 115
Acción 402 Indicador 1 Porcentaje de activaciones transmedia para la prevención de la violencia política en contra de las mujeres en razón de género: No existe diferencia debido a que la frecuencia de medición es anual.;  Acción 207 Indicador 2 Porcentaje de proyectos impulsados para fomentar la participación y el ejercicio libre de los derechos humanos y los político-electorales de las mujeres en condiciones de igualdad y paridad de género: No existe diferencia debido a que la frecuencia de medición es anual.;  Acción 207 Indicador 1 Porcentaje de población que participa directamente en iniciativas que fomentan la participación y el ejercicio libre de los derechos humanos y los político-electorales de las mujeres en condiciones de igualdad y paridad de género: No existe diferencia debido a que la frecuencia de medición es semestral.</t>
    </r>
  </si>
  <si>
    <r>
      <t>Acciones de mejora para el siguiente periodo
UR:</t>
    </r>
    <r>
      <rPr>
        <sz val="11"/>
        <rFont val="Montserrat"/>
      </rPr>
      <t xml:space="preserve"> 115
Acción 402 Indicador 1 Porcentaje de activaciones transmedia para la prevención de la violencia política en contra de las mujeres en razón de género: Para fortalecer los objetivos de difusión de la Campaña: Sensibilización y prevención de la violencia política contra las mujeres en razón de género, se combinarán diversas herramientas digitales que favorezcan un mayor alcance entre la ciudadanía que se informa a través de canales digitales.;  Acción 207 Indicador 2 Porcentaje de proyectos impulsados para fomentar la participación y el ejercicio libre de los derechos humanos y los político-electorales de las mujeres en condiciones de igualdad y paridad de género: Se realizará una amplia difusión de la Convocatoria para la edición 2022 del PNIPPM a través de diversos canales de comunicación. ;  Acción 207 Indicador 1 Porcentaje de población que participa directamente en iniciativas que fomentan la participación y el ejercicio libre de los derechos humanos y los político-electorales de las mujeres en condiciones de igualdad y paridad de género: Se crearán las condiciones para que en la edición 2022 del PNIPPM las OSC que sean seleccionadas como ganadoras, puedan implementar sus proyectos de manera presencial, virtual o mixta, con el propósito de contar con un mayor alcance poblacional y, en la medida en que las condiciones generadas por la pandemia por Covid 19 lo permita.</t>
    </r>
  </si>
  <si>
    <r>
      <t>Acciones realizadas en el periodo
UR:</t>
    </r>
    <r>
      <rPr>
        <sz val="11"/>
        <rFont val="Montserrat"/>
      </rPr>
      <t xml:space="preserve"> 116
Se iniciaron los trabajos entre la Dirección Ejecutiva de Administración (DEA) y la Unidad Técnica de Igualdad de Género y No Discriminación (UTIGyND) para la construcción del Programa Anual de Capacitación en materia de igualdad de género y no discriminación. Se realizó la Detección de Necesidades de Capacitación del personal de la rama administrativa, el cual contiene un apartado específico en materia de igualdad de género y no discriminación. Se analizan los datos entre ambas áreas para la propuesta del Programa y la respectiva aprobación.</t>
    </r>
  </si>
  <si>
    <r>
      <t>Justificación de diferencia de avances con respecto a las metas programadas
UR:</t>
    </r>
    <r>
      <rPr>
        <sz val="11"/>
        <rFont val="Montserrat"/>
      </rPr>
      <t xml:space="preserve"> 116
No aplica, ya que no se programaron avances hasta el segundo trimestre.</t>
    </r>
  </si>
  <si>
    <r>
      <t>Acciones de mejora para el siguiente periodo
UR:</t>
    </r>
    <r>
      <rPr>
        <sz val="11"/>
        <rFont val="Montserrat"/>
      </rPr>
      <t xml:space="preserve"> 116
Acelerar el proceso de contratación de las acciones establecidas en el Programa Anual de Capacitación en materia de igualdad de género y no discriminación. </t>
    </r>
  </si>
  <si>
    <r>
      <t>Acciones realizadas en el periodo
UR:</t>
    </r>
    <r>
      <rPr>
        <sz val="11"/>
        <rFont val="Montserrat"/>
      </rPr>
      <t xml:space="preserve"> 600
Estrategia Integral para prevenir la trata de personas y el trabajo infantil en el sector de los viajes y el turismo. Se llevaron a cabo tres pláticas con prestadores de servicios turísticos como hoteleros, restauranteros, agencias de viajes coordinados por la Dirección General de Innovación del producto Turístico, con personas servidoras públicas del FONATUR y con personas servidoras públicas y prestadores de servicios turísticos del Estado de san Luis Potosí  ;  Estrategia Primer Plano el empoderamiento de las mujeres durante la recuperación de la COVID-19. Se elaboró la propuesta de Plan de Acción de la Estrategia para establecer el compromiso con la Organización Mundial de Turismo (OMT) e implementar el proyecto en 2022. Se coordinaron actividades con la OMT, con personas servidoras públicas de la SECTUR y FONATUR y con empresas y organizaciones de la sociedad civil. Se tomaron los cursos impartidos por la OMT para la implementación del proyecto;  Cultura Institucional. Se elaboró y entregó documento de planeación para incorporar la perspectiva de género en los programas estatales de desarrollo y se participó con la Dirección General de Planeación en las reuniones de asesoría para la elaboración de los mismos. Se implementa el Curso en Línea Hacia una Convivencia Respetuosa y Libre de Violencia entre Hombres y Mujeres. Hombres contra la Violencia? (Masculinidades Alternativas) del 15 de febrero al 15 de abril. Se realizó la difusión del Pronunciamiento de Cero Tolerancia al Acoso Sexual y Hostigamiento Sexual, una Campañas de sensibilización para prevenir la violencia y el respeto a los derechos humanos los días 25 de cada de mes y la difusión del Código de ética de la Administración pública Federal</t>
    </r>
  </si>
  <si>
    <r>
      <t>Justificación de diferencia de avances con respecto a las metas programadas
UR:</t>
    </r>
    <r>
      <rPr>
        <sz val="11"/>
        <rFont val="Montserrat"/>
      </rPr>
      <t xml:space="preserve"> 600
No se observan diferencias en los avances de las acciones respecto de lo programado. En cuatro las metas son anuales y se podrá conocer las diferencias si las hubiera al final del año. Sólo una acción la Estrategia Primer Plano el empoderamiento de las mujeres en la recuperación de la COVID 19, se tienen metas trimestrales y su avance en el primer trimestre es igual a lo programado. </t>
    </r>
  </si>
  <si>
    <r>
      <t>Acciones de mejora para el siguiente periodo
UR:</t>
    </r>
    <r>
      <rPr>
        <sz val="11"/>
        <rFont val="Montserrat"/>
      </rPr>
      <t xml:space="preserve"> 600
Sin información</t>
    </r>
  </si>
  <si>
    <r>
      <t>Acciones realizadas en el periodo
UR:</t>
    </r>
    <r>
      <rPr>
        <sz val="11"/>
        <rFont val="Montserrat"/>
      </rPr>
      <t xml:space="preserve"> D00
En el primer trimestre del 2022 se concluyó la revisión del informe final de 82 proyectos apoyados durante el 2021, con el objetivo de verificar los servicios brindados a las usuarias y sus hijas e hijos, las acciones comprometidas y el ejercicio de los recursos en conceptos comprometidos en su proyecto. En el mes de enero del 2022 los 106 proyectos apoyados en el 2021 enviaron sus reportes cuantitativos con la información estadística de la población beneficiada, servicios brindados y acciones realizadas durante todo el ejercicio fiscal, la cual se sistematizó y reportó a los diferentes informes solicitados. Por otro lado, durante el primer trimestre se recibieron un total de 113 proyectos (73 de Refugios y 40 de Centros Externos de Atención) para participar en el Programa, de los cuales se dictaminaron 100 proyectos para determinar su elegibilidad a través de 30 mesas de análisis.</t>
    </r>
  </si>
  <si>
    <r>
      <t>Justificación de diferencia de avances con respecto a las metas programadas
UR:</t>
    </r>
    <r>
      <rPr>
        <sz val="11"/>
        <rFont val="Montserrat"/>
      </rPr>
      <t xml:space="preserve"> D00
Los indicadores a reportar en el Anexo de Erogaciones para la Igualdad entre Mujeres y Hombres tienen frecuencia semestral y anual, por lo que para el primer trimestre no existe diferencia en el avance realizado respecto al programado.</t>
    </r>
  </si>
  <si>
    <r>
      <t>Acciones de mejora para el siguiente periodo
UR:</t>
    </r>
    <r>
      <rPr>
        <sz val="11"/>
        <rFont val="Montserrat"/>
      </rPr>
      <t xml:space="preserve"> D00
Los indicadores a reportar en el Anexo de Erogaciones para la Igualdad entre Mujeres y Hombres tienen frecuencia semestral y anual, por lo que para el primer trimestre no se tienen acciones de mejora.</t>
    </r>
  </si>
  <si>
    <r>
      <t>Acciones realizadas en el periodo
UR:</t>
    </r>
    <r>
      <rPr>
        <sz val="11"/>
        <rFont val="Montserrat"/>
      </rPr>
      <t xml:space="preserve"> 311
Durante este trimestre se realizaron trabajo para la incorporación de nuevos sembradores al programa priorizando a las mujeres , se logro el cumplimiento de entrega de apoyos monetarios y asistencia técnica a las mujeres que se encuentran en el programa .  Se realizan planes y estrategias para lograr el cumplimiento en el siguiente trimestre para los apoyos en especie </t>
    </r>
  </si>
  <si>
    <r>
      <t>Justificación de diferencia de avances con respecto a las metas programadas
UR:</t>
    </r>
    <r>
      <rPr>
        <sz val="11"/>
        <rFont val="Montserrat"/>
      </rPr>
      <t xml:space="preserve"> 311
Durante este trimestre  se presentaron factores que no permitieron que algunas de las acciones y estrategias de trabajo se llevaran a cabo en territorio como la apertura del presupuesto en la última semana del mes de marzo y el cierre de actividades por la veda electoral dificultando la entrega de apoyos en especie la cual no presento porcentaje de avance , pero a partir del siguiente trimestre se reactivaran las acciones para un mejor resultado en los avances en siguiente trimestre, pero a pesar de lo mencionado antes  se logro el cumplimiento de dos  indicadores :   Porcentaje de mujeres que reciben asistencia técnica respecto a lo planeado 102.53% y   Porcentaje de apoyos económicos destinados a mujeres respecto de los planeado 102.5</t>
    </r>
  </si>
  <si>
    <r>
      <t>Acciones de mejora para el siguiente periodo
UR:</t>
    </r>
    <r>
      <rPr>
        <sz val="11"/>
        <rFont val="Montserrat"/>
      </rPr>
      <t xml:space="preserve"> 311
Se continuaran con las estrategias  y acciones de trabajo en territorio para el cumplimiento </t>
    </r>
  </si>
  <si>
    <r>
      <t>Acciones realizadas en el periodo
UR:</t>
    </r>
    <r>
      <rPr>
        <sz val="11"/>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marzo de 2022, el programa tiene registrados 10,043,525 personas derechohabientes acumuladas emitidas, de las cuales 4,438,798 son hombres y 5,604,727 son mujeres, es decir que las mujeres representan el 56% de la población atendida.  </t>
    </r>
  </si>
  <si>
    <r>
      <t>Justificación de diferencia de avances con respecto a las metas programadas
UR:</t>
    </r>
    <r>
      <rPr>
        <sz val="11"/>
        <rFont val="Montserrat"/>
      </rPr>
      <t xml:space="preserve"> 213
El indicador Razón por sexo de personas adultas mayores derechohabientes con apoyos emitidos presenta un avance de 1.26 lo que representa un cumplimiento de 100.75% respecto a la meta del periodo que fue de 1.25 ello significa que  el número de derechohabientes mujeres con apoyos emitidos es ligeramente mayor al estimado debido a que se incorporó a un mayor número de mujeres al programa en los primeros bimestres. Se esperaría que el valor del indicador sea similar a la razón por sexo de la población objetivo que es de 1.2 mujeres por cada hombre.</t>
    </r>
  </si>
  <si>
    <r>
      <t>Acciones de mejora para el siguiente periodo
UR:</t>
    </r>
    <r>
      <rPr>
        <sz val="11"/>
        <rFont val="Montserrat"/>
      </rPr>
      <t xml:space="preserve"> 213
Continuar con la perspectiva de género para contribuir al acceso y beneficio igualitario de las mujeres adultas mayores a sus derechos sociales.</t>
    </r>
  </si>
  <si>
    <r>
      <t>Acciones realizadas en el periodo
UR:</t>
    </r>
    <r>
      <rPr>
        <sz val="11"/>
        <rFont val="Montserrat"/>
      </rPr>
      <t xml:space="preserve"> 211
En el primer trimestre del año, la población beneficiaria del Programa de Apoyo para el Bienestar de las Niñas y Niños, Hijos de Madres Trabajadoras fue de un total de 235, 119 de niñas y niños con madres, padres solos o tutores que estudian, laboran o buscan empleo de la modalidad A y a 41, 047 niñas, niños, adolescentes y jóvenes en situación de orfandad materna de la modalidad B. Es importante mencionar que derivado del Programa de Blindaje Electoral por la revocación de mandato y los procesos electorales que se están llevando a cabo en el país, el Programa operó con las restricciones que marca la normativa en la materia, por lo que se pagaron por adelantado los apoyos económicos respectivos a dos bimestres (marzo-abril y mayo-junio).</t>
    </r>
  </si>
  <si>
    <r>
      <t>Justificación de diferencia de avances con respecto a las metas programadas
UR:</t>
    </r>
    <r>
      <rPr>
        <sz val="11"/>
        <rFont val="Montserrat"/>
      </rPr>
      <t xml:space="preserve"> 211
Derivado del Programa de Blindaje Electoral por la revocación de mandato y los procesos electorales que se están llevando a cabo en el país, el Programa de Apoyo para el Bienestar de las Niñas y Niños, Hijos de Madres Trabajadoras operó con las restricciones que marca la normativa en la materia por lo que solamente se rebasó la meta en la modalidad A y no en la modalidad B aunque se estuvo a 3.63% de llegar a la misma.</t>
    </r>
  </si>
  <si>
    <r>
      <t>Acciones de mejora para el siguiente periodo
UR:</t>
    </r>
    <r>
      <rPr>
        <sz val="11"/>
        <rFont val="Montserrat"/>
      </rPr>
      <t xml:space="preserve"> 211
Sin información</t>
    </r>
  </si>
  <si>
    <r>
      <t>Acciones realizadas en el periodo
UR:</t>
    </r>
    <r>
      <rPr>
        <sz val="11"/>
        <rFont val="Montserrat"/>
      </rPr>
      <t xml:space="preserve"> D00
El primer trimestre no se programaron acciones derivadas de la implementación de los Programas Anuales de las IMEF, sin embargo, como parte de la operación del PAIMEF, se realizaron las siguientes acciones:  - Se revisaron los Informes Finales del ejercicio fiscal 2021 de las 32 IMEF  - Se recibieron los Programas Anuales 2022.   - Se realizaron 32 mesas colegiadas conformadas por especialistas de la academia, OSC y gobierno.  - Se otorgaron 32 constancias de conclusión Indesol-IMEF.  Actualmente, los Programas anuales 2022, se encuentran en el proceso de Ajuste estructural. </t>
    </r>
  </si>
  <si>
    <r>
      <t>Justificación de diferencia de avances con respecto a las metas programadas
UR:</t>
    </r>
    <r>
      <rPr>
        <sz val="11"/>
        <rFont val="Montserrat"/>
      </rPr>
      <t xml:space="preserve"> D00
No hay diferencia en el avance de las metas del primer trimestre, debido a que no se programaron metas para este periodo, sin embargo, como parte de la operación del PAIMEF, se realizaron las siguientes acciones:    - Se revisaron los Informes Finales del ejercicio fiscal 2021 de las 32 IMEF  - Se recibieron los Programas Anuales 2022.   - Se realizaron 32 mesas colegiadas conformadas por especialistas de la academia, OSC y gobierno.  - Se otorgaron 32 constancias de conclusión Indesol-IMEF.  Actualmente, los Programas anuales 2022, se encuentran en el proceso de Ajuste estructural. </t>
    </r>
  </si>
  <si>
    <r>
      <t>Acciones de mejora para el siguiente periodo
UR:</t>
    </r>
    <r>
      <rPr>
        <sz val="11"/>
        <rFont val="Montserrat"/>
      </rPr>
      <t xml:space="preserve"> D00
Se brindará el acompañamiento a las 32 IMEF en el proceso de transición del Programa, de la Secretaría de Bienestar a la Secretaría de Gobernación, y en el inicio del cumplimiento efectivo de las acciones de sus Programas Anuales.</t>
    </r>
  </si>
  <si>
    <r>
      <t>Acciones realizadas en el periodo
UR:</t>
    </r>
    <r>
      <rPr>
        <sz val="11"/>
        <rFont val="Montserrat"/>
      </rPr>
      <t xml:space="preserve"> VUY
1° Aquelarre Reflexivo: Diálogos Sororos: Encuentro Intergeneracional entre mujeres  Descripción:  Con el objetivo de conmemorar el Día Internacional de la Mujer, se crearon 7 mesas de diálogo (1) Las trincheras dentro de la Función Pública, (2) Creativas y sororas: Arte desde las mujeres, (3) Mujeres en la política de México: De la participativa a la sustantiva, (4) Niñas, adolescentes y mujeres jóvenes: Sueños y proyectos de vida, (5) Mujeres y consumo de sustancias, un abordaje desde la perspectiva de género, (6) Tejedoras sociales y constructoras de Paz, (7) ¡Autónoma e informada! Sobre derechos y placer. Dichas mesas estaban conformadas por mujeres con trayectorias en la administración pública, sociedad civil y jóvenes ex beneficiarias del Imjuve, además se promovió la participación del público desde la plataforma de transmisión en vivo. Estas mesas se celebraron el día 07 y 08 de marzo del presente año, para promover, desde una perspectiva intergeneracional, el liderazgo, la capacidad de agencia, la igualdad y equidad de género, los derechos humanos y la autonomía de las mujeres que se desenvuelven en diferentes ámbitos de la sociedad.  Medio de implementación:  Las mesas de diálogo se llevaron a cabo mediante la plataforma Zoom y fueron transmitidas en vivo vía Facebook  </t>
    </r>
  </si>
  <si>
    <r>
      <t>Justificación de diferencia de avances con respecto a las metas programadas
UR:</t>
    </r>
    <r>
      <rPr>
        <sz val="11"/>
        <rFont val="Montserrat"/>
      </rPr>
      <t xml:space="preserve"> VUY
No se reportan variaciones con respecto a losavances en las metas debido a que el indicador tiene una periodicidad anual.</t>
    </r>
  </si>
  <si>
    <r>
      <t>Acciones de mejora para el siguiente periodo
UR:</t>
    </r>
    <r>
      <rPr>
        <sz val="11"/>
        <rFont val="Montserrat"/>
      </rPr>
      <t xml:space="preserve"> VUY
Se presentó como un obstáculo el incentivar el registro y permanencia en las mesas de diálogo al total de personas que interactuaron en las reproducciones. Por lo que se implementará en futuros eventos otro mecanismo de registro adicional al cuestionario previo. </t>
    </r>
  </si>
  <si>
    <r>
      <t>Acciones realizadas en el periodo
UR:</t>
    </r>
    <r>
      <rPr>
        <sz val="11"/>
        <rFont val="Montserrat"/>
      </rPr>
      <t xml:space="preserve"> 411
En el primer trimestre del 2022, se ministraron recursos para el pago de 17 ayudas. Del universo de viudas a las que se les expidió el pago de la ayuda semestral, solo han cobrado 14 la ayuda correspondiente al primer semestre de 2022.     </t>
    </r>
  </si>
  <si>
    <r>
      <t>Justificación de diferencia de avances con respecto a las metas programadas
UR:</t>
    </r>
    <r>
      <rPr>
        <sz val="11"/>
        <rFont val="Montserrat"/>
      </rPr>
      <t xml:space="preserve"> 411
Del universo de viudas a las que se les expidió el pago de la ayuda semestral, solo han cobrado 14 la ayuda correspondiente al primer semestre de 2022, todavía pueden cobrar las tres faltantes.     </t>
    </r>
  </si>
  <si>
    <r>
      <t>Acciones de mejora para el siguiente periodo
UR:</t>
    </r>
    <r>
      <rPr>
        <sz val="11"/>
        <rFont val="Montserrat"/>
      </rPr>
      <t xml:space="preserve"> 411
Continuar con el fortalecimiento de la relación que se tiene con las Delegaciones de la Secretaría de Bienestar y del SAT en las entidades federativas a fin de estar en contacto con las beneficiarias.</t>
    </r>
  </si>
  <si>
    <r>
      <t>Acciones realizadas en el periodo
UR:</t>
    </r>
    <r>
      <rPr>
        <sz val="11"/>
        <rFont val="Montserrat"/>
      </rPr>
      <t xml:space="preserve"> E00
Durante el primer trimestre de 2022, esta Unidad de Administración y Finanzas de la CONUEE, realizó las siguientes actividades:     Un (Plan Anual de Trabajo Para prevenir y erradicar, la violencia de género, la discriminación, el Acoso u Hostigamiento sexual o cualquier otra conducta que vulnere los Derechos Humanos y promover la Igualdad de Género.) Difusiones de diversa información en materia de Igualdad de Genero por medios electrónicos como fondos de pantalla  de los equipos de computo, correos electrónicos institucionales y redes sociales de la CONUEE.    </t>
    </r>
  </si>
  <si>
    <r>
      <t>Justificación de diferencia de avances con respecto a las metas programadas
UR:</t>
    </r>
    <r>
      <rPr>
        <sz val="11"/>
        <rFont val="Montserrat"/>
      </rPr>
      <t xml:space="preserve"> E00
Esta Comisión aun no realiza avances en los indicadores siguientes: Detección de Necesidad de Capacitación (DNC), debido a que se tiene programado para el segundo trimestre del 2022.    En el Indicador de Instrumentos Actualizados ya que se encuentran a la espera de la reunion de Comité de ética para su aprobación.    Y del Indicador de Capacitación ya que se tiene programado para el segundo trimestre del 2022.     Respecto al indicador de material de difusión, no hay diferencias por que se cumplió la meta programada </t>
    </r>
  </si>
  <si>
    <r>
      <t>Acciones de mejora para el siguiente periodo
UR:</t>
    </r>
    <r>
      <rPr>
        <sz val="11"/>
        <rFont val="Montserrat"/>
      </rPr>
      <t xml:space="preserve"> E00
Se seguirá buscando las TIC´S para seguir fortaleciendo las difusiónes a todo el personal de la CONUEE.    Comisión para el segundo trimestre de 2022, esta Comisión tiene programado realizar la Detección de Necesidades de Capacitación 2022 (DNC) y se buscara el apoyo de diferentes instituciones para realizar Cursos de Capacitación en materia de Igualdad de genero y diferentes temas relacionados.</t>
    </r>
  </si>
  <si>
    <r>
      <t>Acciones realizadas en el periodo
UR:</t>
    </r>
    <r>
      <rPr>
        <sz val="11"/>
        <rFont val="Montserrat"/>
      </rPr>
      <t xml:space="preserve"> 413
M001. 101.231 Los indicadores para estas metas se han planteado semestrales y anuales por lo que no hay nada que reportar para este trimestre;  M001.104.606 Difusión del Micrositio Cero Tolerancia de INMUJERES;  M001.103.604 El indicador está diseñado para no tener avances en el primer trimestre;  M001.101.102 Se cumplió y super la meta Para la conmemoración por el Día Internacional de la Mujer, los días 8 y 9 de marzo de 2022 Foro Digital: Soberanía Energética en Voz de las Mujeres;  M001.101.324: Durante el primer trimestre 2022 se realizaron, entre otras, las siguientes 5 difusiones a todo el personal a través de mensajes institucionales:  11 de febrero día Internacional de la Mujer y la Niña en la ciencia   8 de marzo día Internacional de la Mujer   24 de marzo Micrositio Cero Tolerancia    25 y 30 de marzo noche de etipelículas, películas relacionadas con el principio de igualdad de género  29 de marzo Lecturas relacionadas con el principio de Igualdad de Género.
</t>
    </r>
    <r>
      <rPr>
        <b/>
        <sz val="11"/>
        <rFont val="Montserrat"/>
      </rPr>
      <t>UR:</t>
    </r>
    <r>
      <rPr>
        <sz val="11"/>
        <rFont val="Montserrat"/>
      </rPr>
      <t xml:space="preserve"> 410
M001.101.169 Invitación a los primeros cursos que ya están disponibles en las Páginas de INMUJERES, CNDH, CONAPRED. En este caso, presentamos la difusión que se hizo del CONAPRED a sus cursos el 28 y 30 de marzo. </t>
    </r>
  </si>
  <si>
    <r>
      <t>Justificación de diferencia de avances con respecto a las metas programadas
UR:</t>
    </r>
    <r>
      <rPr>
        <sz val="11"/>
        <rFont val="Montserrat"/>
      </rPr>
      <t xml:space="preserve"> 413
M001.103.604 No hay diferencia ya que el indicador contempla para el primer trimestre 0%;  M001.101.324 Para este trimestre se alcanzó el 22%, rebasando la meta por un mínimo porcentaje.;  M001.101.231 El indicador de verificación de cumplimiento de la norma mexicana es semestral. No hay diferencia. Respecto al indicador Porcentaje de plazas ocupadas por mujeres, no hay diferencia por que es un indicador anual. ;  M001.103.606  No hay diferencia de avance por que el indicador es anual.;  M001.101.102 Se cumplió y superó la meta. Al ser el segundo año consecutivo que se realiza la organización, logística y difusión fue mejor además que ya había expectativa de las mujeres que el año pasado siguieron el Foro.
</t>
    </r>
    <r>
      <rPr>
        <b/>
        <sz val="11"/>
        <rFont val="Montserrat"/>
      </rPr>
      <t>UR:</t>
    </r>
    <r>
      <rPr>
        <sz val="11"/>
        <rFont val="Montserrat"/>
      </rPr>
      <t xml:space="preserve"> 410
M001.101.169 No se presenta avance ya que están iniciando apenas los cursos y aunque el indicador es trimestral la meta es anual. Dependiendo del avance se ajustará</t>
    </r>
  </si>
  <si>
    <r>
      <t>Acciones de mejora para el siguiente periodo
UR:</t>
    </r>
    <r>
      <rPr>
        <sz val="11"/>
        <rFont val="Montserrat"/>
      </rPr>
      <t xml:space="preserve"> 413
M001.103.606 No hay para este trimestre ;  M001.101.231 No hay ;  M001.101.166  Pensar en un formato híbrido donde si la pandemia lo permite, algunas de las ponencias sean presenciales para tener un mayor alcance;  M001.103.604 No tenemos para este periodo;  M001.101.324 No se tienen
</t>
    </r>
    <r>
      <rPr>
        <b/>
        <sz val="11"/>
        <rFont val="Montserrat"/>
      </rPr>
      <t>UR:</t>
    </r>
    <r>
      <rPr>
        <sz val="11"/>
        <rFont val="Montserrat"/>
      </rPr>
      <t xml:space="preserve"> 410
M001.101.169 Dada la contingencia sanitaria COVID 19 la estrategia de capacitación ha sido virtual, para el próximo año se sugiere que la oferta de cursos y el inicio de las inscripciones se realice durante el mes de febrero y no hasta marzo, así mismo considerar ya las capacitaciones presenciales. Además tener un plan B en caso de que la pandemia recrudezca de nuevo.</t>
    </r>
  </si>
  <si>
    <r>
      <t>Acciones realizadas en el periodo
UR:</t>
    </r>
    <r>
      <rPr>
        <sz val="11"/>
        <rFont val="Montserrat"/>
      </rPr>
      <t xml:space="preserve"> A00
Se realizó por correo electrónico, la difusión de tres imágenes en conmemoración del día 08 de marzo, Día Internacional de la Mujer, así como, un link de una Eticápsula referente al mes de enero La igualdad y no discriminación. Se hizo de conocimiento al personal vía correo electrónico, de la existencia de la institución Observatorio Ciudadano Nacional del Feminicidio y se proporcionó el correo ocnf@observatoriofeminicidiomexico.org</t>
    </r>
  </si>
  <si>
    <r>
      <t>Justificación de diferencia de avances con respecto a las metas programadas
UR:</t>
    </r>
    <r>
      <rPr>
        <sz val="11"/>
        <rFont val="Montserrat"/>
      </rPr>
      <t xml:space="preserve"> A00
Derivado a que una parte de los recursos destinado para el programa se tiene presupuestado en el mes de mayo. </t>
    </r>
  </si>
  <si>
    <r>
      <t>Acciones de mejora para el siguiente periodo
UR:</t>
    </r>
    <r>
      <rPr>
        <sz val="11"/>
        <rFont val="Montserrat"/>
      </rPr>
      <t xml:space="preserve"> A00
Se tiene programado llevar a cabo al menos una acción de capacitación con temática de Violencia de Género y estrategias para la prevención, efectos de la violencia en el desarrollo de las personas y grupos, entre otros. Por otra parte, se continuará con la difusión de información que promuevan la igualdad de género y no discriminación.</t>
    </r>
  </si>
  <si>
    <r>
      <t>Acciones realizadas en el periodo
UR:</t>
    </r>
    <r>
      <rPr>
        <sz val="11"/>
        <rFont val="Montserrat"/>
      </rPr>
      <t xml:space="preserve"> TOM
Para la acción 433 Capacitar y sensibilizar al personal en temas de prevención de la discriminación, la violencia de género y el hostigamiento y acoso sexual (foros, talleres, eventos y marco jurídico, entre otros), durante el primer trimestre de 2022, se llevó a cabo la organización, difusión y ejecución del webinar Desarrollo de Liderazgo de las Mujeres en el CENACE, el cual fue realizado el 8 de marzo de 2022 en el marco del Día Internacional de la Mujer, con el objeto de promover en las mujeres del CENACE el desarrollo de un liderazgo ético, capaz de inspirar y movilizar a los equipos de trabajo; impulsar su participación y liderazgo en puestos directivos o de toma de decisión y fomentar una cultura organizacional favorable para el liderazgo de las mujeres. Dicha actividad contó con la asistencia de 125 participantes, de los cuales 114 son mujeres y 11 hombres. Asimismo, se realizó la difusión a través de la intranet, los fondos de pantalla de los equipos de cómputo del CENACE y el;  Para la acción 207 Acciones para la igualdad entre mujeres y hombres, durante el primer trimestre de 2022, se realizaron las gestiones presupuestales para la programación del servicio requerido para la certificación de las Personas Consejeras del CENACE en la competencia Atención a presuntas víctimas de hostigamiento sexual y acoso sexual en la Administración Pública Federal, el cual se tiene previsto para el segundo semestre de 2022.   </t>
    </r>
  </si>
  <si>
    <r>
      <t>Justificación de diferencia de avances con respecto a las metas programadas
UR:</t>
    </r>
    <r>
      <rPr>
        <sz val="11"/>
        <rFont val="Montserrat"/>
      </rPr>
      <t xml:space="preserve"> TOM
Para la acción 207 Acciones para la igualdad entre mujeres y hombres, durante el primer trimestre de 2022, no se reportan diferencias de avances, toda vez que la frecuencia de medición de la presente acción es anual. ;  Para la acción 433 Capacitar y sensibilizar al personal en temas de prevención de la discriminación, la violencia de género y el hostigamiento y acoso sexual (foros, talleres, eventos y marco jurídico, entre otros), durante el primer trimestre de 2022, no se reportan diferencias de avances, toda vez que la frecuencia de medición de la presente acción es semestral. </t>
    </r>
  </si>
  <si>
    <r>
      <t>Acciones de mejora para el siguiente periodo
UR:</t>
    </r>
    <r>
      <rPr>
        <sz val="11"/>
        <rFont val="Montserrat"/>
      </rPr>
      <t xml:space="preserve"> TOM
Para la acción 433 Capacitar y sensibilizar al personal en temas de prevención de la discriminación, la violencia de género y el hostigamiento y acoso sexual (foros, talleres, eventos y marco jurídico, entre otros), derivado de las medidas adoptadas por el Gobierno Federal y el CENACE ante la contingencia sanitaria del COVID-19 en el país, se tiene previsto que las actividades de capacitación y sensibilización se lleven a cabo principalmente de forma remota, con la finalidad de garantizar las condiciones de salud, en apego a las recomendaciones emitidas por las autoridades federales.;  Para la acción 207 Acciones para la igualdad entre mujeres y hombres, no hay alguna acción de mejora que reportar durante el primer trimestre de 2022. </t>
    </r>
  </si>
  <si>
    <r>
      <t>Acciones realizadas en el periodo
UR:</t>
    </r>
    <r>
      <rPr>
        <sz val="11"/>
        <rFont val="Montserrat"/>
      </rPr>
      <t xml:space="preserve"> RHQ
Durante el primer trimestre se realizaron las evaluaciones y procesos de asignación de recursos a la población que resultó beneficiaria; así mismo se realizaron los talleres de derechos y obligaciones donde la población beneficiar conoce la dinámica operativa de los apoyos asignados éstos talleres se realizaron respetado las medidas sanitarias ante la emergencia de la pandemia por COVID-19.</t>
    </r>
  </si>
  <si>
    <r>
      <t>Justificación de diferencia de avances con respecto a las metas programadas
UR:</t>
    </r>
    <r>
      <rPr>
        <sz val="11"/>
        <rFont val="Montserrat"/>
      </rPr>
      <t xml:space="preserve"> RHQ
La variación de la meta alcanzada en trimestre con relación a la meta programada se debe a que derivado del dictamen de las solicitudes se apoyaron 720 personas físicas, de las cuales 324 fueron otorgados a mujeres, lo anterior permitió un logro del 45% en el indicador. </t>
    </r>
  </si>
  <si>
    <r>
      <t>Acciones de mejora para el siguiente periodo
UR:</t>
    </r>
    <r>
      <rPr>
        <sz val="11"/>
        <rFont val="Montserrat"/>
      </rPr>
      <t xml:space="preserve"> RHQ
Durante el siguiente trimestre se espera continuar con el avance en el proceso de asignación de recursos, esto en concordancia con el calendario de las convocatorias de Reglas de Operación 2022 del el Programa de Apoyos para el Desarrollo Forestal Sustentable.</t>
    </r>
  </si>
  <si>
    <r>
      <t>Acciones realizadas en el periodo
UR:</t>
    </r>
    <r>
      <rPr>
        <sz val="11"/>
        <rFont val="Montserrat"/>
      </rPr>
      <t xml:space="preserve"> F00
De acuerdo con lo programado, en el primer trimestre de 2022, no se cuenta con metas comprometidas que reportar en lo que respecta a la entrega de apoyos, toda vez que en cumplimiento a lo previsto en el numeral 4.2 de las Reglas de Operación del PROCODES, durante en el primer trimestre se llevan a cabo las actividades preoperativas siguientes: Publicación de la convocatoria a nivel nacional para acceder a los recursos del PRO-CODES 2022 (28 de enero de 2022).Difusión del PROCODES en las localidades asentadas en las localidades asentadas en las Áreas Naturales Protegidas (ANP).Revisión y recepción de las solicitudes de apoyo del PROCODES en las Direcciones Regionales y de ANP (31 de enero al 21 de febrero de 2022) Cierre de solicitudes del PROCODES (21 de febrero de 2022). Dictamen técnico y económico (22 de enero al 14 de marzo de 2022). Notificación de resultados a las personas beneficiarias (15 de marzo al 04 de abril de 2022).</t>
    </r>
  </si>
  <si>
    <r>
      <t>Justificación de diferencia de avances con respecto a las metas programadas
UR:</t>
    </r>
    <r>
      <rPr>
        <sz val="11"/>
        <rFont val="Montserrat"/>
      </rPr>
      <t xml:space="preserve"> F00
El programa cumplió con lo programado</t>
    </r>
  </si>
  <si>
    <r>
      <t>Acciones de mejora para el siguiente periodo
UR:</t>
    </r>
    <r>
      <rPr>
        <sz val="11"/>
        <rFont val="Montserrat"/>
      </rPr>
      <t xml:space="preserve"> F00
Sin acciones de mejora</t>
    </r>
  </si>
  <si>
    <r>
      <t>Acciones realizadas en el periodo
UR:</t>
    </r>
    <r>
      <rPr>
        <sz val="11"/>
        <rFont val="Montserrat"/>
      </rPr>
      <t xml:space="preserve"> 116
Cultura institucional: Conmemoración del Día Internacional de la Mujer: ?8M. Naturaleza y comunidad: mujeres, cuidados y bien común?, el cual incluyó dos mesas de dialogo con el tema de trabajo de cuidados, a fin de visibilizar, conocer y reconocer el trabajo de cuidados que realizan las mujeres. Participaron funcionarias de alto nivel de la APF, representantes de Organismos internacionales, mujeres campesinas, enfermeras y trabajadoras del hogar del sector forestal, hídrico, sector salud y  semilleras. Difusión de tres comunicados dirigidos a todo el personal de SEMARNAT, sobre violencia de género. Género y medio ambiente: Se participó en los trabajos de la Delegación Mexicana para la integración y revisión de documentos en materia de género de la CDB y su órgano subsidiario (PAG) y la CSW66 en su 66 sesión y participación de la C. Titular der Ramo en el Evento paralelo ?Hacia una economía justa en cuanto al género y el clima: Financiamiento del nexo entre el clima y el cuidado. Planes de trabajo 2022: ASEA-CONANP: Elaboración de las Directrices para Incorporar la Perspectiva de Género en el Programa de Compensación del Sector Hidrocarburos; CONANP: elaboración de 2 trípticos para la difusión del PROCODES sobre Acciones Afirmativas con PEG de cuidados,  y  aportaciones  generales. Ambos enviados para difusión en 9 Regionales. CECADESU y CONAFOR: Realización de tres reuniones de trabajo con e CECADESU,  la Organización Equidad de Género, Trabajo y Familia, A.C y el INMUJERES para la revisión de las acciones programadas en los Planes de Trabajo 2022.</t>
    </r>
  </si>
  <si>
    <r>
      <t>Justificación de diferencia de avances con respecto a las metas programadas
UR:</t>
    </r>
    <r>
      <rPr>
        <sz val="11"/>
        <rFont val="Montserrat"/>
      </rPr>
      <t xml:space="preserve"> 116
Derivado de las cargas de trabajo el Programa de Capacitación  se realizará en el siguiente trimestre. La difusión de la oferta institucional sobre igualdad, cero tolerancia al hostigamiento y el acoso sexual y Sumate al Protocolo  en el PAC de SEMARNAT, se realizará en el mes de mayo, debido a que las gestiones previas para el lanzamiento de los cursos ofertados por INMUJERES estarán listas  hasta el segundo trimestre.</t>
    </r>
  </si>
  <si>
    <r>
      <t>Acciones de mejora para el siguiente periodo
UR:</t>
    </r>
    <r>
      <rPr>
        <sz val="11"/>
        <rFont val="Montserrat"/>
      </rPr>
      <t xml:space="preserve"> 116
sin acciones de mejora</t>
    </r>
  </si>
  <si>
    <r>
      <t>Acciones realizadas en el periodo
UR:</t>
    </r>
    <r>
      <rPr>
        <sz val="11"/>
        <rFont val="Montserrat"/>
      </rPr>
      <t xml:space="preserve"> QCW
Al cierre del primer Trimestre de 2022, la Comisión Nacional de Vivienda destinó recursos humanos y económicos para dar continuidad y seguimiento del cumplimiento de las metas establecidas para la igualdad entre hombres y mujeres. Dentro de los criterios de priorización para la atención de las personas damnificadas, se incluyó a las jefas de hogar, principalmente con el objetivo de restituirles su derecho humano a una vivienda adecuada y que puedan incrementar su patrimonio propio, resultado de la focalización de acciones.</t>
    </r>
  </si>
  <si>
    <r>
      <t>Justificación de diferencia de avances con respecto a las metas programadas
UR:</t>
    </r>
    <r>
      <rPr>
        <sz val="11"/>
        <rFont val="Montserrat"/>
      </rPr>
      <t xml:space="preserve"> QCW
Sin información</t>
    </r>
  </si>
  <si>
    <r>
      <t>Acciones de mejora para el siguiente periodo
UR:</t>
    </r>
    <r>
      <rPr>
        <sz val="11"/>
        <rFont val="Montserrat"/>
      </rPr>
      <t xml:space="preserve"> QCW
Sin información</t>
    </r>
  </si>
  <si>
    <r>
      <t>Acciones realizadas en el periodo
UR:</t>
    </r>
    <r>
      <rPr>
        <sz val="11"/>
        <rFont val="Montserrat"/>
      </rPr>
      <t xml:space="preserve"> 510
Se considera que el reporte de las metas se realizará una vez que se concluya el presente ejercicio fiscal, dado que los proyectos por sus características se adjudican por licitaciones públicas.   En el primer trimestre del ejercicio fiscal 2022 el indicador no presenta avances, toda vez que se trata de grandes proyectos que implica un tiempo considerable en su proceso constructivo, no obstante, una vez concluidos, abonarán al cumplimiento de objetivos y metas de este eje trasversal.
</t>
    </r>
    <r>
      <rPr>
        <b/>
        <sz val="11"/>
        <rFont val="Montserrat"/>
      </rPr>
      <t>UR:</t>
    </r>
    <r>
      <rPr>
        <sz val="11"/>
        <rFont val="Montserrat"/>
      </rPr>
      <t xml:space="preserve"> QDV
A través de la vertiente de Regularización y Certeza Jurídica del Programa de Mejoramiento Urbano, se realización acciones de regularización en beneficio de personas, físicas o morales, que tienen la posesión, pero no la certeza jurídica de la tenencia de la tierra.    Las acciones de regularización se financian con una bolsa de recursos federales exclusivos para otorgar subsidios para la certeza jurídica       La vertiente Regularización y Certeza Jurídica considera las siguientes modalidades y tipos de apoyo:       Modalidad Regularización; Regularización de lotes con uso habitacional; Regularización de lotes con uso habitacional con gastos de particulares en vías de regularización, y; Regularización de lotes con servicios públicos.        Las personas beneficiarias reciben en primera instancia, un Acuerdo para la Liberación del Subsidio de la Regularización, el cual garantiza que el INSUS realizará las gestiones administrativas, técnicas y jurídicas necesarias para la regularización del lote, y posteriormente se entrega la documentación correspondiente para acreditar su derecho a la propiedad.    Hasta el cierre del 1er trimestre de 2022, el INSUS no cuenta con acciones de regularización que reportar.</t>
    </r>
  </si>
  <si>
    <r>
      <t>Justificación de diferencia de avances con respecto a las metas programadas
UR:</t>
    </r>
    <r>
      <rPr>
        <sz val="11"/>
        <rFont val="Montserrat"/>
      </rPr>
      <t xml:space="preserve"> 510
Sin información
</t>
    </r>
    <r>
      <rPr>
        <b/>
        <sz val="11"/>
        <rFont val="Montserrat"/>
      </rPr>
      <t>UR:</t>
    </r>
    <r>
      <rPr>
        <sz val="11"/>
        <rFont val="Montserrat"/>
      </rPr>
      <t xml:space="preserve"> QDV
Sin información</t>
    </r>
  </si>
  <si>
    <r>
      <t>Acciones de mejora para el siguiente periodo
UR:</t>
    </r>
    <r>
      <rPr>
        <sz val="11"/>
        <rFont val="Montserrat"/>
      </rPr>
      <t xml:space="preserve"> 510
Una de las principales oportunidades que se presentaron en la instrumentación del Programa de Mejoramiento Urbano, concretamente en su vertiente Mejoramiento Integral de Barrios, es que se han establecido criterios para que los proyectos se construyan con enfoque de género.
</t>
    </r>
    <r>
      <rPr>
        <b/>
        <sz val="11"/>
        <rFont val="Montserrat"/>
      </rPr>
      <t>UR:</t>
    </r>
    <r>
      <rPr>
        <sz val="11"/>
        <rFont val="Montserrat"/>
      </rPr>
      <t xml:space="preserve"> QDV
Sin información</t>
    </r>
  </si>
  <si>
    <r>
      <t>Acciones realizadas en el periodo
UR:</t>
    </r>
    <r>
      <rPr>
        <sz val="11"/>
        <rFont val="Montserrat"/>
      </rPr>
      <t xml:space="preserve"> QCW
Al cierre del primer Trimestre de 2022, la Comisión Nacional de Vivienda destinó recursos humanos y económicos para dar continuidad y seguimiento del cumplimiento de las metas establecidas para la igualdad entre hombres y mujeres. Dentro de la población prioritaria se identifica a mujeres jefas de hogar y  como resultado de la focalización de las acciones, se logró superar el 50% de acciones destinadas a mujeres, principalmente con el objetivo de contribuir a la realización de su derecho humano a una vivienda adecuada y que puedan incrementar su patrimonio propio</t>
    </r>
  </si>
  <si>
    <r>
      <t>Acciones realizadas en el periodo
UR:</t>
    </r>
    <r>
      <rPr>
        <sz val="11"/>
        <rFont val="Montserrat"/>
      </rPr>
      <t xml:space="preserve"> 113
Se llevó a cabo el proceso de definición y planeación de las diversas actividades proyectadas para 2022, y se inició ya con los procesos administrativos necesarios para su ejecución.</t>
    </r>
  </si>
  <si>
    <r>
      <t>Justificación de diferencia de avances con respecto a las metas programadas
UR:</t>
    </r>
    <r>
      <rPr>
        <sz val="11"/>
        <rFont val="Montserrat"/>
      </rPr>
      <t xml:space="preserve"> 113
Sin información</t>
    </r>
  </si>
  <si>
    <r>
      <t>Acciones de mejora para el siguiente periodo
UR:</t>
    </r>
    <r>
      <rPr>
        <sz val="11"/>
        <rFont val="Montserrat"/>
      </rPr>
      <t xml:space="preserve"> 113
Eficientar los procesos de ejecución del gasto para el desarrollo de las actividades de acuerdo a la programación establecida.</t>
    </r>
  </si>
  <si>
    <r>
      <t>Acciones realizadas en el periodo
UR:</t>
    </r>
    <r>
      <rPr>
        <sz val="11"/>
        <rFont val="Montserrat"/>
      </rPr>
      <t xml:space="preserve"> 320
Al primer trimestre de 2022 el Programa ha beneficiado a 321,255 mujeres y 224,843 hombres de entre 18 a 29 años, este dato representa que el 58.8% de los aprendices beneficiarios del programa son mujeres. Cabe señalar que en lo que va de la presente administración, el Programa ha contado con 2,227,079 aprendices beneficiarios capacitándose en diversos centros de trabajo, de las cuales 1,281,585 son mujeres.</t>
    </r>
  </si>
  <si>
    <r>
      <t>Justificación de diferencia de avances con respecto a las metas programadas
UR:</t>
    </r>
    <r>
      <rPr>
        <sz val="11"/>
        <rFont val="Montserrat"/>
      </rPr>
      <t xml:space="preserve"> 320
El programa es punta de lanza dentro de los programas sociales, ya que, independientemente de que la capacitación se lleva a cabo de manera presencial, la operación, comunicación entre los participantes y la vinculación entre los aprendices y los Centros de Trabajo son completamente en línea, lo que ha sido un gran reto pues se carecía de antecedentes de un programa similar pero brinda una enorme oportunidad al operar en simultáneo en todo el territorio nacional, acercando la demanda de los jóvenes solicitantes con los centros de trabajo que están dispuestos a capacitar a esos jóvenes; de esta forma el Programa ofrece oportunidades de capacitación a hombres y mujeres por igual, acompañada de un apoyo económico mensual durante el tiempo que dure la práctica laboral y de seguridad social al afiliarse al IMSS.</t>
    </r>
  </si>
  <si>
    <r>
      <t>Acciones de mejora para el siguiente periodo
UR:</t>
    </r>
    <r>
      <rPr>
        <sz val="11"/>
        <rFont val="Montserrat"/>
      </rPr>
      <t xml:space="preserve"> 320
Sin información</t>
    </r>
  </si>
  <si>
    <r>
      <t>Acciones realizadas en el periodo
UR:</t>
    </r>
    <r>
      <rPr>
        <sz val="11"/>
        <rFont val="Montserrat"/>
      </rPr>
      <t xml:space="preserve"> 222
Acción 206. Al término del primer trimestre de 2022 se reporta una reunión de grupo de trabajo, que es la siguiente: Novena Sesión del Grupo Intersecretarial y de la Sociedad Civil Sobre Personas Trabajadoras del Hogar, celebrada el 31 de marzo, con participación de la OIT, ONU Mujeres e INMUJERES, entre otras instancias.;  Acción 154 Centros de trabajo. De manera global, en el periodo comprendido de enero a marzo, se llevaron a cabo 42 sesiones de asesoría virtual a 72 centros de trabajo agrícolas interesados en participar en la obtención del Distintivo en Responsabilidad Laboral en las especialidades de: i. Inclusión Laboral,  ii. Igualdad Laboral y Corresponsabilidad, y,iii. Prevención, Atención y Erradicación del Trabajo Forzoso, Trabajo Infantil y Explotación Laboral y protección de adolescentes en edad permitida para trabajar  tanto para el Sector agrícola, como no agrícola, beneficiando a un total de 63,357 personas trabajadoras, de las cuales, 26,215 (41.4%) son mujeres y 37,14;  Acción153 Acciones de promoción. En el contexto de la RIA, se participa en la primera reunión de trabajo sobre la colaboración de la Secretaría del Trabajo y Previsión Social (STPS) y la Secretaría de Agricultura y Desarrollo Rural (SADER) en el tema ?Jornaleros en el sector aguacate del estado de Michoacán? el 07 de marzo, contando como evidencia la Minuta de esta reunión.  Por otra parte, a fin de dignificar las condiciones laborales de las personas trabajadoras agrícolas en particular el sector aguacatero, la STPS y el Gobierno del Estado de Michoacán, esta sinergia promueve un Convenio de colaboración que tiene como alcance: -Realizar inspecciones de calidad en el sector exportador del aguacate en Michoacán, en el marco de trabajo digno o decente conforme lo establece la normativa nacional. -Formalizar a las personas trabajadoras jornaleras que no cuentan con seguridad social. -Da a conocer a los empresarios el Registro de Prestadoras de Servicios Especializados y Obras Especializadas (REPSE). -Participación del Servicio Nacional de Empleo con la promoción de acciones de vinculación laboral que permitirá la incorporación laboral.</t>
    </r>
  </si>
  <si>
    <r>
      <t>Justificación de diferencia de avances con respecto a las metas programadas
UR:</t>
    </r>
    <r>
      <rPr>
        <sz val="11"/>
        <rFont val="Montserrat"/>
      </rPr>
      <t xml:space="preserve"> 222
Acción 155 Centros de Trabajo. Para llegar al 100% del trimestre 3 centros de trabajo programados no participaron en las sesiones de asesoría virtual programadas en este primer  trimestre, sin embargo, participarán en las siguientes asesorías.;  Acción 212. No se presentan diferencias entre lo realizado y lo programado.;  Acción 206. No se presentan diferencias entre lo realizado y lo programado.;  Acción 155 Acciones de promoción. Derivado de las actividades propias del área de la Dirección de Inclusión Laboral y Trabajo de Menores encargada de esta acción, así como de la disminución del personal por temas de jubilación o cambo de área, no fue posible llegar al 100%, sin embargo, las acciones se retomarán con regularidad para llegar al 100% anual.;  Acción 155 Norma Mexicana. Derivado de las actividades propias del área de la Dirección de Inclusión Laboral y Trabajo de Menores encargada de esta acción, así como de la disminución del personal por temas de jubilación o cambo de área, no;  Acción 153 Acciones de promoción. Las instancias participantes en la implementación de esta acción por temas de agenda pospusieron la segunda sesión, la cual, se llevó a cabo el día 1 de abril del presente, por lo que se contabilizará para el segundo trimestre.</t>
    </r>
  </si>
  <si>
    <r>
      <t>Acciones de mejora para el siguiente periodo
UR:</t>
    </r>
    <r>
      <rPr>
        <sz val="11"/>
        <rFont val="Montserrat"/>
      </rPr>
      <t xml:space="preserve"> 222
Sin información</t>
    </r>
  </si>
  <si>
    <r>
      <t>Acciones realizadas en el periodo
UR:</t>
    </r>
    <r>
      <rPr>
        <sz val="11"/>
        <rFont val="Montserrat"/>
      </rPr>
      <t xml:space="preserve"> A00
Servicios. El total de servicios a mujeres terminados fue de 27,638. En forma desagregada significaron: 24,117 servicios de asesoría para la mujer trabajadora y beneficiaria, un total de 585 asuntos de mediaciones concluidas, 2,890 juicios para defender los derechos de la mujer trabajadora y 46 demandas de amparo a mujeres, lo que corresponde a un 47.51% del total de asuntos concluidos (58,172). De conformidad a la metodología del Marco Lógico y a la matriz de indicadores para resultados (MIR) de PROFEDET, a marzo de 2022, este Órgano Desconcentrado en su nivel de propósito conformado por: mediaciones (antes conciliaciones) resultas favorablemente, juicios resueltos favorablemente y acciones de amparo favorables; entregó a la sociedad 4,539 asuntos terminados de manera favorable para las personas trabajadoras, sus beneficiarios y sindicados. Del total señalado el 56% (2,558 asuntos), corresponde a mujeres.;  Capacitación. El programa de capacitación de los cursos  proporcionados por el INMUJERES comenzará a partir del mes de abril de 2022, por lo que en ese sentido no se tuvo registro de avance en el primer trimestre de 2022 para este rubro. A continuación se desglosa el listado de cursos del programa de la CNDH con enfoque de género en la que el personal de la PROFEDET participó: MEDIACION Y RESOLUCION PACIFICA DE CONFLICTOS 12 Personas,  LOS PRINCIPIOS CONSTITUCIONALES DE DERECHOS HUMANOS EN EL SERVICIO PUBLICO 1 persona, CULTURA DE DERECHOS HUMANOS Y PROTECCIÓN DE LA SALUD 1 persona, DERECHOS HUMANOS Y DESARROLLO DE COMPETENCIAS SOCIOEMOCIONALES 1 persona y PARTICIPACION ACTIVA DE LAS Y LOS ADOLESCENTES EN LA DEFENSA DE LOS DERECHOS HUMANOS (DIPLOMADO) 1 persona. De dichos cursos, fueron impartidos 8 para mujeres y 8 para hombres.</t>
    </r>
  </si>
  <si>
    <r>
      <t>Justificación de diferencia de avances con respecto a las metas programadas
UR:</t>
    </r>
    <r>
      <rPr>
        <sz val="11"/>
        <rFont val="Montserrat"/>
      </rPr>
      <t xml:space="preserve"> A00
Servicios. Al primer trimestre del 2022, el indicador presenta un avance de 112.69%, esto como resultado de atender 27,638 asuntos terminados con respecto de la meta de 24,525 asuntos programados para dicho período. Lo anterior obedece a una mayor demanda de las mujeres trabajadoras y/o beneficiarias que recibieron un servicio de orientación y/o asesoría, apoyo para la resolución pacifica de conflictos a través de la mediación, o que requirieron de representación jurídica.;  Capacitación. Al primer trimestre del 2022, el indicador presenta un avance del 79.98%, esto como resultado de capacitar a 16 servidores públicos, con respecto de la meta de 20 servidores públicos capacitados para dicho período. Esto en razón de que el programa de capacitación de los cursos  proporcionados por el INMUJERES comienza en la Institución a partir del mes de Abril del 2022.</t>
    </r>
  </si>
  <si>
    <r>
      <t>Acciones de mejora para el siguiente periodo
UR:</t>
    </r>
    <r>
      <rPr>
        <sz val="11"/>
        <rFont val="Montserrat"/>
      </rPr>
      <t xml:space="preserve"> A00
Sin información</t>
    </r>
  </si>
  <si>
    <r>
      <t>Acciones realizadas en el periodo
UR:</t>
    </r>
    <r>
      <rPr>
        <sz val="11"/>
        <rFont val="Montserrat"/>
      </rPr>
      <t xml:space="preserve"> 114
En el primer trimestre de 2022, se realizó la planeación y el trámite administrativo para llevar a cabo la contratación de los servicios de capacitación a servidoras y servidores públicos en materia de igualdad de género, a través de cursos y seminarios en modalidad en línea al personal de la Secretaría de Marina (Mujeres y Hombres) adscritos a los diversos Mandos Navales, Direcciones Generales, Direcciones Generales Adjuntas, Unidades y Establecimientos Navales del Área Metropolitana, la cual se llevará a cabo durante los meses de junio a agosto del presente año, con lo cual se impactará a 5,400 mujeres y 4,600 hombres. Asimismo, se realizó la evaluación y el trámite administrativo para la contratación de servicios de impresión y elaboración de material informativo en materia de Igualdad de Género para atenciones de las diversas Unidades Operativas y Establecimientos Administrativos de la SEMAR, de acuerdo a lo establecido a la Ley General de Adquisiciones, Arrendamiento y Servicios del Sector Público, con lo que se tiene programado adquirir y distribuir 35,000 artículos de difusión en materia de Igualdad de Género, durante los meses de junio a agosto del presente año, con mayor énfasis en las mujeres de la institución. Por otra parte, se realizó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con lo cual se estima impactar a 810 mujeres y 690 hombres que laboran en la Institución</t>
    </r>
  </si>
  <si>
    <r>
      <t>Justificación de diferencia de avances con respecto a las metas programadas
UR:</t>
    </r>
    <r>
      <rPr>
        <sz val="11"/>
        <rFont val="Montserrat"/>
      </rPr>
      <t xml:space="preserve"> 114
Durante el primer trimestre del presente año, se realizó la planeación y el trámite administrativo para llevar a cabo la contratación de los servicios de capacitación a servidoras y servidores públicos en materia de igualdad de género. Así como la evaluación y el trámite administrativo para la contratación de servicios de impresión y elaboración de material informativo en materia de Igualdad de Género. De igual manera, se realizó la evaluación y el trámite administrativo para llevar a cabo la contratación de los servicios de sensibilización y concientización a servidoras y servidores públicos en materia de igualdad de género.    </t>
    </r>
  </si>
  <si>
    <r>
      <t>Acciones de mejora para el siguiente periodo
UR:</t>
    </r>
    <r>
      <rPr>
        <sz val="11"/>
        <rFont val="Montserrat"/>
      </rPr>
      <t xml:space="preserve"> 114
Es necesario e indispensable seguir contando con presupuesto etiquetado en materia de Igualdad de Género, con lo cual se podrá mantener la continuidad de la capacitación, difusión y sensibilización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t>
    </r>
  </si>
  <si>
    <r>
      <t>Acciones realizadas en el periodo
UR:</t>
    </r>
    <r>
      <rPr>
        <sz val="11"/>
        <rFont val="Montserrat"/>
      </rPr>
      <t xml:space="preserve"> 310
Se implementaron acciones de promoción de la salud a través de eventos para la promoción de una alimentación correcta y consumo de agua, para promover la actividad física, así como acciones de lactancia materna y alimentación complementaria correcta y del rescate de la cultura alimentaria tradicional, así como temas de higiene y la importancia de la sana distancia como medida de prevención ante la pandemia por COVID-19 en México.  Lo anterior coadyuva a las acciones en salud a través de un proceso incluyente y educativo en los temas antes mencionados, con la finalidad de que la población beneficiada adopte estilos de vida saludable.  
</t>
    </r>
    <r>
      <rPr>
        <b/>
        <sz val="11"/>
        <rFont val="Montserrat"/>
      </rPr>
      <t>UR:</t>
    </r>
    <r>
      <rPr>
        <sz val="11"/>
        <rFont val="Montserrat"/>
      </rPr>
      <t xml:space="preserve"> O00
Durante el periodo enero-marzo correspondiente al primer trimestre 2022, se han retomado las acciones de tamizaje hacia la población usuaria del primer nivel de atención de responsabilidad de los 32 servicios estatales de salud. Específicamente se han tamizado a 1,623,880 mujeres de 20 años y más de edad, en búsqueda de Enfermedades Cardiometabólicas (ECM) particularmente diabetes mellitus, hipertensión arterial y obesidad. </t>
    </r>
  </si>
  <si>
    <r>
      <t>Justificación de diferencia de avances con respecto a las metas programadas
UR:</t>
    </r>
    <r>
      <rPr>
        <sz val="11"/>
        <rFont val="Montserrat"/>
      </rPr>
      <t xml:space="preserve"> 310
La meta planeada para el primer trimestre no se alcanza ya que en el inicio de este ejercicio fiscal 2022 existe retraso en las ministraciones del recurso, además que los procesos administrativos requieren tiempo para la adquisición o contratación de lo necesario para comenzar a operar, por lo que se ha visto mermado el avance de estas acciones en el primer trimestre.    Así mismo, se trata de información preliminar debido a que no se alcanza el registro total de todas las jurisdicciones al corte del 31 de marzo 2022.    
</t>
    </r>
    <r>
      <rPr>
        <b/>
        <sz val="11"/>
        <rFont val="Montserrat"/>
      </rPr>
      <t>UR:</t>
    </r>
    <r>
      <rPr>
        <sz val="11"/>
        <rFont val="Montserrat"/>
      </rPr>
      <t xml:space="preserve"> O00
El tamizaje oportuno a  mujeres de 20 años y más responsabilidad de los 32 servicios estatales de salud, permite la identificación temprana de factores de riesgo y/o valores metabólicos anormales para enfermedades como diabetes mellitus, hipertensión arterial y obesidad. Lo anterior es importante para realizar una atención integral a las mujeres de 20 años y más en cuanto a la detección temprana, confirmación diagnóstica y tratamiento oportuno,  para poder evitar el inicio de las complicación propias de estas enfermedades. </t>
    </r>
  </si>
  <si>
    <r>
      <t>Acciones de mejora para el siguiente periodo
UR:</t>
    </r>
    <r>
      <rPr>
        <sz val="11"/>
        <rFont val="Montserrat"/>
      </rPr>
      <t xml:space="preserve"> 310
Los responsables estatales del Programa, identifican la importancia de incluir la igualdad de género en el desarrollo de los eventos educativos dirigidos a la población.
</t>
    </r>
    <r>
      <rPr>
        <b/>
        <sz val="11"/>
        <rFont val="Montserrat"/>
      </rPr>
      <t>UR:</t>
    </r>
    <r>
      <rPr>
        <sz val="11"/>
        <rFont val="Montserrat"/>
      </rPr>
      <t xml:space="preserve"> O00
En este ejercicio 2022 se realizará un reforzamiento en las acciones de tamizaje para enfermedades Cardiometabólicas, acción que se vio afectado a consecuencia de la pandemia por COVID-19. Es por ello que durante este primer trimestre y para el segundo trimestre se dará continuidad a las acciones de tamizaje en la población usuaria de las unidades del primer nivel de atención, priorizando a las mujeres de 20 años y más de edad. </t>
    </r>
  </si>
  <si>
    <r>
      <t>Acciones realizadas en el periodo
UR:</t>
    </r>
    <r>
      <rPr>
        <sz val="11"/>
        <rFont val="Montserrat"/>
      </rPr>
      <t xml:space="preserve"> NCD
El Instituto continúa en reconversión hospitalaria, enfocado a la atención de pacientes con insuficiencia respiratoria grave que requieren de cuidados intensivos y de ventilación mecánica invasiva, por tal motivo, la atención ambulatoria sigue suspendida en algunas áreas, lo que ha repercutido en las acciones de este Programa. Durante este trimestre, en la Acción 312 Atención a Cáncer Pulmonar en Mujeres, solamente fue posible incluir 1 mujer con diagnóstico mutacional EGFR para iniciar su tratamiento.  En la Acción 313 Atención Integral de Mujeres con Asma; a pesar de que la atención de consulta externa y la realización de pruebas de laboratorio, imagen y fisiología respiratoria siguen suspendidas, la Clínica de Asma ha implementado los mecanismos necesarios para poder llevar a cabo la entrega de medicamentos a mujeres que forman parte de este Programa con el objetivo de mantener el control de su enfermedad. Es así como se entregó medicamento a 65 mujeres a fin de continuar con su adherencia al tratamiento.    En cuanto a la Acción 314 Atención a las mujeres con enfermedad pulmonar intersticial difusa (EPID): Neumonitis por hipersensibilidad y secundaria a enfermedad autoinmunes/ reumatológicas, aún no ha sido posible la reactivación total de la atención ambulatoria. Actualmente, se continua con el aporte de inmunosupresores a aquellas pacientes que envían a un familiar por su medicamento. Hasta el momento se ha entregado medicamento a 178 mujeres. Se logró atender a 39 mujeres para diagnóstico diferencial en este periodo.
</t>
    </r>
    <r>
      <rPr>
        <b/>
        <sz val="11"/>
        <rFont val="Montserrat"/>
      </rPr>
      <t>UR:</t>
    </r>
    <r>
      <rPr>
        <sz val="11"/>
        <rFont val="Montserrat"/>
      </rPr>
      <t xml:space="preserve"> NDE
A pesar de que se ha continuado en pandemia por COVID-19, y de que la institución ha tenido que efectuar trabajos de reacondicionamiento de varios servicios durante este trimestre, se ha logrado incrementar paulatinamente la productividad de consultas, cirugía y egresos hospitalarios.
</t>
    </r>
    <r>
      <rPr>
        <b/>
        <sz val="11"/>
        <rFont val="Montserrat"/>
      </rPr>
      <t>UR:</t>
    </r>
    <r>
      <rPr>
        <sz val="11"/>
        <rFont val="Montserrat"/>
      </rPr>
      <t xml:space="preserve"> NBV
Programa Post-mastectomía: Durante el período enero-marzo del 2022, se realizaron 105 cirugía en 101 pacientes. Del total de pacientes solo 6 requirieron hospitalización alcanzado un 94.05% de egresos el mismo día de la cirugía.   El programa Mama en Movimiento, incluye el abordaje integral de la paciente, contemplando el plano psicológico, nutricional y la actividad física; proporcionando a la paciente y a su red de apoyo los conocimientos necesarios para mejorar su salud, integrando la actividad física, la educación nutricional y el apoyo psicológico.   Durante el periodo de enero a marzo del 2022 se atendió a 112 pacientes de las cuales 43 son pacientes de primera vez y 68 de seguimiento, otorgándose 136 consultas y 53 sesiones supervisadas de ejercicio a pacientes que cumplen criterios para realizarlo. Además, se impartió con una conferencia a través del departamento de vinculación presentando el tema: ¿Actividad física antes y después de una cirugía ¿se debe hacer?  Apoyo psicológ;  Programa de Cáncer de Pulmón: Del 1 de enero al 31 de marzo del 2022 se lograron los siguientes resultados: 584 pacientes, de ellas 498 son subsecuentes de años anteriores y 53 de nuevo ingreso. A cada una se le da un seguimiento adecuado a su enfermedad, se les otorga una atención multidisciplinaria con: Detección de mutación EGFR, Consulta personalizada, Consulta de psico-oncología, Consulta de neumología, Consulta de nutrición, Seguimiento de cita mensual.  La población que es atendida y beneficiada con el Programa de Cáncer de Pulmón provienen de 198 diferentes municipios de la República Mexicana, con un promedio de edad de 62 años, el 56.76% pertenecen a un nivel socioeconómico 1 y 2, es decir que la mayoría de las pacientes son trabajadoras domésticas, campesinas, amas de casa, vendedoras en el comercio informal o albañiles. Es importante mencionar que el 54.11% son analfabetas o cuentan solo con el nivel básico de educación  Al momento de realizar la historia clínica de las pacientes se ha encontrado que el 66.792% no han tenido contacto con el tabaco o son fumadoras pasivas y el 48.43% han tenido contacto con hu</t>
    </r>
  </si>
  <si>
    <r>
      <t>Justificación de diferencia de avances con respecto a las metas programadas
UR:</t>
    </r>
    <r>
      <rPr>
        <sz val="11"/>
        <rFont val="Montserrat"/>
      </rPr>
      <t xml:space="preserve"> NCD
El indicador Porcentaje de mujeres a las que se les otorgo tratamiento dirigido por presentar mutaciones del gen EGFR registró un avance del 4.3%, mostrando una disminución de 8.2 puntos porcentuales respecto a lo programado.  El Indicador Porcentaje de mujeres con diagnóstico de asma a las que se les otorgó consulta y tratamiento gratuito, no reflejó avance toda vez que el número de mujeres con diagnóstico de Asma a las que se les otorgó consulta y tratamiento gratuito programadas en el periodo fue limitado lo que impacto significativamente en el avance con respecto a lo programado. (para mayor información consultar Anexo 2).  El resultado de los indicadores Porcentaje de mujeres con EPID a quienes se les realizaron pruebas de función respiratoria de seguimiento gratuitas, Porcentaje de mujeres a quienes a quienes se les realizaron estudios gratuitos para diagnóstico diferencial y  el Porcentaje de mujeres con diagnóstico de EPID a las que se les otorgó tratamiento gratuito obedece principalmente al número de mujeres atendidas en consulta externa con diagnóstico de EPID, el cual fue limitado, por lo que no reflejan avance respecto con lo programado. (para mayor información consultar Anexo 2).   El instituto inicio la transición por lo tanto solo fue posible otorgar algunas consultas presenciales de las patologías del aparato respiratorio objeto del Instituto y por ende han impactado en los resultados del programa en el periodo de reporte. Se estima que en la medida que se reestablezca la atención presencial en Clínica Asma y el servicio de consulta externa, los indicadores reflejen un avance con respecto a lo programado.
</t>
    </r>
    <r>
      <rPr>
        <b/>
        <sz val="11"/>
        <rFont val="Montserrat"/>
      </rPr>
      <t>UR:</t>
    </r>
    <r>
      <rPr>
        <sz val="11"/>
        <rFont val="Montserrat"/>
      </rPr>
      <t xml:space="preserve"> NDE
Conforme a lo esperado, la mayoría de las consultas fue otorgada a población femenina, quedando el indicador únciamente 3.2% por debajo de la meta;  cabe notar que se ha logrado un incremento de 47.7% del total de consultas respecto de la meta esperada.
</t>
    </r>
    <r>
      <rPr>
        <b/>
        <sz val="11"/>
        <rFont val="Montserrat"/>
      </rPr>
      <t>UR:</t>
    </r>
    <r>
      <rPr>
        <sz val="11"/>
        <rFont val="Montserrat"/>
      </rPr>
      <t xml:space="preserve"> NBV
Cáncer Cervicouterino: Referente a los indicadores Porcentaje de consultas de nutrición especializada, otrogadas antes, durante y después del tratamiento oncológico a pacientes con diagnosticos de CaCu, Porcentaje de consultas de psico-oncología, otorgadas  a pacientes con diagnosticos de CaCu, para apoyo en el afrontamiento de sus enfermedad y Porcentaje de consultas otorgadas a pacientes con cáncer cervicouterino para manejo del dolor asociado a la enfermedad y el tratamiento, relativos a las consultas otorgadas en las áreas de Nutrición especializada antes, durante y después del tratamiento oncológico (337 consultas otorgadas), Psico-oncología para apoyar con el afrontamiento de la enfermedad, (241 consultas otorgadas) y Algología para el manejo del dolor asociado a la enfermedad (259 consultas otorgadas) respectivamente, se observa que los indicadores sobrepasan la meta programada, esto a consecuencia de que se ha reclutado un mayor número de pacientes en los protocolos de cada esp;  Cáncer Cervicouterino: En el indicador Porcentaje de mujeres con diagnóstico de cáncer cervicouterino beneficiadas, de enero a marzo de 2022, se refleja una atención integral otorgada a 454 mujeres con diagnóstico de CaCu; para el indicador Porcentaje de mujeres con diagnóstico de cáncer cervicouterino atendidas de manera integral, del universo de pacientes atendidas (454), se seleccionó a las que han tomado consulta en por lo menos 3 áreas de cobertura del Programa, presentando un avance de 157.3% con respecto a las pacientes programadas para el periodo. Estos dos indicadores presentan un alza con respecto a la meta programada, derivado del esfuerzo realizado por el equipo de trabajo para captar al mayor número posible de pacientes con cáncer cervicouterino, incorporarlas al Programa y brindarles atención integral en las diferentes áreas de cobertura, bajo un enfoque multidisciplinario, programándolas para consulta de primera vez o seguimiento anual o semestral, según sea el caso, durante el 2022.  
</t>
    </r>
    <r>
      <rPr>
        <b/>
        <sz val="11"/>
        <rFont val="Montserrat"/>
      </rPr>
      <t>UR:</t>
    </r>
    <r>
      <rPr>
        <sz val="11"/>
        <rFont val="Montserrat"/>
      </rPr>
      <t xml:space="preserve"> L00
Planificación Familiar.  El principal obstácu</t>
    </r>
  </si>
  <si>
    <r>
      <t>Acciones de mejora para el siguiente periodo
UR:</t>
    </r>
    <r>
      <rPr>
        <sz val="11"/>
        <rFont val="Montserrat"/>
      </rPr>
      <t xml:space="preserve"> NCD
Se continuará con la entrega de medicamento a fin de que las mujeres puedan mantener el control de su enfermedad. Es importante resaltar que el Instituto en todo momento establece las medidas adecuadas para prevenir y evitar posibles contagios con la población que interactúa.
</t>
    </r>
    <r>
      <rPr>
        <b/>
        <sz val="11"/>
        <rFont val="Montserrat"/>
      </rPr>
      <t>UR:</t>
    </r>
    <r>
      <rPr>
        <sz val="11"/>
        <rFont val="Montserrat"/>
      </rPr>
      <t xml:space="preserve"> NDE
En este periodo los principales obstáculos identificados fueron: El reacondicionamiento de diversas áreas, entre ellas los quirófanos, salas de recuperación, salas de expulsión, terapias neonatales, que nos han hecho más difícil lograr la recuperación total de la productividad institucional en lo que respecta a procedimientos quirúrgicos, consultas y egresos hospitalarios. A pesar de haber pasado a semáforo epidemiológico verde a finales del trimestre, en este periodo se presentaron todavía casos positivos a COVID, con 5 brotes entre la población de neonatos, con un total de 101 casos positivos de neonatos y de 327 entre la población adulta, lo que ha obligado a mantener y reforzar las medidas de contención establecidas desde el inicio de la pandemia, entre ellas la reconversión de las camas de algunos servicios para continuar alojando a pacientes con sospecha o diagnóstico confirmado de SARS-CoV2, lo cual ha afectado la capacidad instalada para recibir más pacientes y ello ha obligado a restringir el número de consultas y aperturas de expedientes.  
</t>
    </r>
    <r>
      <rPr>
        <b/>
        <sz val="11"/>
        <rFont val="Montserrat"/>
      </rPr>
      <t>UR:</t>
    </r>
    <r>
      <rPr>
        <sz val="11"/>
        <rFont val="Montserrat"/>
      </rPr>
      <t xml:space="preserve"> NBV
Sin información
</t>
    </r>
    <r>
      <rPr>
        <b/>
        <sz val="11"/>
        <rFont val="Montserrat"/>
      </rPr>
      <t>UR:</t>
    </r>
    <r>
      <rPr>
        <sz val="11"/>
        <rFont val="Montserrat"/>
      </rPr>
      <t xml:space="preserve"> L00
Planificación Familiar.  Para el segundo trimestre del año se impulsarán las acciones programadas para impulsar el proyecto de otorgamiento de servicios de planificación familiar y anticoncepción a través de telemedicina, así como las actividades de capacitación;  Igualdad de Género en Salud.  Para el siguiente periodo se pretenden reportar avances en materia de capacitación en la Secretaría de Salud federal, además de avanzar en las capacitaciones centralizadas para los SESA, por otro lado, se pretende que las entidades avancen en el cumplimiento de los criterios para las USAMIs y en materia de HAS.;  Salud Sexual y Reproductiva.  En el segundo trimestre de 2022 las actividades se concentrarán en dar seguimiento al avance de las actividades comprometidas por los Servicios Estatales de Salud en su Programa Anual de Trabajo, orientadas a incrementar la cobertura y la calidad de los servicios de salud sexual y reproductiva para adolescentes.   En el CNEGSR se avanzará en la integración d;  Salud Materna y Perinatal.  Dar continuidad a las acciones realizadas en los servicios estatales de salud para mejorar el registro oportuno de la información, así como fortalecer las habilidades gerenciales, la difusión de lineamientos técnicos y las actividades de promoción de la salud para favorecer la demanda y oferta de los servicios de salud materna y perinatal en las entidades federativas. 
</t>
    </r>
    <r>
      <rPr>
        <b/>
        <sz val="11"/>
        <rFont val="Montserrat"/>
      </rPr>
      <t>UR:</t>
    </r>
    <r>
      <rPr>
        <sz val="11"/>
        <rFont val="Montserrat"/>
      </rPr>
      <t xml:space="preserve"> M7F
Se cumplió la meta de capacitar a 25 mujeres profesionales de la salud en intervenciones en violencia, salud mental y adicciones con perspectiva de género.
</t>
    </r>
    <r>
      <rPr>
        <b/>
        <sz val="11"/>
        <rFont val="Montserrat"/>
      </rPr>
      <t>UR:</t>
    </r>
    <r>
      <rPr>
        <sz val="11"/>
        <rFont val="Montserrat"/>
      </rPr>
      <t xml:space="preserve"> NCG
Se pretende continuar restableciendo y reforzando las actividades permanentes del Programa de Salud Materna, Sexual y Reproductiva, gradualmente y en coordinación con las actividades generales del Instituto. Se ha promovido y se continuará promoviendo la realización de mastografías de tamizaje. Se han iniciado actividades de difusión del programa a través de las publicaciones que realiza la Dirección de Comunicación Institucional y Social del Instituto y se vislumbra capacitar/actualizar a un mínimo de 30 personas prestadoras de servicios que participan activamente o participarán en el desarrollo del Programa.</t>
    </r>
  </si>
  <si>
    <r>
      <t>Acciones realizadas en el periodo
UR:</t>
    </r>
    <r>
      <rPr>
        <sz val="11"/>
        <rFont val="Montserrat"/>
      </rPr>
      <t xml:space="preserve"> K00
En el primer trimestre, se proporcionó tratamiento con antirretrovirales (TAR) a un total de 25,019 mujeres, con lo cual se logró un avance de 90.4%, respecto de la meta anual programada estimada (27,675). y de acuerdo a la meta trimestral, se logró el 100%. Con lo anterior, Se mantiene el acceso universal a tratamiento de mujeres y hombres que son detectados y vinculados a los servicios de atención de la Secretaría de Salud.    
</t>
    </r>
    <r>
      <rPr>
        <b/>
        <sz val="11"/>
        <rFont val="Montserrat"/>
      </rPr>
      <t>UR:</t>
    </r>
    <r>
      <rPr>
        <sz val="11"/>
        <rFont val="Montserrat"/>
      </rPr>
      <t xml:space="preserve"> NDE
En este periodo de Enero a Marzo de 2022 la cobertura de estudios en mujeres fue de 2239 tanto para VIH y otras ITS, a los hombres se le realizaron 282 estudios.
</t>
    </r>
    <r>
      <rPr>
        <b/>
        <sz val="11"/>
        <rFont val="Montserrat"/>
      </rPr>
      <t>UR:</t>
    </r>
    <r>
      <rPr>
        <sz val="11"/>
        <rFont val="Montserrat"/>
      </rPr>
      <t xml:space="preserve"> NBV
Se Ingresaron 95 pacientes a la Clínica de Sarcoma de Kaposi para estudio y protocolo de manejo en el año 2021, el 46.29% de ellos se les prescribió Valganciclovir 450mg usualmente dos veces al día, este tratamiento que disminuye las lesiones por Sarcoma de Kaposi. Estos pacientes continúan en seguimiento clínico. La Clínica ha continuado recibiendo pacientes referidos de los centros de atención para personas que viven con VIH (Clínica Especializada Condesa CDMX y Capasitis Estado de México) y continuarán su atención para el ejercicio 2022, al 31 de marzo de este año con 18 pacientes nuevos.  Se continuó con el programa de detección de VIH del INCan a través de pruebas rápidas. En este trimestre se integró además a 450 de la Clínica de Displasias y Hemato-oncología, los pacientes de la clínica de Tumores germinales. Se estudiaron 24 hombres referidos.  Como resultado de las pruebas rápidas tomadas durante el primer trimestre del 2022 los resultados son los siguientes: En la Clínica de Displasias periodo Enero-marzo 2022 se realizaron 301 (0) positivas, en Tumores Germinales (Urología) se realizaron 24  (0) positivos y en la Unidad Funcional de Hemato-oncología se realizaron 125 (5) de ellos positivos en la prueba rápida (una mujer y cuatro hombres ) todos los pacientes se encuentran adheridos a la atención y tratamiento por infectología.   Un total de 450 personas fueron tamizadas en Clínica de Displasias, Hemato-oncología y tumores germinales.
</t>
    </r>
    <r>
      <rPr>
        <b/>
        <sz val="11"/>
        <rFont val="Montserrat"/>
      </rPr>
      <t>UR:</t>
    </r>
    <r>
      <rPr>
        <sz val="11"/>
        <rFont val="Montserrat"/>
      </rPr>
      <t xml:space="preserve"> NBD
Se está ejecutando el Programa P016 ?Prevención y Atención de VIH/SIDA y otras ITS?. Con una asignación de recursos para el ejercicio 2022 de 1, 453, 134.00 y acciones específicas para atención de Pacientes Mujeres con VIH/SIDA y otras ITS, por lo que anualmente ya se encuentra incluido en el Presupuesto de Egresos de la Federación del Hospital General de México ?Dr. Eduardo Liceaga?.  Acciones Afirmativas 2022: En este primer trimestre se tiene un total de Consultas 1,124 de las cuales Consultas de primera vez:  425 , Consultas Subsecuente: 699, Ingresos Hospitalarios: 104 , Egresos Hospitalarios : 89, Días Estancias: 1,173, Promedio Días Estancia : 13.18, Días Paciente: 1,347, Días Cama: 2,076, Porcentaje de Ocupación Hospitalaria: 64.88.  Estudios de VIH/SIDA y otras ITS  ? Mujeres      630  ? Hombres   527 1,157      
</t>
    </r>
    <r>
      <rPr>
        <b/>
        <sz val="11"/>
        <rFont val="Montserrat"/>
      </rPr>
      <t>UR:</t>
    </r>
    <r>
      <rPr>
        <sz val="11"/>
        <rFont val="Montserrat"/>
      </rPr>
      <t xml:space="preserve"> NCD
Debido a que el INER ha sido designado como Centro de Atención Prioritaria para COVID-19, y en apego a las recomendaciones de organismos internacionales y nacionales, se implementaron acciones para continuar con la atención de las pacientes diagnosticadas con VIH, entre las que destacan la atención por telemedicina. Formato que ha permitido dar seguimiento clínico a las pacientes vía telefónica. Los médicos tratantes del CIENI se comunican con las pacientes para brindarles atención médica de seguimiento y con ello Instituto ha refrendado su compromiso de brindar atención especializada en salud respiratoria y enfermedades infecciosas como el virus de VIH y SARS-CoV-2, este último causante de la enfermedad COVID-19, por lo que durante el primer trimestre del año se ha proporcionado atención clínica a 180 mujeres en las diferentes especialidades que otorga el Centro de Investigación en Enfermedades Infecciosas, CIENI.    Se realizaron 5, 418 estudios de laboratorio en el LDV-CIENI, lo que permite que las mujeres tengan acceso a servicios de laborat</t>
    </r>
  </si>
  <si>
    <r>
      <t>Justificación de diferencia de avances con respecto a las metas programadas
UR:</t>
    </r>
    <r>
      <rPr>
        <sz val="11"/>
        <rFont val="Montserrat"/>
      </rPr>
      <t xml:space="preserve"> K00
Ninguna
</t>
    </r>
    <r>
      <rPr>
        <b/>
        <sz val="11"/>
        <rFont val="Montserrat"/>
      </rPr>
      <t>UR:</t>
    </r>
    <r>
      <rPr>
        <sz val="11"/>
        <rFont val="Montserrat"/>
      </rPr>
      <t xml:space="preserve"> NDE
En este trimestre en el INPER se alcanzó la meta establecida en la resolución del embarazo en 4 mujeres que viven con VIH. Sin embargo la variación de 0.1 se debe al incremento en la variable dos, respecto al número de mujeres con embrazo resuelto.
</t>
    </r>
    <r>
      <rPr>
        <b/>
        <sz val="11"/>
        <rFont val="Montserrat"/>
      </rPr>
      <t>UR:</t>
    </r>
    <r>
      <rPr>
        <sz val="11"/>
        <rFont val="Montserrat"/>
      </rPr>
      <t xml:space="preserve"> NBV
Sin información
</t>
    </r>
    <r>
      <rPr>
        <b/>
        <sz val="11"/>
        <rFont val="Montserrat"/>
      </rPr>
      <t>UR:</t>
    </r>
    <r>
      <rPr>
        <sz val="11"/>
        <rFont val="Montserrat"/>
      </rPr>
      <t xml:space="preserve"> NBD
Acciones específicas hacia la equidad de género, brindando atención médica a mujeres con VIH/SIDA y Otras ITS, por lo que en el ejercicio 2022, le asignó recursos por la cantidad de 1, 453, 134.00, al Programa PO16 Prevención y Atención del VIH/SIDA y Otras ITS.  Para la evaluación del Programa se cuenta con los indicadores, Porcentaje de Mujeres Detectadas con VIH7SIDA y Otras ITS y el indicador Porcentaje de Mujeres Satisfechas con la Atención recibida en el área de VIH7SIDA y Otras ITS.  El indicado Porcentaje de Mujeres Detectadas con VIH/SIDA y Otras ITS, alcanzó un resultado de (10/630)=1.6 %, superior a la meta programada de (5/487)=1.0%, por lo que el nivel de cumplimiento quedo en 160.0%, el indicador quedo por arriba de la meta en 0.6 puntos porcentuales; así también las variables absolutas, la variable V1, se incrementó en 5 mujeres más positivas, respecto a la meta programada y la variable V2, el incremento fueron 143 mujeres más que se realizaron la prueba, la causa de las variaciones están en función a la demanda de salud de la población en éstos temas.  El indicador de Mujeres Satisfechas con la Atención recibida tiene una meta programada anual de (69/80) =81.3%; pero su reporte es de forma semestral y anual.  
</t>
    </r>
    <r>
      <rPr>
        <b/>
        <sz val="11"/>
        <rFont val="Montserrat"/>
      </rPr>
      <t>UR:</t>
    </r>
    <r>
      <rPr>
        <sz val="11"/>
        <rFont val="Montserrat"/>
      </rPr>
      <t xml:space="preserve"> NCD
Porcentaje de mujeres que viven con VIH atendidas en las diferentes especialidades que otorga el CIENI, presentó un cumplimiento del 18.3%, debido a que de las 240 que se tenía programado atender, solamente fueron atendidas 180 mujeres mostrando una disminución de 1.3 puntos porcentuales respecto a lo programado.  Porcentaje de mujeres a quienes se les realizaron estudios de laboratorio en el Laboratorio de Diagnóstico Virológico (LDV-CIENI), presentó un cumplimiento del 32.9%, debido a que, de los 2200 estudios programados, se realizaron 5418 estudios a mujeres, mostrando un incremento de 15.4 puntos porcentuales respecto a lo programado. Porcentaje de mujeres que recibieron una consejería en VIH; el indicador reporta un cumplimiento del 62.9%, otorgando a 22 mujeres consejerías en VIH, de 25 mujeres programadas, lo que refleja un aumento de 17.4 puntos porcentuales respecto a lo programado. Porcentaje de mujeres a quienes se les proporcionó algún taller psicoeducativo en VIH registró 72.5% de cumplimiento, toda vez que de las 163 mujeres programas se otorgó el taller a 132 mujeres, mostrando una disminución de 3.3 puntos porcentuales respecto a lo programado. Referente al porcentaje de egreso por mejoría de mujeres que viven con VIH en el periodo de reporte, se registró 18.2% de cumplimiento, mostrando una disminución de 15.1 puntos porcentuales de acuerdo a lo programado. Cabe hacer mención que el comportamiento de este indicador depende del ingreso de pacientes COVID-19 y VIH. Por último, el porcentaje de mujeres quienes participan en algunos de los protocolos de investigación en VIH del CIENI, alcanzo un cumplimiento del 3.8% debido a la participación de 47 mujeres de 74 programadas, mostrando una disminución de 1.7 puntos porcentuales respecto a lo programado</t>
    </r>
  </si>
  <si>
    <r>
      <t>Acciones de mejora para el siguiente periodo
UR:</t>
    </r>
    <r>
      <rPr>
        <sz val="11"/>
        <rFont val="Montserrat"/>
      </rPr>
      <t xml:space="preserve"> K00
Ninguna
</t>
    </r>
    <r>
      <rPr>
        <b/>
        <sz val="11"/>
        <rFont val="Montserrat"/>
      </rPr>
      <t>UR:</t>
    </r>
    <r>
      <rPr>
        <sz val="11"/>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1"/>
        <rFont val="Montserrat"/>
      </rPr>
      <t>UR:</t>
    </r>
    <r>
      <rPr>
        <sz val="11"/>
        <rFont val="Montserrat"/>
      </rPr>
      <t xml:space="preserve"> NBV
Sin información
</t>
    </r>
    <r>
      <rPr>
        <b/>
        <sz val="11"/>
        <rFont val="Montserrat"/>
      </rPr>
      <t>UR:</t>
    </r>
    <r>
      <rPr>
        <sz val="11"/>
        <rFont val="Montserrat"/>
      </rPr>
      <t xml:space="preserve"> NBD
En materia de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r>
      <rPr>
        <b/>
        <sz val="11"/>
        <rFont val="Montserrat"/>
      </rPr>
      <t>UR:</t>
    </r>
    <r>
      <rPr>
        <sz val="11"/>
        <rFont val="Montserrat"/>
      </rPr>
      <t xml:space="preserve"> NCD
Ante la reconversión hospitalaria en la que el Instituto permanece, el CIENI continuará con las acciones implementadas para atender a las mujeres que viven con VIH/sida que les permita tener control, atención médica, adherencia al tratamiento y seguimiento.</t>
    </r>
  </si>
  <si>
    <r>
      <t xml:space="preserve">Acciones realizadas en el periodo
</t>
    </r>
    <r>
      <rPr>
        <sz val="11"/>
        <rFont val="Montserrat"/>
      </rPr>
      <t>Sin Información</t>
    </r>
  </si>
  <si>
    <r>
      <t xml:space="preserve">Justificación de diferencia de avances con respecto a las metas programadas
</t>
    </r>
    <r>
      <rPr>
        <sz val="11"/>
        <rFont val="Montserrat"/>
      </rPr>
      <t>Sin Información</t>
    </r>
  </si>
  <si>
    <r>
      <t xml:space="preserve">Acciones de mejora para el siguiente periodo
</t>
    </r>
    <r>
      <rPr>
        <sz val="11"/>
        <rFont val="Montserrat"/>
      </rPr>
      <t>Sin Información</t>
    </r>
  </si>
  <si>
    <r>
      <t>Acciones realizadas en el periodo
UR:</t>
    </r>
    <r>
      <rPr>
        <sz val="11"/>
        <rFont val="Montserrat"/>
      </rPr>
      <t xml:space="preserve"> X00
Se informa que la Comisión Nacional contra las Adicciones no realizó la carga de los avances del primer trimestre 2022 de los indicadores correspondientes al ?Anexo Erogaciones para la Igualdad entre Mujeres y Hombres?, lo anterior se debe a que los indicadores con los que se trabaja este año tienen una periodicidad semestral.  Importante mencionar que se registrará la información en tiempo y forma para el segundo informe trimestral 2022 del anexo 13, correspondiente al Programa presupuestario E025 ?Prevención y atención contra las adicciones?.    </t>
    </r>
  </si>
  <si>
    <r>
      <t>Justificación de diferencia de avances con respecto a las metas programadas
UR:</t>
    </r>
    <r>
      <rPr>
        <sz val="11"/>
        <rFont val="Montserrat"/>
      </rPr>
      <t xml:space="preserve"> X00
Sin información</t>
    </r>
  </si>
  <si>
    <r>
      <t>Acciones de mejora para el siguiente periodo
UR:</t>
    </r>
    <r>
      <rPr>
        <sz val="11"/>
        <rFont val="Montserrat"/>
      </rPr>
      <t xml:space="preserve"> X00
Sin información</t>
    </r>
  </si>
  <si>
    <r>
      <t>Acciones realizadas en el periodo
UR:</t>
    </r>
    <r>
      <rPr>
        <sz val="11"/>
        <rFont val="Montserrat"/>
      </rPr>
      <t xml:space="preserve"> NCK
Fortalecer y mejorar la infraestructura de los servicios de salud para las mujeres en todos sus ciclos de vida.
</t>
    </r>
    <r>
      <rPr>
        <b/>
        <sz val="11"/>
        <rFont val="Montserrat"/>
      </rPr>
      <t>UR:</t>
    </r>
    <r>
      <rPr>
        <sz val="11"/>
        <rFont val="Montserrat"/>
      </rPr>
      <t xml:space="preserve"> 160
Las actividades de atención médica hospitalaria y de urgencia se realizan con calidad a la mujer y su neonato, aperturando el servicio de Consulta Externa con la capacidad instalada existente. 
</t>
    </r>
    <r>
      <rPr>
        <b/>
        <sz val="11"/>
        <rFont val="Montserrat"/>
      </rPr>
      <t>UR:</t>
    </r>
    <r>
      <rPr>
        <sz val="11"/>
        <rFont val="Montserrat"/>
      </rPr>
      <t xml:space="preserve"> NBB
En el área de Hospitalización, durante el período de enero a marzo de 2022, se alcanzó un cumplimiento del indicador Porcentaje de pacientes mujeres atendidas en hospitalización, del 107.0 por ciento con respecto a la meta programada del 53.0 por ciento; al lograrse que el 57.0 por ciento (879) pacientes mujeres se atendieran en el área de hospitalización en relación a los 1,555 pacientes atendidos en esta área.  Las pacientes femeninas que egresaron fueron de los siguientes servicios: 394 de Cirugía, 75 de Pediatría; 112 de Medicina Interna y 298 de Ginecobstetricia.    Se realizaron los siguientes Eventos Obstétricos:   104   partos. 78   cesáreas. 23    laparotomía exploradora. 17    salpingectomía. 30   legrados.  66   oclusiones tubáricas bilateral.  4 histerectomía total abdominal  .   ;  En el área de Consulta Externa, durante el período de enero a marzo de 2022, se alcanzó un cumplimiento del indicador Porcentaje de pacientes mujeres atendidas en Consulta Externa del 97.33 por ciento con respecto a la meta programada del 53.0 por ciento; al lograr que se otorgaran 15,649 consultas a pacientes mujeres, 51.58 por ciento de las 30,336 consultas otorgadas en esta área.  Así mismo se otorgaron los siguientes servicios a pacientes del sexo femenino en el área de consulta externa:  940 estudios citológicos, 16 colocaciones de dispositivos intrauterinos, 18 métodos hormonales.  Dentro del Programa de Atención del Embarazo en la Adolescente, con el propósito de promover en la adolescente entre 13 y 19 años de edad, actitudes que les permitan, por medio de sesiones educativas y consejerías individuales, la orientación sobre sexualidad y salud reproductiva se realizaron las siguientes acciones:  100 consejerías individuales, 16 sesiones educativas con 116 participantes.  19 adolescentes fueron atendidas en consulta prenatal.  10 adolescentes atendidas por parto, cesáreas y aborto.  
</t>
    </r>
    <r>
      <rPr>
        <b/>
        <sz val="11"/>
        <rFont val="Montserrat"/>
      </rPr>
      <t>UR:</t>
    </r>
    <r>
      <rPr>
        <sz val="11"/>
        <rFont val="Montserrat"/>
      </rPr>
      <t xml:space="preserve"> NBV
Los recursos que se reciban contribuirán a dar continuidad a este programa, a fin de ofrecer un tratamiento que coadyuve en una mejor supervivencia, curación y control de las pacientes con padecimientos oncológicos que acuden al Instituto.  En el periodo enero-marzo de 2022, se tuvo un porcentaje de recetas surtidas de forma completa a mujeres hospitalizadas con cáncer del 88.2 por ciento; por lo que les fueron administrados sus medicamentos en tiempo y forma.  Durante este periodo fueron surtidas 9,417 recetas completas a mujeres hospitalizadas con cáncer de un total de 10,677 recetas realizadas a mujeres hospitalizadas con cáncer.  
</t>
    </r>
    <r>
      <rPr>
        <b/>
        <sz val="11"/>
        <rFont val="Montserrat"/>
      </rPr>
      <t>UR:</t>
    </r>
    <r>
      <rPr>
        <sz val="11"/>
        <rFont val="Montserrat"/>
      </rPr>
      <t xml:space="preserve"> NCD
En la Acción 342 Otorgar atención hospitalaria, en este trimestre egresaron 171 mujeres con diagnóstico de enfermedades respiratorias de alta complejidad (influenza, neumonía, enfermedades pleurales, tuberculosis, rinitis alérgica, trastornos del sueño y COVID-19), de las cuales el 83.63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51 consultas de seguimiento a su enfermedad para mejorar su salud e incorporarse a sus actividades cotidianas.
</t>
    </r>
    <r>
      <rPr>
        <b/>
        <sz val="11"/>
        <rFont val="Montserrat"/>
      </rPr>
      <t>UR:</t>
    </r>
    <r>
      <rPr>
        <sz val="11"/>
        <rFont val="Montserrat"/>
      </rPr>
      <t xml:space="preserve"> NDE
En el trimestre de 572 encuestas levantadasel 93% manifestaron satisfacción por la atención recibida también se lleva a cabo  la validación de las prescripciones médicas y se ha racionalizado el suministro de unidosis en el área hospitalaria. A pesar de que se ha continuado en pandemia por COVID-19, y de que la institución ha tenido que efectuar trabajos de reaco</t>
    </r>
  </si>
  <si>
    <r>
      <t>Justificación de diferencia de avances con respecto a las metas programadas
UR:</t>
    </r>
    <r>
      <rPr>
        <sz val="11"/>
        <rFont val="Montserrat"/>
      </rPr>
      <t xml:space="preserve"> NCK
En algunas revisiones se han planteado diferencias de género que podrían justificarse por los niveles hormonales. Así, se ha dicho que las mujeres son más propensas a la Esclerosis Múltiple remitente-recurrente y que durante la edad reproductiva hay menor riesgo de desarrollo de una forma primaria progresiva o de sufrir problemas cognitivos.
</t>
    </r>
    <r>
      <rPr>
        <b/>
        <sz val="11"/>
        <rFont val="Montserrat"/>
      </rPr>
      <t>UR:</t>
    </r>
    <r>
      <rPr>
        <sz val="11"/>
        <rFont val="Montserrat"/>
      </rPr>
      <t xml:space="preserve"> 160
La diferencia en las variables es mínima con respecto a lo programado debido a la atención ofrecida de acuerdo a la capacidad instalada existente del hospital que en ocasiones limita la atención. 
</t>
    </r>
    <r>
      <rPr>
        <b/>
        <sz val="11"/>
        <rFont val="Montserrat"/>
      </rPr>
      <t>UR:</t>
    </r>
    <r>
      <rPr>
        <sz val="11"/>
        <rFont val="Montserrat"/>
      </rPr>
      <t xml:space="preserve"> NBB
En el área de Hospitalización, durante el período de enero a marzo de 2022, se alcanzó un cumplimiento del indicador Porcentaje de pacientes mujeres atendidas en hospitalización, del 107.0 por ciento con respecto a la meta programada del 53.0 por ciento; al lograrse que el 57.0 por ciento (879) pacientes mujeres se atendieran en el área de hospitalización en relación a los 1,555 pacientes atendidos en esta área.    Las pacientes femeninas que egresaron fueron de los siguientes servicios: 394 de Cirugía, 75 de Pediatría; 112 de Medicina Interna y 298 de Ginecobstetricia.    Durante este periodo incremento la demanda de pacientes mujeres para ser atendidas en hospitalización de 863 programadas a 879 pacientes mujeres que requirieron el servicio de hospitalización.  ;  En el área de Consulta Externa, durante el período de enero a marzo de 2022, se alcanzó un cumplimiento del indicador Porcentaje de pacientes mujeres atendidas en Consulta Externa del 97.33 por ciento con respecto a la meta programada del 53.0 por ciento; al lograr que se otorgaran 15,649 consultas a pacientes mujeres, 51.58 por ciento de las 30,336 consultas otorgadas en esta área.    Debido a la reapertura total de la Consulta Externa con todas las medidas preventivas para evitar riesgos a pacientes y personal de salud, se otorgó un mayor número de consultas a pacientes (30,336 realizadas) con respecto a las 29,137, logrando a su vez alcanzar la meta al otorgar 15,649 consultas a mujeres, cifra similar a las programadas (15,443 consultas).  
</t>
    </r>
    <r>
      <rPr>
        <b/>
        <sz val="11"/>
        <rFont val="Montserrat"/>
      </rPr>
      <t>UR:</t>
    </r>
    <r>
      <rPr>
        <sz val="11"/>
        <rFont val="Montserrat"/>
      </rPr>
      <t xml:space="preserve"> NBV
Sin información
</t>
    </r>
    <r>
      <rPr>
        <b/>
        <sz val="11"/>
        <rFont val="Montserrat"/>
      </rPr>
      <t>UR:</t>
    </r>
    <r>
      <rPr>
        <sz val="11"/>
        <rFont val="Montserrat"/>
      </rPr>
      <t xml:space="preserve"> NCD
En el trimestre, el indicador Porcentaje de mujeres con diagnóstico de enfermedades respiratorias de alta complejidad con atención médica especializada en los servicios de hospitalización mostró un cumplimiento del 49.1% debido a la atención de 171 mujeres con diagnóstico de alta complejidad (COVID-19) mostrando un incremento de 20.5 puntos porcentuales respecto a lo programado debido al aumento de casos. Con respecto al indicador Porcentaje de consultas de primera vez y subsecuentes otorgadas a mujeres con diagnóstico de EPOC relacionado con el humo de leña reflejo un cumplimiento del 34.5% mostrando un incremento de 13.7 puntos porcentuales respecto a lo programado, lo cual obedece a la estrategia implementada para el otorgamiento de consultas vía electrónica y telefónica
</t>
    </r>
    <r>
      <rPr>
        <b/>
        <sz val="11"/>
        <rFont val="Montserrat"/>
      </rPr>
      <t>UR:</t>
    </r>
    <r>
      <rPr>
        <sz val="11"/>
        <rFont val="Montserrat"/>
      </rPr>
      <t xml:space="preserve"> NDE
E023 136 El resultado del porcentaje de abasto se observa a la alza toda vez que fuimos favorecidos con las entradas de la compra consolidada UNOPS 2021 e INSABI 2022 en el primer trimestre del 2022. Así mismo se ha racionalizado con el suministro de unidosis en el área hospitalaria. 134. Otorgar atención hospitalaria. El 80.8% de los egresos fueron de población femenina, cumpliéndose la meta establecida de 80.7% para este periodo. Durante este trimestre se ha procurado ir incrementando paulatinamente las atenciones, sobre todo de población con problemas ginecológicos que es la que tuvo mayor rezago durante la pandemia por COVOID-19 137. Mejorar la calidad de la atención a la salud. De los 1434 procedimientos (mayores y menores) realizados a lo largo del primer trimestre de 2022, el 56.2% (806) fueron dirigidos a población femenina, con lo que el indicador se encuentra solamente 5.5% por debajo de la meta para el periodo que es de 59.5%,   ha habido recuperación en el número de cirugías generales y también en las de alta especialidad dirigidas a mujeres,149. Refo</t>
    </r>
  </si>
  <si>
    <r>
      <t>Acciones de mejora para el siguiente periodo
UR:</t>
    </r>
    <r>
      <rPr>
        <sz val="11"/>
        <rFont val="Montserrat"/>
      </rPr>
      <t xml:space="preserve"> NCK
Se reforzarán las medidas para continuar con la comunicación vía telefónica con los pacientes para agendar citas y cumplir con la meta establecida. 
</t>
    </r>
    <r>
      <rPr>
        <b/>
        <sz val="11"/>
        <rFont val="Montserrat"/>
      </rPr>
      <t>UR:</t>
    </r>
    <r>
      <rPr>
        <sz val="11"/>
        <rFont val="Montserrat"/>
      </rPr>
      <t xml:space="preserve"> 160
Continuar con las actividades asistenciales programadas en beneficio de las usuarias y sus neonatos. 
</t>
    </r>
    <r>
      <rPr>
        <b/>
        <sz val="11"/>
        <rFont val="Montserrat"/>
      </rPr>
      <t>UR:</t>
    </r>
    <r>
      <rPr>
        <sz val="11"/>
        <rFont val="Montserrat"/>
      </rPr>
      <t xml:space="preserve"> NBB
En el área de Consulta Externa, entre las acciones de mejora que se realizaron se encuentran:  Reapertura de los servicios de la Consulta Externa, para otorgar atención a los pacientes ambulatorios, por la disminución de pacientes COVID.      ;  En el área de Hospitalización, entre las acciones de mejora que se realizaron se encuentran:  Continuar con las reuniones diarias del grupo de Directores y Subdirectores y médicos para agilizar la atención médica de pacientes en el área de urgencias.  Construcción de la torre de especialidades básicas.  
</t>
    </r>
    <r>
      <rPr>
        <b/>
        <sz val="11"/>
        <rFont val="Montserrat"/>
      </rPr>
      <t>UR:</t>
    </r>
    <r>
      <rPr>
        <sz val="11"/>
        <rFont val="Montserrat"/>
      </rPr>
      <t xml:space="preserve"> NBV
Sin información
</t>
    </r>
    <r>
      <rPr>
        <b/>
        <sz val="11"/>
        <rFont val="Montserrat"/>
      </rPr>
      <t>UR:</t>
    </r>
    <r>
      <rPr>
        <sz val="11"/>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 todo contribuir en la igualdad de oportunidades para las mujeres.
</t>
    </r>
    <r>
      <rPr>
        <b/>
        <sz val="11"/>
        <rFont val="Montserrat"/>
      </rPr>
      <t>UR:</t>
    </r>
    <r>
      <rPr>
        <sz val="11"/>
        <rFont val="Montserrat"/>
      </rPr>
      <t xml:space="preserve"> NDE
Se continúa con las  encuestas a las pacientes, ajustándose  a la planeación estratégica por la emergencia de la Pandemia SARS-COVID-19. Se propone la difusión en la prescripción de medicamentos genéricos como lo establecen las recomendaciones del Consejo de Salubridad General, con esta estrategia alcanzar el 100% de productos suministrados. Los principales obstáculos identificados fueron: El reacondicionamiento de diversas áreas, entre ellas los quirófanos, salas de recuperación, salas de expulsión, terapias neonatales, que no han hecho más difícil lograr la recuperación total de la productividad institucional en lo que respecta a procedimientos quirúrgicos, consultas y egresos hospitalarios. A pesar de haber pasado a semáforo epidemiológico verde a finales del trimestre, en este periodo se presentaron todavía casos positivos a COVID, con 5 brotes entre la población de neonatos, con un total de 101 casos positivos de neonatos y de 327 entre la población adulta, lo que ha obligado a mantener y reforzar las medidas de contención establecidas desde el inicio de la pandemia, entre ellas la reconversión de las camas de algunos servicios para continuar alojando a pacientes con sospecha o diagnóstico confirmado de SARS-CoV2. </t>
    </r>
  </si>
  <si>
    <r>
      <t>Acciones realizadas en el periodo
UR:</t>
    </r>
    <r>
      <rPr>
        <sz val="11"/>
        <rFont val="Montserrat"/>
      </rPr>
      <t xml:space="preserve"> NDY
En el primer trimestre se identificaron cinco grandes etapas que se realizarán a lo largo del año para desarrollar e implementar la ENSANUT como es el diseño muestral y conceptual de la encuesta y consolidación de insumos de expertos para elaboración de cuestionarios, procesos de licitación de adquisición de material y equipo para la encuesta, programación del sistema de captura de la encuesta, capacitación y estandarización del personal de trabajo de campo e implementación de la encuesta. La plataforma CLIMA se encuentra en funcionamiento y recibiendo nuevas solicitudes de inscripción, el acumulado al primer trimestre muestra que han finalizado el curso más de mil mujeres.    En las acciones del grupo de Igualdad, se realizó una plática introductoria a los alumnos de nuevo ingreso de la residencia en medicina preventiva para socializar los protocolos institucionales de denuncia, se realizaron dos reuniones con personas de instituciones externas para explorar la posibilidad de realizar seminarios en el INSP. Se incorporó al grupo de trabajo un representante de la Asociación de Estudiantes de la Escuela de Salud Pública de México.    Adicionalmente, las plataformas digitales de los cursos virtuales y de comolehago continúan en funcionamiento. EL INSP continúa realizando actividades en el GIPEA, participa como secretaria técnica del grupo de monitoreo de indicadores para seguimiento de la ENAPEA. Como parte de las actividades del primer trimestre, se formó parte del Comité Dictaminador de proyectos en el marco del Fondo del Bienestar y Avance de las Mujeres (FOBAM) cuya finalidad es impulsar acciones dirigidas a la prevención del embarazo y la erradicación de la violencia sexual de niñas y adolescentes.
</t>
    </r>
    <r>
      <rPr>
        <b/>
        <sz val="11"/>
        <rFont val="Montserrat"/>
      </rPr>
      <t>UR:</t>
    </r>
    <r>
      <rPr>
        <sz val="11"/>
        <rFont val="Montserrat"/>
      </rPr>
      <t xml:space="preserve"> NDE
E022 128 Al primer trimestre de este año se cuenta con  40 mujeres y 28 hombres dedicados al desarrollo de investigación científica básica, clínica y sociomédica, que obtuvieron o mantuvieron la acreditación como investigadoras nivel I, II y III del Sistema Nacional de Investigadores. E022 129 Durante el periodo se generaron un total de 14 publicaciones de la investigación, de las cuales 4 cuentan con enfoque de género. E022 130 Durante el trimestre, se realizaron 44 Proyectos de Investigación  únicamente 23 cuentan con enfoque de género.</t>
    </r>
  </si>
  <si>
    <r>
      <t>Justificación de diferencia de avances con respecto a las metas programadas
UR:</t>
    </r>
    <r>
      <rPr>
        <sz val="11"/>
        <rFont val="Montserrat"/>
      </rPr>
      <t xml:space="preserve"> NDY
128#5. En este primer trimestre, se realizó un mayor número de acciones de las originalmente programadas, derivado del aniversario del Centro de Investigación en Evaluación y Encuestas (CIEE) del INSP. Además, se ganó un proyecto de inteligencia artificial en la prevención del abuso sexual infantil, del cual no se tenía contemplado al inicio de la programación.  630#1. En este primer trimestre el año, únicamente el 9% de las mujeres inscritas finalizaron de manera satisfactoria el curso, se piensa que la baja participación se debe a que las personas no se inscribieron al inicio del año, sino en febrero o marzo, por lo que aún no han finalizado el curso. Se mandará un recordatorio a su correo electrónico para fortalecer este indicador.  630#2. Se trata de una página web dirigida a población adolescente, por lo que es normal que puedan existir variaciones en los porcentajes de visitas, podrían subir o bajar de pendiendo de las acciones de difusión que se realicen.  630#4. La diferencia es porque nos faltó terminar de actualizar dos postales más que teníamos programadas para el final del 1er trimestre, al día de hoy ya las tenemos realizadas pero en el momento en que se reportó no las habíamos finalizado.  630#6. En este primer trimestre se inició con la organización logística para revisar los cuestionarios de las diferentes Encuestas Nacionales de Salud y evaluar la pertinencia de las preguntas. Dentro de la pertinencia de las preguntas se realizó la consulta con otras investigadoras y, dentro de las acciones de colaboración con el GIPEA se consultó a CONAPO, por lo que nos atrasamos un poco al cumplir con los tiempos, al día de hoy el porcentaje de avance es mayor. 
</t>
    </r>
    <r>
      <rPr>
        <b/>
        <sz val="11"/>
        <rFont val="Montserrat"/>
      </rPr>
      <t>UR:</t>
    </r>
    <r>
      <rPr>
        <sz val="11"/>
        <rFont val="Montserrat"/>
      </rPr>
      <t xml:space="preserve"> NDE
E022 129 Aún no se cierra el periodo de recepción de reportes de productividad del primer trimestre, por lo que SE espera incrementar los números alcanzados. E022 130  Debido a las medidas sanitarias implementadas por la pandemia, los proyectos en colaboración se vieron disminuidos  y los existentes terminaron su vigencia.</t>
    </r>
  </si>
  <si>
    <r>
      <t>Acciones de mejora para el siguiente periodo
UR:</t>
    </r>
    <r>
      <rPr>
        <sz val="11"/>
        <rFont val="Montserrat"/>
      </rPr>
      <t xml:space="preserve"> NDY
Sin información
</t>
    </r>
    <r>
      <rPr>
        <b/>
        <sz val="11"/>
        <rFont val="Montserrat"/>
      </rPr>
      <t>UR:</t>
    </r>
    <r>
      <rPr>
        <sz val="11"/>
        <rFont val="Montserrat"/>
      </rPr>
      <t xml:space="preserve"> NDE
Los obstáculos son de carácter presupuestal, no obstante que se destinaron 4 mdp más al PPE022 respecto al año anterior, las políticas respecto a la adquisición de material y sustancias químicas para el desarrollo de los proyectos de investigación, impiden el avance de estos, ya que dichos insumos se solicitan durante los primeros 3 meses del año pero se reciben por los investigadores a finales de septiembre o incluso al año siguiente.</t>
    </r>
  </si>
  <si>
    <r>
      <t>Acciones realizadas en el periodo
UR:</t>
    </r>
    <r>
      <rPr>
        <sz val="11"/>
        <rFont val="Montserrat"/>
      </rPr>
      <t xml:space="preserve"> 160
El proceso de selección para ingreso a realizar el posgrado clínico en Ginecoobstetrica y Neonatología se lleva acabo de acuerdo a los lineamientos y basados en los principios de equidad e igualdad de género, siempre dando prioridad a los conocimientos y la vocación profesional de cada participante. 
</t>
    </r>
    <r>
      <rPr>
        <b/>
        <sz val="11"/>
        <rFont val="Montserrat"/>
      </rPr>
      <t>UR:</t>
    </r>
    <r>
      <rPr>
        <sz val="11"/>
        <rFont val="Montserrat"/>
      </rPr>
      <t xml:space="preserve"> NDY
En el trimestre enero-marzo la generación 2022 se reporta un ingreso de 13 alumnos de los cuales, de los cuales 6 (46%) son mujeres y 7 (54%) son hombres. El período enero- marzo 2022 el alumnado graduado fue de un total de 25, de los cuales 15 (60%) son mujeres y 10 (40%) son hombres. En el período enero- marzo 2022 el total de directoras y directores de tesis fue de un total de 24, de los cuales 15 (63%) son mujeres y 9 (37%) son hombres. En el período de enero a marzo de 2022 el alumnado capacitado (APROBADOS) fue de 193 de un total 241 personas inscritas, esto representa una eficiencia terminal del 80%.  En la población de inscritos se captaron a 156 mujeres (64%) y 85 hombres (36%).  En la población de aprobados se reportan 123 mujeres (63%) y 70 hombres (37%).  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t>
    </r>
    <r>
      <rPr>
        <b/>
        <sz val="11"/>
        <rFont val="Montserrat"/>
      </rPr>
      <t>UR:</t>
    </r>
    <r>
      <rPr>
        <sz val="11"/>
        <rFont val="Montserrat"/>
      </rPr>
      <t xml:space="preserve"> NBV
Durante el primer trimestre, se desarrollaron las actualizaciones a los programas de actualización para personal médico y técnico radiólogo, y la planeación de ambos cursos para el año 2022.  Se encuentran en proceso los trámites administrativos para la ejecución del recurso económico.  
</t>
    </r>
    <r>
      <rPr>
        <b/>
        <sz val="11"/>
        <rFont val="Montserrat"/>
      </rPr>
      <t>UR:</t>
    </r>
    <r>
      <rPr>
        <sz val="11"/>
        <rFont val="Montserrat"/>
      </rPr>
      <t xml:space="preserve"> NCE
En el periodo enero-marzo no se ha implementado ninguna capacitación que favorezca el empoderamiento de las mujeres.
</t>
    </r>
    <r>
      <rPr>
        <b/>
        <sz val="11"/>
        <rFont val="Montserrat"/>
      </rPr>
      <t>UR:</t>
    </r>
    <r>
      <rPr>
        <sz val="11"/>
        <rFont val="Montserrat"/>
      </rPr>
      <t xml:space="preserve"> NDE
E010 163: Durante este primer trimestre se impartieron dos cursos por medio de Webinar para la capacitación de los residentes y se realizó el curso de inducción para residentes de nuevo ingreso. Así como cursos de Registro Cardiotocográfico Intraparto para Enfermeras, La primera hora de vida en el recién nacido de alto riesgo, ABC de la Osteoporosis. Perspectiva del ginecoobstetra y médico de primer contacto, Seminario Internacional de Trabajo Social. Una visión global en los aspectos de calidad, salud pública y bienestar social, la variación es a consecuencia de que algunos cursos cambiaron de fecha por cambios en las normas de aulas y auditorios. E010 302: En este trimestre se llevaron a cabo SIETE cursos: Dos Inducciones Institucionales para médicos residentes;; Género y Derechos Humanos (1ra emisión); Prevención y Atención del Acoso Sexual en la Administración Pública de la Ciudad de México (1a emisión); Violencias contra niñas, jóvenes y mujeres en contextos de emergencia y crisis (1a emisión); Paternidad Responsable: Un camino hacia la corresponsabilidad (1a emisión) y la Videoconferencia: La Aplicación de la Inteligencia Artificial en la Era Digital y los Derechos Humanos. </t>
    </r>
  </si>
  <si>
    <r>
      <t>Justificación de diferencia de avances con respecto a las metas programadas
UR:</t>
    </r>
    <r>
      <rPr>
        <sz val="11"/>
        <rFont val="Montserrat"/>
      </rPr>
      <t xml:space="preserve"> 160
El indicador se reporta de acuerdo a las actividades realizadas para el inicio del ciclo escolar vigente.
</t>
    </r>
    <r>
      <rPr>
        <b/>
        <sz val="11"/>
        <rFont val="Montserrat"/>
      </rPr>
      <t>UR:</t>
    </r>
    <r>
      <rPr>
        <sz val="11"/>
        <rFont val="Montserrat"/>
      </rPr>
      <t xml:space="preserve"> NDY
 Indicador #2. Se continua con las acciones para incluir el programa académico con equidad de género, sin marcar una tendencia  exclusivamente a mujeres, sino ser inclusivos, para ambos sexos, siempre pensando en cubrir las necesidades para las y los profesionales de la salud.  Se infiere que en este periodo se registró mayor participación de mujeres, pues la población de México existe un porcentaje mayor de mujeres comparado con los hombres (datos del censo del INEGI 2020).    Indicador #3. Las acciones para la seleccion de directoras y directores de tesis se realiza a traves de las coordinaciónes  academicas de cada uno de los programas académicos buscando siempre la equidad de género, sin marcar una tendencia  exclusivamente a mujeres, sino ser inclusivos, para ambos sexos.  Se infiere que en este periodo se registró mayor participación de mujeres, por la disponibilidad de directoras que cubrieron los requisitos para llevar a cabo esta actividad.  Indicador #4. 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Se infiere que en este periodo se registró mayor participación de mujeres, pues la población de México existe un porcentaje mayor de mujeres comparado con los hombres (datos del censo del INEGI 2020).
</t>
    </r>
    <r>
      <rPr>
        <b/>
        <sz val="11"/>
        <rFont val="Montserrat"/>
      </rPr>
      <t>UR:</t>
    </r>
    <r>
      <rPr>
        <sz val="11"/>
        <rFont val="Montserrat"/>
      </rPr>
      <t xml:space="preserve"> NBV
Sin información
</t>
    </r>
    <r>
      <rPr>
        <b/>
        <sz val="11"/>
        <rFont val="Montserrat"/>
      </rPr>
      <t>UR:</t>
    </r>
    <r>
      <rPr>
        <sz val="11"/>
        <rFont val="Montserrat"/>
      </rPr>
      <t xml:space="preserve"> NCE
Durante el periodo enero- marzo no se tiene programado ningún curso que busque capacitar a las mujeres. en estrategias de intervención al adulto mayor, será hasta los meses de junio y julio cuando se impartirá el curso denominado ?Atención centrada en la persona con demencia?
</t>
    </r>
    <r>
      <rPr>
        <b/>
        <sz val="11"/>
        <rFont val="Montserrat"/>
      </rPr>
      <t>UR:</t>
    </r>
    <r>
      <rPr>
        <sz val="11"/>
        <rFont val="Montserrat"/>
      </rPr>
      <t xml:space="preserve"> NDE
E010 163 la variación es a consecuencia de que algunos cursos cambiaron de fecha por cambios en las normas de aulas y auditorios. E010 302 La variación entre la meta programada y el resultado alcanzado en la V2 se debió a que se realizaron 2 eventos de capacitación durante el primer trimestre que no se tenían contemplados dentro del Programa Anual de Capacitación 2022: 1. Conceptos Básicos de Seguridad y Salud en el Trabajo y 2. Taller Inductivo para la Integración y Funcionamiento de las Comisiones, los cuales tuvieron una participación de 51 servidores públicos.</t>
    </r>
  </si>
  <si>
    <r>
      <t>Acciones de mejora para el siguiente periodo
UR:</t>
    </r>
    <r>
      <rPr>
        <sz val="11"/>
        <rFont val="Montserrat"/>
      </rPr>
      <t xml:space="preserve"> 160
Realizar las actividades académicas de acuerdo a lo programado por la institución de la que provienen las médicas y médicos en formación, y con los recursos materiales y humanos del hospital. 
</t>
    </r>
    <r>
      <rPr>
        <b/>
        <sz val="11"/>
        <rFont val="Montserrat"/>
      </rPr>
      <t>UR:</t>
    </r>
    <r>
      <rPr>
        <sz val="11"/>
        <rFont val="Montserrat"/>
      </rPr>
      <t xml:space="preserve"> NDY
Sin información
</t>
    </r>
    <r>
      <rPr>
        <b/>
        <sz val="11"/>
        <rFont val="Montserrat"/>
      </rPr>
      <t>UR:</t>
    </r>
    <r>
      <rPr>
        <sz val="11"/>
        <rFont val="Montserrat"/>
      </rPr>
      <t xml:space="preserve"> NBV
Sin información
</t>
    </r>
    <r>
      <rPr>
        <b/>
        <sz val="11"/>
        <rFont val="Montserrat"/>
      </rPr>
      <t>UR:</t>
    </r>
    <r>
      <rPr>
        <sz val="11"/>
        <rFont val="Montserrat"/>
      </rPr>
      <t xml:space="preserve"> NCE
En el periodo enero-marzo no se ha implementado ninguna capacitación que favorezca el empoderamiento de las mujeres.
</t>
    </r>
    <r>
      <rPr>
        <b/>
        <sz val="11"/>
        <rFont val="Montserrat"/>
      </rPr>
      <t>UR:</t>
    </r>
    <r>
      <rPr>
        <sz val="11"/>
        <rFont val="Montserrat"/>
      </rPr>
      <t xml:space="preserve"> NDE
Por el momento no se observan obstáculos, sino oportunidades ya que los cursos de capacitación son en línea y se continuará con la capacitación para todo el personal. </t>
    </r>
  </si>
  <si>
    <r>
      <t>Acciones realizadas en el periodo
UR:</t>
    </r>
    <r>
      <rPr>
        <sz val="11"/>
        <rFont val="Montserrat"/>
      </rPr>
      <t xml:space="preserve"> O00
Con información preliminar al 31 de marzo, durante el primer trimestre del ejercicio 2022 la CNBBBJ ha otorgado becas a 4,057,483 estudiantes de educación media superior a través del Pp S311, de los cuales 2,118,062 (52.2%) fueron mujeres.</t>
    </r>
  </si>
  <si>
    <r>
      <t>Justificación de diferencia de avances con respecto a las metas programadas
UR:</t>
    </r>
    <r>
      <rPr>
        <sz val="11"/>
        <rFont val="Montserrat"/>
      </rPr>
      <t xml:space="preserve"> O00
Sin información</t>
    </r>
  </si>
  <si>
    <r>
      <t>Acciones de mejora para el siguiente periodo
UR:</t>
    </r>
    <r>
      <rPr>
        <sz val="11"/>
        <rFont val="Montserrat"/>
      </rPr>
      <t xml:space="preserve"> O00
A pesar del importante incremento en el presupuesto del programa se observa un exceso de demanda.</t>
    </r>
  </si>
  <si>
    <r>
      <t>Acciones realizadas en el periodo
UR:</t>
    </r>
    <r>
      <rPr>
        <sz val="11"/>
        <rFont val="Montserrat"/>
      </rPr>
      <t xml:space="preserve"> O00
  Con información preliminar al 31 de marzo, las acciones realizadas durante el primer trimestre del 2022 fueron la entrega de becas a 405,447 estudiantes de los cuales el 58.2% fueron mujeres. Para el ejercicio se tiene una estimación de emisión de 4.1 millones de becas mensuales a 537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</si>
  <si>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Acciones de mejora para el siguiente periodo
UR:</t>
    </r>
    <r>
      <rPr>
        <sz val="11"/>
        <rFont val="Montserrat"/>
      </rPr>
      <t xml:space="preserve"> O00
El presupuesto parece quedarse corto para el interés que puede despertar esta beca por lo que se puede presentar una sobredemanda de la misma.</t>
    </r>
  </si>
  <si>
    <r>
      <t>Acciones realizadas en el periodo
UR:</t>
    </r>
    <r>
      <rPr>
        <sz val="11"/>
        <rFont val="Montserrat"/>
      </rPr>
      <t xml:space="preserve"> 173
En el primer trimestre de 2022 se ha diseñado una Estrategia Nacional de Formación Continua con alcances al ejercicio 2024 que próximamente se difundirá, la cual representa el documento normativo que regula los procesos de formación docente para el personal educativo de nivel básico de planteles públicos; las acciones de formación planeadas para dicha estrategia, tienen vinculación directa con el Programa presupuestario S247, Programa para el Desarrollo Profesional Docente, tipo básico (PRODEP), el cual tiene por objetivo general, de acuerdo a sus Reglas de Operación 2022: Fortalecer el perfil necesario para el desempeño de las funciones de las y los profesores de tiempo completo, personal docente y personal con funciones de dirección, supervisión o asesoría técnico pedagógica de las instituciones de educación públicas, a través de programas de formación, actualización académica, capacitación y/o proyectos de investigación en igualdad de oportunidades para mujeres y hombres.   Los temas transversales de relevancia social vinculados a los procesos de formación para la atención de este informe, son la perspectiva de género, derechos humanos, convivencia escolar pacífica, educación inclusiva, educación especial y educación socioemocional para los ambientes de aprendizaje escolar, para ello, las Autoridades Educativas Estatales desarrollarán una Estrategia de Formación a nivel Local, considerando las directrices establecidas en la Estrategia Nacional de Formación Continua, en la que diseñarán una oferta académica que incluirá cursos, talleres, diplomados, conferencias, seminarios o jornadas a fin de fortalecer conocimientos y habilidades del personal educativo, con el propósito de incorporarlos en sus procesos de enseñanza ? aprendizaje en el aula y en el contexto escolar.  </t>
    </r>
  </si>
  <si>
    <r>
      <t>Justificación de diferencia de avances con respecto a las metas programadas
UR:</t>
    </r>
    <r>
      <rPr>
        <sz val="11"/>
        <rFont val="Montserrat"/>
      </rPr>
      <t xml:space="preserve"> 173
Sin información</t>
    </r>
  </si>
  <si>
    <r>
      <t>Acciones de mejora para el siguiente periodo
UR:</t>
    </r>
    <r>
      <rPr>
        <sz val="11"/>
        <rFont val="Montserrat"/>
      </rPr>
      <t xml:space="preserve"> 173
En 2022 se mantienen las restricciones de convivencia social como consecuencia de la emergencia sanitaria derivada del virus SARS-CoV2 (COVID-19), a pesar de que se tienen controladas las acciones de seguimiento a distancia entre esta DGFC y las AEE, de cierta manera se complica la operación de acciones planificadas en el primer trimestre del año; por otra parte, las gestiones para desarrollar y publicar la Estrategia Nacional de Formación Continua 2022 no han sido sencillas toda vez que esta UR 173 no cuenta con titula, sin embargo, se ha desarrollado trabajo colaborativo a distancia desde el año 2020 lo que ha facilitado la ejecución de ciertas actividades, se mantiene la comunicación permanente vía conferencia, vía correo electrónico y vía telefónica a fin de no detener procesos, y dar continuidad a las actividades planificadas.</t>
    </r>
  </si>
  <si>
    <r>
      <t>Acciones realizadas en el periodo
UR:</t>
    </r>
    <r>
      <rPr>
        <sz val="11"/>
        <rFont val="Montserrat"/>
      </rPr>
      <t xml:space="preserve"> B00
La población atendida se reportará en el segundo y cuarto trimestre del 2022.    A la fecha de elaboración de este informe no se cuenta con la cifra de beneficiarios definitiva para el periodo escolar 2022-2.   
</t>
    </r>
    <r>
      <rPr>
        <b/>
        <sz val="11"/>
        <rFont val="Montserrat"/>
      </rPr>
      <t>UR:</t>
    </r>
    <r>
      <rPr>
        <sz val="11"/>
        <rFont val="Montserrat"/>
      </rPr>
      <t xml:space="preserve"> 600
El Programa Presupuestario S243 Programa de Becas Elisa Acuña se encuentra alineado a las estrategias prioritarias del Gobierno de México, previstas en el Programa Sectorial de Educación 2020-2024, consiste en proveer la asignación de becas de manera universal, con enfoque de derechos humanos y perspectiva de género, a todos los adolescentes y jóvenes que cursen la educación media superior, para favorecer el aumento de la cobertura y la eficiencia terminal. En este sentido, para favorecer la igualdad en el otorgamiento de las becas, la SEMS estableció las siguientes medias establecidas en las convocatorias de becas publicadas: 1. Los montos de los apoyos son iguales entre mujeres y hombres. 2. En caso de que los recursos disponibles sean insuficientes para otorgar una beca a todos los solicitantes, las convocatorias de becas establecen priorización a mujeres indígenas por auto adscripción, mujeres estudiantes con algún tipo de discapacidad, madres adolescentes, adolescentes embarazadas entre los 12 y 18 años, mujeres estudiantes provenientes de localidades o municipios indígenas de alto o muy alto grado de marginación. 2. En el caso de la Beca para Profesionalización Docente, el monto de los apoyos para las profesoras es superior en $700.00 pesos al de los profesores.  En este sentido, aún y cuando las becas se dirigen a un grupo específico de estudiantes de educación media superior (los que realizan una práctica profesional, que cursan su formación dual en una empresa y/o realizan su servicio social), que continúen sus estudios en prepa en línea, el registro para solicitar la beca está abierta a todos los grupos sociales, siempre y cuando cumplan con los requisitos establecidos en las convocatorias.  
</t>
    </r>
    <r>
      <rPr>
        <b/>
        <sz val="11"/>
        <rFont val="Montserrat"/>
      </rPr>
      <t>UR:</t>
    </r>
    <r>
      <rPr>
        <sz val="11"/>
        <rFont val="Montserrat"/>
      </rPr>
      <t xml:space="preserve"> A00
En el presente trimestre no se tienen acciones que reportar, toda vez que se ha programado la ?Beca de Manutención UPN? para el tercer y cuarto trimestre del ejercicio 2022.
</t>
    </r>
    <r>
      <rPr>
        <b/>
        <sz val="11"/>
        <rFont val="Montserrat"/>
      </rPr>
      <t>UR:</t>
    </r>
    <r>
      <rPr>
        <sz val="11"/>
        <rFont val="Montserrat"/>
      </rPr>
      <t xml:space="preserve"> A2M
En la UAM, la implementación de una oferta de becas con recursos provenientes del programa presupuestario S243 ?Programa de Becas Elisa Acuña?, es una de las medidas adoptadas con la finalidad de atenuar el problema de abandono escolar por razones de tipo socioeconómico. Estos apoyos contribuyen a lograr una equidad educativa, favorecer el egreso de la UAM, y propiciar la terminación oportuna de los estudios superiores. Para mayor detalle de la oferta de becas institucionales se puede consultar el portal: https://becas.uam.mx/index.html     Al primer trimestre de 2022, se beneficiaron 227 personas, de las cuales el 56.4 por ciento se otorgaron a mujeres y 43.6 por ciento a hombres. El grupo etario predominante es para el rango de 30 hasta 44 años (135) y de este grupo, el 57.0 por ciento son mujeres y 43.0 por ciento son hombre. Se beneficiaron a 5 mujeres y 1 hombre que presentan algún tipo de discapacidad.  
</t>
    </r>
    <r>
      <rPr>
        <b/>
        <sz val="11"/>
        <rFont val="Montserrat"/>
      </rPr>
      <t>UR:</t>
    </r>
    <r>
      <rPr>
        <sz val="11"/>
        <rFont val="Montserrat"/>
      </rPr>
      <t xml:space="preserve"> A3Q
Otorgar becas a las estudiantes de los planteles de nivel medio superior, superior y de posgrado de la UNAM, para coadyuvar a su acceso, permanencia y conclusión de los estudios que están cursando.
</t>
    </r>
    <r>
      <rPr>
        <b/>
        <sz val="11"/>
        <rFont val="Montserrat"/>
      </rPr>
      <t>UR:</t>
    </r>
    <r>
      <rPr>
        <sz val="11"/>
        <rFont val="Montserrat"/>
      </rPr>
      <t xml:space="preserve"> O00
Sin convocatorias en el periodo</t>
    </r>
  </si>
  <si>
    <r>
      <t>Justificación de diferencia de avances con respecto a las metas programadas
UR:</t>
    </r>
    <r>
      <rPr>
        <sz val="11"/>
        <rFont val="Montserrat"/>
      </rPr>
      <t xml:space="preserve"> B00
Sin información
</t>
    </r>
    <r>
      <rPr>
        <b/>
        <sz val="11"/>
        <rFont val="Montserrat"/>
      </rPr>
      <t>UR:</t>
    </r>
    <r>
      <rPr>
        <sz val="11"/>
        <rFont val="Montserrat"/>
      </rPr>
      <t xml:space="preserve"> 600
La Convocatoria de la Beca de Estímulo para Educación Dual se publicó el 14 de febrero del presente, las Convocatorias de Prácticas Profesionales, Servicio Social, se publicaron el 21 de febrero, y la convocatoria de la Beca para la Profesionalización Docente, se publicó el pasado 23 de marzo en el portal oficial becasmediasuperor.sep.gob.mx, así mismo, se encuentra en curso el procedimiento para la selección de beneficiarios/as (registro de solicitudes de los/as aspirantes, verificación de requisitos y criterios, validación, confronta de padrones, criterios de priorización y publicación de resultados)  
</t>
    </r>
    <r>
      <rPr>
        <b/>
        <sz val="11"/>
        <rFont val="Montserrat"/>
      </rPr>
      <t>UR:</t>
    </r>
    <r>
      <rPr>
        <sz val="11"/>
        <rFont val="Montserrat"/>
      </rPr>
      <t xml:space="preserve"> A00
En el presente trimestre no se han erogado recursos, toda vez que se han programado las becas para el tercer y cuarto trimestre del ejericio 2022. 
</t>
    </r>
    <r>
      <rPr>
        <b/>
        <sz val="11"/>
        <rFont val="Montserrat"/>
      </rPr>
      <t>UR:</t>
    </r>
    <r>
      <rPr>
        <sz val="11"/>
        <rFont val="Montserrat"/>
      </rPr>
      <t xml:space="preserve"> A2M
2.-Porcentaje de alumnas becadas que cursan el último año de estudios de nivel posgrado en el año t.justificacion.-El indicador considera una frecuencia de medición anual. Será en el último trimestre en donde se reporten los datos respectivos;  4.-Porcentaje de alumnas de licenciatura que terminaron sus estudios.justificación.-El indicador considera una frecuencia de medición anual. Será en el último trimestre en donde se reporten los datos respectivos;  3.-Porcentaje de estudiantes becadas de licenciatura y posgrado en el año t.justificacion.-Recalendarización en la emisión de convocatorias para varias modalidades de becas al segundo y tercer trimestre del año.;  1.-Porcentaje de alumnas becadas que cursan el último año de estudios de nivel licenciatura en el año t. justificacion.-El indicador considera una frecuencia de medición anual. Será en el último trimestre en donde se reporten los datos respectivos
</t>
    </r>
    <r>
      <rPr>
        <b/>
        <sz val="11"/>
        <rFont val="Montserrat"/>
      </rPr>
      <t>UR:</t>
    </r>
    <r>
      <rPr>
        <sz val="11"/>
        <rFont val="Montserrat"/>
      </rPr>
      <t xml:space="preserve"> A3Q
2.-Porcentaje de presupuesto asignado a becas para alumnas respecto al presupuesto asignado al programa presupuestario.-justificacion.-Al primer trimestre, se registro un monto de $55,237,111erogados para el otorgamiento de becas para alumnas. A través de este indicador se busca apoyar en el acceso, la permanencia y la terminación de los estudios en los niveles educativos de nivel medio superior, superior y de posgrado.;  1.-Porcentaje de permanencia de mujeres estudiantes becadas en los niveles medio superior, superior y de posgrado.-justificacion.-Al cierre del primer trimestre, no se cuenta con avances, derivado de que la medición es anual.  A la fecha se tiene un registro de 38,688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t>
    </r>
    <r>
      <rPr>
        <b/>
        <sz val="11"/>
        <rFont val="Montserrat"/>
      </rPr>
      <t>UR:</t>
    </r>
    <r>
      <rPr>
        <sz val="11"/>
        <rFont val="Montserrat"/>
      </rPr>
      <t xml:space="preserve"> O00
Sin información</t>
    </r>
  </si>
  <si>
    <r>
      <t>Acciones de mejora para el siguiente periodo
UR:</t>
    </r>
    <r>
      <rPr>
        <sz val="11"/>
        <rFont val="Montserrat"/>
      </rPr>
      <t xml:space="preserve"> B00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 La información académica que proporciona la Dirección de Administración Escolar del IPN no está actualizada en su totalidad, situación que dificulta la asignación de becas por parte de las unidades académicas.  
</t>
    </r>
    <r>
      <rPr>
        <b/>
        <sz val="11"/>
        <rFont val="Montserrat"/>
      </rPr>
      <t>UR:</t>
    </r>
    <r>
      <rPr>
        <sz val="11"/>
        <rFont val="Montserrat"/>
      </rPr>
      <t xml:space="preserve"> 600
Las becas otorgadas dependen de la demanda de cada estudiante y su otorgamiento del cumplimiento de los requisitos establecidos en las Reglas de Operación y en la convocatoria
</t>
    </r>
    <r>
      <rPr>
        <b/>
        <sz val="11"/>
        <rFont val="Montserrat"/>
      </rPr>
      <t>UR:</t>
    </r>
    <r>
      <rPr>
        <sz val="11"/>
        <rFont val="Montserrat"/>
      </rPr>
      <t xml:space="preserve"> A00
Durante el primer trimestre se instaló el Comité de Becas de la UPN, mismo que dará atención a la estipulación de las convocatorias correspondientes para beneficiar al estudiantado que se registre para obtener una beca de manutención y beca de titulación. Si bien, estos dos tipos becas que otorgará la Universidad se pretende beneficiar a la mayor cantidad de estudiantes, la beca de manutención UPN se pagará con recurso de presupuesto transversal correspondiente al Anexo 13. Adicional, durante el periodo se inició la revisión del instrumento para conocer el contexto socioeconómico de las personas aspirantes a las becas. 
</t>
    </r>
    <r>
      <rPr>
        <b/>
        <sz val="11"/>
        <rFont val="Montserrat"/>
      </rPr>
      <t>UR:</t>
    </r>
    <r>
      <rPr>
        <sz val="11"/>
        <rFont val="Montserrat"/>
      </rPr>
      <t xml:space="preserve"> A2M
Obstáculos:  1. Reprogramación de convocatorias para las estancias de movilidad presencial entrantes y salientes a nivel licenciatura y posgrado al segundo semestre del año.  Oportunidades:  1. La emergencia sanitaria generada por el virus SARS-CoV-2 (COVID-19), ha permitido que los eventos realizados en materia de igualdad de género se lleven a cabo de manera virtual aprovechando las plataformas digitales con las que cuenta la Institución.  2. Se incrementa la posibilidad de beneficiar a un mayor número de mujeres a través de la nueva modalidad de beca implementada por la Institución:  Beca para Titulación de Posgrado.  3. Aprovechamiento de las plataformas virtuales que permiten ofertan becas en esta modalidad como la beca de movilidad virtual para alumnos de licenciatura.  
</t>
    </r>
    <r>
      <rPr>
        <b/>
        <sz val="11"/>
        <rFont val="Montserrat"/>
      </rPr>
      <t>UR:</t>
    </r>
    <r>
      <rPr>
        <sz val="11"/>
        <rFont val="Montserrat"/>
      </rPr>
      <t xml:space="preserve"> A3Q
Durante la operación, no se presentan obstáculos y oportunidades, derivado de que al momento no se cuenta aún con resultados ya que el indicador es de medición anual.
</t>
    </r>
    <r>
      <rPr>
        <b/>
        <sz val="11"/>
        <rFont val="Montserrat"/>
      </rPr>
      <t>UR:</t>
    </r>
    <r>
      <rPr>
        <sz val="11"/>
        <rFont val="Montserrat"/>
      </rPr>
      <t xml:space="preserve"> O00
Sin convocatorias en el periodo</t>
    </r>
  </si>
  <si>
    <r>
      <t>Acciones realizadas en el periodo
UR:</t>
    </r>
    <r>
      <rPr>
        <sz val="11"/>
        <rFont val="Montserrat"/>
      </rPr>
      <t xml:space="preserve"> O00
  Con información preliminar al 31 de marzo, las acciones realizadas durante el primer trimestre de 2022, fueron la entrega de becas a 3,696,045 familias beneficiarias de las cuales 96.0% fueron familias con mujeres como titulares beneficiarias. Para el ejercicio 2022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</si>
  <si>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Acciones de mejora para el siguiente periodo
UR:</t>
    </r>
    <r>
      <rPr>
        <sz val="11"/>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t>
    </r>
  </si>
  <si>
    <r>
      <t>Acciones realizadas en el periodo
UR:</t>
    </r>
    <r>
      <rPr>
        <sz val="11"/>
        <rFont val="Montserrat"/>
      </rPr>
      <t xml:space="preserve"> 700
1.-Realización de acciones de difusión y campañas institucionales de sensibilización en materia de igualdad de género, no discriminación y derechos humanos.justificacion:_Se realizaron las 2 campañas de sensibilización y difusión programadas en el trimestre.</t>
    </r>
  </si>
  <si>
    <r>
      <t>Justificación de diferencia de avances con respecto a las metas programadas
UR:</t>
    </r>
    <r>
      <rPr>
        <sz val="11"/>
        <rFont val="Montserrat"/>
      </rPr>
      <t xml:space="preserve"> 700
1.-Realización de acciones de difusión y campañas institucionales de sensibilización en materia de igualdad de género, no discriminación y derechos humanos.justificacion:_Se realizaron las 2 campañas de sensibilización y difusión programadas en el trimestre por lo que no se registra variación en la meta de atención. </t>
    </r>
  </si>
  <si>
    <r>
      <t>Acciones de mejora para el siguiente periodo
UR:</t>
    </r>
    <r>
      <rPr>
        <sz val="11"/>
        <rFont val="Montserrat"/>
      </rPr>
      <t xml:space="preserve"> 700
Debido a las fechas tan cercanas, y la limitante de personal para ejecutar las actividades y la creciente carga de trabajo, hay actividades en las que se retrasó la entrega en tiempo.</t>
    </r>
  </si>
  <si>
    <r>
      <t>Acciones realizadas en el periodo
UR:</t>
    </r>
    <r>
      <rPr>
        <sz val="11"/>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t>
    </r>
  </si>
  <si>
    <r>
      <t>Justificación de diferencia de avances con respecto a las metas programadas
UR:</t>
    </r>
    <r>
      <rPr>
        <sz val="11"/>
        <rFont val="Montserrat"/>
      </rPr>
      <t xml:space="preserve"> A3Q
Las acciones implementadas han presentado resultados positivos e interés al interior de la comunidad universitaria, lo que ha permitido  avanzar en la concientización de la igualdad de género entre hombres y mujeres de la UNAM.;  2.-Porcentaje de mujeres asistentes a las actividades académicas con perspectivas de género.-justificacion.-La meta alcanzada fue de 746 mujeres participantes de un total de 934,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 generado la necesidad de establecer estrategias en medios virtuales/digitales para impactar y favorecer a las mujeres. Es por esto, que se refleja una meta alcanzada muy sustantiva con el uso de las plataformas.;  1.-Porcentaje actividades académicas con perspectiva de género realizadas en el año.-justificacionAl primer trimestre, se alcanzó una meta de 14 actividades académicas con perspectiva de género, derechos humanos, derechos de las personas con discapacidad y la no discriminación, cifra superior a su estimación en 107.7% por ciento.  Las actividades realizadas fueron:  La construcción de los vínculos entre mujeres.  Diplomado Relaciones de Género.  Género y Políticas Públicas. Sesión 1.  Género y Políticas Públicas. Sesión 2.  Águilas de Kristy Guevara-Flanagan y Maite Zubiaurre.  Gandallas. Las fuentes culturales de la violencia en México.  Detención migratoria. Prácticas de humillación asco y desprecio.  Debate Feminista y el Open Gender Journal.  Crítica cultural y género.  Analítica y perspectiva de género dirigida al pensamiento diseñístico.  Teoría feminista contemporánea.  Investigación con perspectiva de género: herramientas para un análisis.  Teorías y metod. feministas para la investigación sobre género y COVID.  Género hombres y masculinidad(es): fundamentos teóricos-metodológicos.</t>
    </r>
  </si>
  <si>
    <r>
      <t>Acciones de mejora para el siguiente periodo
UR:</t>
    </r>
    <r>
      <rPr>
        <sz val="11"/>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</si>
  <si>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r>
      <t>Acciones realizadas en el periodo
UR:</t>
    </r>
    <r>
      <rPr>
        <sz val="11"/>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1"/>
        <rFont val="Montserrat"/>
      </rPr>
      <t>UR:</t>
    </r>
    <r>
      <rPr>
        <sz val="11"/>
        <rFont val="Montserrat"/>
      </rPr>
      <t xml:space="preserve"> B00
En el periodo enero-marzo de 2022, se realizaron 27 de acciones de sensibilización, capacitación, formación, investigación y promoción de la perspectiva de género en el IPN a favor de una cultura de igualdad de género en su comunidad, que representan el 33.75% de la meta anual programada de 80 acciones.     En tanto que las Redes de Género llevaron a cabo 205 actividades, de las cuales 198 fueron de sensibilización y 7 de capacitación, esto permitió el acercamiento a temas perspectiva de género, igualdad de género, masculinidades, feminismo, mujeres en la ciencia, sororidad, diversidad sexual, violencias de género, violencia digital, salud sexual y reproductiva, entre otros, a 17,643 personas de la comunidad politécnica (8,463 mujeres y 9,180 hombres), en 64 dependencias politécnicas.    Ante la persistente rotación de integrantes de las Redes de Género y las problemáticas que se derivan de esto es que se llevaron a cabo cuatro seminarios regionales con la finalidad de trabajar en la cohesión, la identidad politécnica y el compromiso por la igualdad de las/los integrantes de la ReG a través del diálogo, la escucha, el intercambio de ideas y propuestas para fortalecer la estrategia institucional de transversalidad de la perspectiva de género en el IPN. Lo anterior como parte del proyecto de ?Fortalecimiento integral de las redes de género? en el que se establecerán los lineamientos de operación con el propósito de crear las condiciones para una mayor estabilidad.  Otra problemática que se presenta es el reducido número de personal especializado para la realización de acciones de la Unidad Politécnica de Gestión con Perspectiva de Género.    </t>
    </r>
  </si>
  <si>
    <r>
      <t>Justificación de diferencia de avances con respecto a las metas programadas
UR:</t>
    </r>
    <r>
      <rPr>
        <sz val="11"/>
        <rFont val="Montserrat"/>
      </rPr>
      <t xml:space="preserve"> A3Q
1.-Porcentaje de mujeres que acceden y permanecen en la educación superior y de posgrado.-justificacion.-Durante el primer trimestre el indicador reflejó un porcentaje de 100.7 por ciento, equivalente a 138,202 mujeres que acceden y permanecen en la educación superior y posgrado con respecto de 263,825 estudiantes de educación superior y posgrado en la UNAM.  A través de este indicador se logró dar seguimiento de los servicios educativos ofertados en el nivel de licenciatura y posgrado enfocados a la igualdad de género.
</t>
    </r>
    <r>
      <rPr>
        <b/>
        <sz val="11"/>
        <rFont val="Montserrat"/>
      </rPr>
      <t>UR:</t>
    </r>
    <r>
      <rPr>
        <sz val="11"/>
        <rFont val="Montserrat"/>
      </rPr>
      <t xml:space="preserve"> B00
1.-Porcentaje de acciones con perspectiva de género realizadas por la Redes de Género en el IPN.justificacion.-Debido a la fecha de corte que se requiere para elaborar reportes, algunas Redes de Género (ReG) no informaron actividades que realizaron en los últimos días de marzo, asimismo otras ReG no tuvieron oportunidad de enviar su informe por cargas de trabajo.</t>
    </r>
  </si>
  <si>
    <r>
      <t>Acciones de mejora para el siguiente periodo
UR:</t>
    </r>
    <r>
      <rPr>
        <sz val="11"/>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1"/>
        <rFont val="Montserrat"/>
      </rPr>
      <t>UR:</t>
    </r>
    <r>
      <rPr>
        <sz val="11"/>
        <rFont val="Montserrat"/>
      </rPr>
      <t xml:space="preserve"> B00
En el primer trimestre se continuó presentando una alta movilidad de las/los integrantes de las ReG; para mitigar esta problemática y otras más que afectan su desempeño, se llevaron a cabo cuatro seminarios regionales con la finalidad de trabajar en la cohesión, la identidad politécnica y el compromiso por la igualdad de las/los integrantes de la ReG a través del diálogo, la escucha, el intercambio de ideas y propuestas para fortalecer la estrategia institucional de transversalidad de la perspectiva de género en el IPN. Lo anterior como parte del proyecto de ?Fortalecimiento integral de las redes de género? en el que se establecerán los lineamientos de operación con el propósito de crear las condiciones para una mayor estabilidad.  Otra problemática que se presenta es el reducido número de personal especializado para la realización de acciones de la Unidad Politécnica de Gestión con Perspectiva de Género.  </t>
    </r>
  </si>
  <si>
    <r>
      <t>Acciones realizadas en el periodo
UR:</t>
    </r>
    <r>
      <rPr>
        <sz val="11"/>
        <rFont val="Montserrat"/>
      </rPr>
      <t xml:space="preserve"> 710
La Subdirección de Unidad de Igualdad de Género ha programado las actividades de avance del indicador a partir del segundo trimestre del año 2022, sin embargo se ha continuado con la difusión de talleres virtuales gratuitos en temas de Género y No Violencia para el personal de la Secretaría de Economía.</t>
    </r>
  </si>
  <si>
    <r>
      <t>Justificación de diferencia de avances con respecto a las metas programadas
UR:</t>
    </r>
    <r>
      <rPr>
        <sz val="11"/>
        <rFont val="Montserrat"/>
      </rPr>
      <t xml:space="preserve"> 710
Se tiene previsto iniciar con la capacitación y/o sensibilización durante el segundo trimestre del año.</t>
    </r>
  </si>
  <si>
    <r>
      <t>Acciones de mejora para el siguiente periodo
UR:</t>
    </r>
    <r>
      <rPr>
        <sz val="11"/>
        <rFont val="Montserrat"/>
      </rPr>
      <t xml:space="preserve"> 710
Se tiene previsto iniciar con la capacitación y/o sensibilización durante el segundo trimestre del año.</t>
    </r>
  </si>
  <si>
    <r>
      <t>Acciones realizadas en el periodo
UR:</t>
    </r>
    <r>
      <rPr>
        <sz val="11"/>
        <rFont val="Montserrat"/>
      </rPr>
      <t xml:space="preserve"> 300
Para este primer trimestre 2022, en el Sector de Infraestructura Comunicaciones y Transportes, contamos con la colaboración de diferentes áreas que realizaron actividades incorporando la Perspectiva de Género en su quehacer institucional. De estas áreas podemos mencionar: 20 centros SICT, 15 áreas centrales, 2 desconcentrados, así como 5 descentralizados.</t>
    </r>
  </si>
  <si>
    <r>
      <t>Justificación de diferencia de avances con respecto a las metas programadas
UR:</t>
    </r>
    <r>
      <rPr>
        <sz val="11"/>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</si>
  <si>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de mejora para el siguiente periodo
UR:</t>
    </r>
    <r>
      <rPr>
        <sz val="11"/>
        <rFont val="Montserrat"/>
      </rPr>
      <t xml:space="preserve"> 300
La programación anual de actividades en materia de género se ha visto modificada por el contexto de contingencia por la pandemia Covid-19. Esta modificación ha llevado a realizar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t>
    </r>
  </si>
  <si>
    <r>
      <t>Acciones realizadas en el periodo
UR:</t>
    </r>
    <r>
      <rPr>
        <sz val="11"/>
        <rFont val="Montserrat"/>
      </rPr>
      <t xml:space="preserve"> RJL
A la fecha el componente se encuentra en fase de dictaminación, de acuerdo a lo establecido en las Reglas de Operación, por lo que aún no refleja resultados alcanzados. Sin embargo, y dado que uno de los criterios de priorización es la atención a mujeres, se pretende incrementar el porcentaje de beneficiarios mujeres de entre la población beneficiada.
</t>
    </r>
    <r>
      <rPr>
        <b/>
        <sz val="11"/>
        <rFont val="Montserrat"/>
      </rPr>
      <t>UR:</t>
    </r>
    <r>
      <rPr>
        <sz val="11"/>
        <rFont val="Montserrat"/>
      </rPr>
      <t xml:space="preserve"> I00
De conformidad con el Acuerdo por el que se dan a conocer las Reglas de Operación del Programa de Fomento a la Agricultura, Ganadería, Pesca y Acuicultura para el ejercicio 2022 publicado en el Diario Oficial de la Federación (DOF) el 31 de diciembre de 2021, en lo que concierne al Componente operado por la Comisión Nacional, se establece una cobertura nacional, y como se mencionó anteriormente, que se priorizará bajo una perspectiva de género e inclusión social a los pescadores y acuicultores que se encuentren ubicados en las zonas rurales, que pertenezcan a etnias o pueblos indígenas conforme a las disposiciones del Instituto Nacional de los Pueblos Indígenas, se ubiquen dentro de los municipios comprendidos en el Corredor Interoceánico del Istmo de Tehuantepec o en zonas de alta vulnerabilidad y marginación social. . Y aunado a lo anterior, se le agrega el hecho de que en el PEF 2022, en el Anexo 13 del mismo se enmarca este programa presupuestario con recursos destinados a la Equidad de Género, lo cual ha permitido abatir esas brechas de desigualdad, y conforme se vaya presentando una participación más incluyente de las mujeres en las actividades pesquera y acuícola en México.  Al primer trimestre del ejercicio 2022 para el programa S304 no se ejercieron recursos presupuestales, por lo que  no se otorgaron apoyos. </t>
    </r>
  </si>
  <si>
    <r>
      <t>Justificación de diferencia de avances con respecto a las metas programadas
UR:</t>
    </r>
    <r>
      <rPr>
        <sz val="11"/>
        <rFont val="Montserrat"/>
      </rPr>
      <t xml:space="preserve"> RJL
Sin información
</t>
    </r>
    <r>
      <rPr>
        <b/>
        <sz val="11"/>
        <rFont val="Montserrat"/>
      </rPr>
      <t>UR:</t>
    </r>
    <r>
      <rPr>
        <sz val="11"/>
        <rFont val="Montserrat"/>
      </rPr>
      <t xml:space="preserve"> I00
Al primer trimestre del año, no se tuvieron avances, en virtud de que la dispersión del recurso federal del Programa S304 será a partir del mes de mayo del presente.     </t>
    </r>
  </si>
  <si>
    <r>
      <t>Acciones de mejora para el siguiente periodo
UR:</t>
    </r>
    <r>
      <rPr>
        <sz val="11"/>
        <rFont val="Montserrat"/>
      </rPr>
      <t xml:space="preserve"> RJL
Hasta el momento, con las acciones concluidas del Subcomponente, y dando cumplimiento a las Reglas de Operación, no se identifican obstáculos que impliquen no dar cumplimiento al compromiso establecido. Se está evaluando la oportunidad de poder reducir la brecha de desigualdad entre las mujeres y los hombres, a efecto de incrementar en el tiempo la participación de las mujeres en el subcomponente, como lo ha sido en el incremento de las solicitudes.   Dado que los solicitantes se registran de manera libre a la apertura de ventanilla, se considera un área de oportunidad hacer hincapié en la promoción del programa el apoyo a mujeres.
</t>
    </r>
    <r>
      <rPr>
        <b/>
        <sz val="11"/>
        <rFont val="Montserrat"/>
      </rPr>
      <t>UR:</t>
    </r>
    <r>
      <rPr>
        <sz val="11"/>
        <rFont val="Montserrat"/>
      </rPr>
      <t xml:space="preserve"> I00
Las limitantes son las que aún persisten en una cultura aún presente de restringir la participación de la mujer en actividades productivas que se reducían sólo al género masculino, lo cual abre oportunidades inmejorables para profundizar en la formación de valores por una sociedad más justa e igualitaria, con igualdad de género</t>
    </r>
  </si>
  <si>
    <r>
      <t>Acciones realizadas en el periodo
UR:</t>
    </r>
    <r>
      <rPr>
        <sz val="11"/>
        <rFont val="Montserrat"/>
      </rPr>
      <t xml:space="preserve"> 215
Al Primer Trimestre de operación del Programa Producción para el Bienestar en el ejercicio fiscal 2022, se tiene un avance de 600,957 mujeres apoyadas con un monto de 4,171.8 millones de pesos, lo que representa el 34.0% respecto del total de productores beneficiarios del Programa en dicho periodo (1,766,430).</t>
    </r>
  </si>
  <si>
    <r>
      <t>Justificación de diferencia de avances con respecto a las metas programadas
UR:</t>
    </r>
    <r>
      <rPr>
        <sz val="11"/>
        <rFont val="Montserrat"/>
      </rPr>
      <t xml:space="preserve"> 215
Sin información</t>
    </r>
  </si>
  <si>
    <r>
      <t>Acciones de mejora para el siguiente periodo
UR:</t>
    </r>
    <r>
      <rPr>
        <sz val="11"/>
        <rFont val="Montserrat"/>
      </rPr>
      <t xml:space="preserve"> 215
Las personas productoras cuentan con liquidez para realizar las labores productivas en sus predios.</t>
    </r>
  </si>
  <si>
    <r>
      <t>Acciones realizadas en el periodo
UR:</t>
    </r>
    <r>
      <rPr>
        <sz val="11"/>
        <rFont val="Montserrat"/>
      </rPr>
      <t xml:space="preserve"> 311
El Acuerdo por el que se dan a conocer las Reglas de Operación del Programa de Fertilizantes (ROP) para el ejercicio 2022, fue publicado en el Diario Oficial de la Federación, el 31 de diciembre de 2021, donde se establece que el Programa tiene como objetivo general Contribuir a la producción de los cultivos prioritarios de los productores de pequeña escala y como objetivo específico. La entrega de fertilizantes en zonas de atención estratégicas para la producción de alimentos, donde la población objetivo es la población productora agrícola de pequeña escala, dedicados a la producción de cultivos prioritarios, ubicados en los estados de Chiapas, Guerrero, Morelos, Puebla, y Tlaxcala. conforme a la Convocatoria correspondiente.  Al trimestre que se reporta, la Dirección General de Suelos y Agua, en su carácter de Unidad Responsable del Programa ha iniciado el proceso de distribución del fertilizante a los Centros de Distribución de AGRICULTURA-SEGALMEX del estado de Guerrero, así como, la validación del Listado de Personas beneficiarias del Programa de Fertilizantes del ejercicio fiscal 2021, para la integración del listado de personas que podrán acceder a los apoyos de forma directa en el presente año, en apego a lo establecido en el inciso a), fracción IV, articulo 11 de las ROP.   </t>
    </r>
  </si>
  <si>
    <r>
      <t>Justificación de diferencia de avances con respecto a las metas programadas
UR:</t>
    </r>
    <r>
      <rPr>
        <sz val="11"/>
        <rFont val="Montserrat"/>
      </rPr>
      <t xml:space="preserve"> 311
Sin información</t>
    </r>
  </si>
  <si>
    <r>
      <t>Acciones de mejora para el siguiente periodo
UR:</t>
    </r>
    <r>
      <rPr>
        <sz val="11"/>
        <rFont val="Montserrat"/>
      </rPr>
      <t xml:space="preserve"> 311
Para el caso de entrega de fertilizante, el principal reto es la logística y entrega del insumo dada la diversidad de condiciones de infraestructura, climáticas y de orden social, en cada una de las entidades de Cobertura. Con la ampliación de Cobertura del Programa se espera apoyar a alrededor de 74,000 mujeres más, respecto del ejercicio fiscal 2021, dedicadas a la producción agrícola de los cultivos prioritarios del país. </t>
    </r>
  </si>
  <si>
    <r>
      <t>Acciones realizadas en el periodo
UR:</t>
    </r>
    <r>
      <rPr>
        <sz val="11"/>
        <rFont val="Montserrat"/>
      </rPr>
      <t xml:space="preserve"> JBP
En el primer trimestre de 2022 se tuvieron los siguientes apoyos: 34 medianas productoras de maíz, lo que representa el 0.47% de la meta, las cuales se ubican en los estados de Sinaloa (32) y Sonora (2); se apoyaron  423 productoras de trigo, lo que representa un avance del 11.47% de la meta, en los estados de: Baja California (78), Baja California Sur (8), Chihuahua (59), Guanajuato (5), Michoacán (1), Sinaloa (117) y Sonora (155);2 productoras de arroz, lo que representa un avance del 0.34% de la meta programada en el estado de Nayarit; en el ciclo agrícola primavera-verano 2021, en el caso del acopio de maíz, se benefició a un total de 20,145 pequeños productores, de los cuales  5,542 son mujeres lo que representa el 27.51%, por otra parte respecto a los rangos de edad que tienen las beneficiarias, se encontró que el 36.23% de las beneficiarias tiene una edad entre 30 a 44 años, mientras que 31.07% tiene entre 45 a 59 años, por lo que se puede concluir que las beneficiarias del programa por el acopio de maíz son mujeres maduras y en edad productiva; con la compra de frijol se benefició a 3,075 mujeres productoras,  lo que representa el 28.94%, respecto a los rangos de edad de las beneficiarias se tiene que el 32.72% de las beneficiarias tiene una edad igual o mayor a 60 años, mientras que el 29.92% tiene entre 45 a 59 años, por lo que se puede concluir que las beneficiarias del programa por el acopio de frijol son mujeres maduras y de la tercera edad, los estados con mayor número de beneficiarias son Zacatecas, Durango, Nayarit, Chihuahua y San Luis Potosí, en los cuales se concentra el 95.61% de mujeres beneficiarias.</t>
    </r>
  </si>
  <si>
    <r>
      <t>Justificación de diferencia de avances con respecto a las metas programadas
UR:</t>
    </r>
    <r>
      <rPr>
        <sz val="11"/>
        <rFont val="Montserrat"/>
      </rPr>
      <t xml:space="preserve"> JBP
Sin información</t>
    </r>
  </si>
  <si>
    <r>
      <t>Acciones de mejora para el siguiente periodo
UR:</t>
    </r>
    <r>
      <rPr>
        <sz val="11"/>
        <rFont val="Montserrat"/>
      </rPr>
      <t xml:space="preserve"> JBP
Seguir expandiendo la cobertura de los precios de garantía a las productoras de los estados productores según cada grano y a los municipios a donde aún no se ha llegado el Programa.    Cabe mencionar que, a nivel nacional existe veda electoral, por ende el pago de productores se limita durante cierto periodo.    Las mujeres rurales constituyen un grupo social heterogéneo con perfiles demográficos y actividades productivas que varían de acuerdo con la región del país en la que viven y las relaciones de género que establecen en la familia y la comunidad (Suárez y Bonfil, 1996). Las situaciones de marginación, clase, etnia y género sitúan a las mujeres rurales en uno de los grupos más desprotegidos, subordinados y de mayor discriminación.    El factor de mujeres rurales e indígenas agrega rezago para las mujeres. Aunque las diferencias por género en el medio rural no son muy significativas, pues las condiciones de ambos géneros suelen ser críticas, las mujeres mantienen peores condiciones, sobre todo cuando se refiere a la cantidad de tierra. Es decir, como ?sujetos agrarios? o dueñas de tierra agrícola es evidente el rezago, a ello se suman otros tipos de discriminación que limitan su desarrollo de capacidades, como poco acceso a capacitación y tecnología, el monolingüismo, la invisibilidad como productoras y la todavía imperante división de tareas en las que los hombres son quienes toman las decisiones sobre los recursos.    Por lo tanto, el programa de Precios de Garantía a Productos Alimentarios Básicos, deberá continuar con los esfuerzos para expandir la cobertura de los precios de garantía a las productoras de toda la república, y a los municipios a donde aún no se ha llegado.  </t>
    </r>
  </si>
  <si>
    <r>
      <t>Acciones realizadas en el periodo
UR:</t>
    </r>
    <r>
      <rPr>
        <sz val="11"/>
        <rFont val="Montserrat"/>
      </rPr>
      <t xml:space="preserve"> VSS
Al cierre de marzo de 2022, el 62.0% de las tiendas comunitarias en operación (15,085 de 24,337) cuentan con una mujer como encargada de tienda. Los estados en donde se apoyó a un mayor número de mujeres son: Guerrero (919), Puebla (866), Oaxaca (1,292) y Veracruz (1,718), en conjunto suman el 32 por ciento.</t>
    </r>
  </si>
  <si>
    <r>
      <t>Justificación de diferencia de avances con respecto a las metas programadas
UR:</t>
    </r>
    <r>
      <rPr>
        <sz val="11"/>
        <rFont val="Montserrat"/>
      </rPr>
      <t xml:space="preserve"> VSS
Sin información</t>
    </r>
  </si>
  <si>
    <r>
      <t>Acciones de mejora para el siguiente periodo
UR:</t>
    </r>
    <r>
      <rPr>
        <sz val="11"/>
        <rFont val="Montserrat"/>
      </rPr>
      <t xml:space="preserve"> VSS
Sin información</t>
    </r>
  </si>
  <si>
    <r>
      <t>Acciones realizadas en el periodo
UR:</t>
    </r>
    <r>
      <rPr>
        <sz val="11"/>
        <rFont val="Montserrat"/>
      </rPr>
      <t xml:space="preserve"> VST
El ingreso al padrón no es controlable por tipo de beneficiario, los movimientos se dan de manera natural. De ésta manera, hubo reducción en el número de mujeres incorporadas en el padrón, debido a que las bajas fueron mayores al número de altas registradas en este grupo.  Debido a que los beneficiarios no son acumulables, el indicador presenta una temporalidad anual.</t>
    </r>
  </si>
  <si>
    <r>
      <t>Justificación de diferencia de avances con respecto a las metas programadas
UR:</t>
    </r>
    <r>
      <rPr>
        <sz val="11"/>
        <rFont val="Montserrat"/>
      </rPr>
      <t xml:space="preserve"> VST
Sin información</t>
    </r>
  </si>
  <si>
    <r>
      <t>Acciones de mejora para el siguiente periodo
UR:</t>
    </r>
    <r>
      <rPr>
        <sz val="11"/>
        <rFont val="Montserrat"/>
      </rPr>
      <t xml:space="preserve"> VST
Situación sanitaria, disminución de solicitudes de inscripción al PASL, depuración al padrón de beneficiarios, situación socioeconómica de la población.</t>
    </r>
  </si>
  <si>
    <r>
      <t>Acciones realizadas en el periodo
UR:</t>
    </r>
    <r>
      <rPr>
        <sz val="11"/>
        <rFont val="Montserrat"/>
      </rPr>
      <t xml:space="preserve"> 111
Durante el Primer Trimestre del Presente Ejercicio Fiscal se realizaron los tramites administrativos de los siguientes proyectos: Construcción de un local y Adquisición e instalación de un Bodyscanner y una banda deslizadora de rayos X para la Prisión Militar de la V R.M., Construcción de un alojamiento para mujeres militares del Campo Mil. No. 38-A, Tenosique, Tab., Adecuación y Equipamiento de la clínica de colposcopía del Hospital Militar de Especialidades de la Mujer y Neonatología (Lomas de Sotelo, Cd. Méx.), Construcción de un alojamiento para mujeres de la Dir. Gral. Cart., Construcción de un alojamiento para mujeres militares Perts. al C.G. de la 35/a. Z.M. (Chilpancingo, Gro.), Construcción de un alojamiento para mujeres de la Banda de Música de la Comandancia del Ejercito. (Campo Mil. No. 1-A, Cd. Méx.), Construcción de un alojamiento para mujeres militares Perts. al 1/er. Btn. Trans. y E.M.S.T. (Los Leones Tacuba, Cd. Méx.), Acondicionamiento y equipamiento de una sala de lactancia para la mujer en las instalaciones del 3/er. Btn. Svs. Espls. P.M. (Santa Lucía, Méx.), Ampliación del alojamiento para el personal de mujeres Pert. al C.G. de la 33/a. Z.M. (Campeche, Camp.)., Construccion del Centro de Liderazgo Militar, Confección de 5,000 uniformes maternales para mujeres militares embarazadas, Producción de 1,000 chalecos antibala, para mujeres militares de artillería, zapadoras y paracaidistas y Adquisicion de 8 Biciclos eléctricos para las mujeres Pol. Mil. del 1/er. Btn. Svs. Espls. Pol. Mil.
</t>
    </r>
    <r>
      <rPr>
        <b/>
        <sz val="11"/>
        <rFont val="Montserrat"/>
      </rPr>
      <t>UR:</t>
    </r>
    <r>
      <rPr>
        <sz val="11"/>
        <rFont val="Montserrat"/>
      </rPr>
      <t xml:space="preserve"> 139
Durante el presente Trimestre del presente ejercicio fiscal: se realizó los siguientes proyectos: Talleres de Igualdad de género y derechos humanos, Diplomado Masculinidades Hegemónicas del feminismo a los estudios de Género de los hombres, Curso de Igualdad de Género en línea, Taller de Perspectiva de Género, Violencia de género y hostigamiento y acoso sexual y Talleres para la prevención de Violencia de Género.
</t>
    </r>
    <r>
      <rPr>
        <b/>
        <sz val="11"/>
        <rFont val="Montserrat"/>
      </rPr>
      <t>UR:</t>
    </r>
    <r>
      <rPr>
        <sz val="11"/>
        <rFont val="Montserrat"/>
      </rPr>
      <t xml:space="preserve"> 116
Durante el Primer Trimestre del presente Ejercicio Fiscal se realizó la elaboración de la documentación soporte del siguiente proyecto: Diplomado de Igualdad de Género.
</t>
    </r>
    <r>
      <rPr>
        <b/>
        <sz val="11"/>
        <rFont val="Montserrat"/>
      </rPr>
      <t>UR:</t>
    </r>
    <r>
      <rPr>
        <sz val="11"/>
        <rFont val="Montserrat"/>
      </rPr>
      <t xml:space="preserve"> 138
Durante el Primer Trimestre del Presente Ejercicio Fiscal, se elaboro la documentación soporte para llevar a cabo el pretest de la Campaña de Difusión Interna.</t>
    </r>
  </si>
  <si>
    <r>
      <t>Justificación de diferencia de avances con respecto a las metas programadas
UR:</t>
    </r>
    <r>
      <rPr>
        <sz val="11"/>
        <rFont val="Montserrat"/>
      </rPr>
      <t xml:space="preserve"> 111
Ninguna, debido a que se cumplió con la meta del primer Trimestre.
</t>
    </r>
    <r>
      <rPr>
        <b/>
        <sz val="11"/>
        <rFont val="Montserrat"/>
      </rPr>
      <t>UR:</t>
    </r>
    <r>
      <rPr>
        <sz val="11"/>
        <rFont val="Montserrat"/>
      </rPr>
      <t xml:space="preserve"> 139
Ninguna, en virtud de que se cumplio con la meta Trimestral establecida.
</t>
    </r>
    <r>
      <rPr>
        <b/>
        <sz val="11"/>
        <rFont val="Montserrat"/>
      </rPr>
      <t>UR:</t>
    </r>
    <r>
      <rPr>
        <sz val="11"/>
        <rFont val="Montserrat"/>
      </rPr>
      <t xml:space="preserve"> 116
Ninguna, en virtud de que se cumplió con la meta Trimestral.
</t>
    </r>
    <r>
      <rPr>
        <b/>
        <sz val="11"/>
        <rFont val="Montserrat"/>
      </rPr>
      <t>UR:</t>
    </r>
    <r>
      <rPr>
        <sz val="11"/>
        <rFont val="Montserrat"/>
      </rPr>
      <t xml:space="preserve"> 138
Ninguna, en virtud de que se cumplio con la meta Trimestral establecida.</t>
    </r>
  </si>
  <si>
    <r>
      <t>Acciones de mejora para el siguiente periodo
UR:</t>
    </r>
    <r>
      <rPr>
        <sz val="11"/>
        <rFont val="Montserrat"/>
      </rPr>
      <t xml:space="preserve"> 111
Ninguna, debido a que se cumplió con la meta del primer Trimestre.
</t>
    </r>
    <r>
      <rPr>
        <b/>
        <sz val="11"/>
        <rFont val="Montserrat"/>
      </rPr>
      <t>UR:</t>
    </r>
    <r>
      <rPr>
        <sz val="11"/>
        <rFont val="Montserrat"/>
      </rPr>
      <t xml:space="preserve"> 139
Ninguna, en virtud de que se cumplio con la meta Trimestral establecida.
</t>
    </r>
    <r>
      <rPr>
        <b/>
        <sz val="11"/>
        <rFont val="Montserrat"/>
      </rPr>
      <t>UR:</t>
    </r>
    <r>
      <rPr>
        <sz val="11"/>
        <rFont val="Montserrat"/>
      </rPr>
      <t xml:space="preserve"> 116
Ninguna, en virtud de que se cumplió con la meta Trimestral.
</t>
    </r>
    <r>
      <rPr>
        <b/>
        <sz val="11"/>
        <rFont val="Montserrat"/>
      </rPr>
      <t>UR:</t>
    </r>
    <r>
      <rPr>
        <sz val="11"/>
        <rFont val="Montserrat"/>
      </rPr>
      <t xml:space="preserve"> 138
Ninguna, en virtud de que se cumplio con la meta Trimestral establecida.</t>
    </r>
  </si>
  <si>
    <r>
      <t>Acciones realizadas en el periodo
UR:</t>
    </r>
    <r>
      <rPr>
        <sz val="11"/>
        <rFont val="Montserrat"/>
      </rPr>
      <t xml:space="preserve"> 711
En el primer trimestre de 2022, se implementaron las siguientes acciones: Indicador 157 acciones estratégicas en temas de igualdad entre mujeres y hombres (foros, talleres, eventos y marco jurídico, entre otros). ? Se realizó la Jornada de trabajo en el marco de la conmemoración del Día Internacional de la Mujer el 08 de marzo. Con esta actividad se tuvo una participación de 389 servidoras y servidores públicos. Esta acción se implementó en línea y a distancia. Indicador 160 capacitación y sensibilización. ?Como parte de las actividades en conmemoración del Día Internacional de la Mujer, se realizó la Conferencia ?Yo no festejo el Día Internacional de la Mujer? en conjunto con el Instituto de Administración y Avalúos de Bienes Nacionales (INDAABIN) donde se logró sensibilizar y capacitar a 65 servidoras y servidores públicos. La actividad se llevó a cabo de manera presencial. Indicador 160 difusión-campañas. - Se diseñaron y difundieron 10 instrumentos de comunicación (4 infografías y 6 cartas informativas) que fueron distribuidos al personal de la SHCP y de las entidades que conforman el Sector Coordinado mediante 9 banner de Intranet y correos electrónicos institucionales. </t>
    </r>
  </si>
  <si>
    <r>
      <t>Justificación de diferencia de avances con respecto a las metas programadas
UR:</t>
    </r>
    <r>
      <rPr>
        <sz val="11"/>
        <rFont val="Montserrat"/>
      </rPr>
      <t xml:space="preserve"> 711
Durante el primer trimestre de 2022, se cumplieron al 100% todas las metas comprometidas por indicador. Indicador 157 acciones estratégicas en temas de igualdad entre mujeres y hombres (foros, talleres, eventos y marco jurídico, entre otros). ? Se programó un total de 300 personas para el trimestre y se benefició a 389 servidoras y servidores públicos. Indicador 160 capacitación y sensibilización. ? Para este indicador se programaron 50 personas capacitadas, y al termino del trimestre se capacitaron a 65 personas en total. Indicador 160 difusión-campañas. ? En este trimestre se programaron 10 materiales de comunicación y difusión, cuya cantidad fue cumplida en el periodo que se informa porque se elaboraron y difundieron las 10 programadas.</t>
    </r>
  </si>
  <si>
    <r>
      <t>Acciones de mejora para el siguiente periodo
UR:</t>
    </r>
    <r>
      <rPr>
        <sz val="11"/>
        <rFont val="Montserrat"/>
      </rPr>
      <t xml:space="preserve"> 711
Indicador 157 acciones estratégicas en temas de igualdad entre mujeres y hombres (foros, talleres, eventos y marco jurídico, entre otros). ? Continuar con el involucramiento de quienes integran el Comité de Igualdad laboral y No Discriminación en la dependencia, así como las personas integrantes de la Red de Enlaces de Género y de las Personas Consejeras en la dependencia, en el apoyo a las convocatorias de las actividades estratégicas. Indicador 160 capacitación y sensibilización. ? Se sugiere implementar una estrategia de comunicación más efectiva con las áreas involucradas en la dependencia para la contratación de proveedoras y proveedores que logren implementar el Programa Anual de Capacitación en Igualdad de Género (PAC-IG) para el presente ejercicio fiscal. Indicador 160 difusión-campañas. ?Se observa la necesidad de contar con una red de enlaces de género en las áreas de comunicación social de las instancias del Sector Hacendario para agilizar el intercambio de material de comunicación e información. </t>
    </r>
  </si>
  <si>
    <r>
      <t>Acciones realizadas en el periodo
UR:</t>
    </r>
    <r>
      <rPr>
        <sz val="11"/>
        <rFont val="Montserrat"/>
      </rPr>
      <t xml:space="preserve"> 812
1.     Participación de México en la 62 Mesa Directiva de la Conferencia Regional sobre la Mujer de América Latina y el Caribe.   2.    Taller de Sistematización sobre indicadores de la Convención Belém do Pará.   3.    Entrevista sobre Política Exterior Feminista de México con el Centro de Gestión de Cooperación Internacional para el Desarrollo (CGCID).   4.    Evento paralelo en 66CSW ?Abordar las desigualdades de género para avanzar en los derechos humanos, la adaptación climática y la justicia climática?.    5.    Evento ?La Política Exterior Feminista en Acción?. </t>
    </r>
  </si>
  <si>
    <r>
      <t>Justificación de diferencia de avances con respecto a las metas programadas
UR:</t>
    </r>
    <r>
      <rPr>
        <sz val="11"/>
        <rFont val="Montserrat"/>
      </rPr>
      <t xml:space="preserve"> 812
Esta Dirección General cumplió con sus metas planteadas para el primer trimestre de 2022, en gran medida, debido al liderazgo de México en materia de igualdad de género y derechos humanos de las mujeres y niñas; así como a la reanudación de actividades presenciales, lo cual permite el ejercicio de recursos del Anexo 13 ?Erogaciones para la Igualdad entre Mujeres y Hombres?.      </t>
    </r>
  </si>
  <si>
    <r>
      <t>Acciones de mejora para el siguiente periodo
UR:</t>
    </r>
    <r>
      <rPr>
        <sz val="11"/>
        <rFont val="Montserrat"/>
      </rPr>
      <t xml:space="preserve"> 812
1.     Participación de México en la 62 Mesa Directiva de la Conferencia Regional sobre la Mujer de América Latina y el Caribe.   2.    Taller de Sistematización sobre indicadores de la Convención Belém do Pará.   3.    Entrevista sobre Política Exterior Feminista de México con el Centro de Gestión de Cooperación Internacional para el Desarrollo (CGCID).   4.    Evento paralelo en 66CSW ?Abordar las desigualdades de género para avanzar en los derechos humanos, la adaptación climática y la justicia climática?.    5.    Evento ?La Política Exterior Feminista en Acción?.   </t>
    </r>
  </si>
  <si>
    <r>
      <t>Acciones realizadas en el periodo
UR:</t>
    </r>
    <r>
      <rPr>
        <sz val="11"/>
        <rFont val="Montserrat"/>
      </rPr>
      <t xml:space="preserve"> 610
Con el objetivo de sensibilizar en materia violencia dentro de las relaciones se realizó y compartió con el personal de la Secretaría, la campaña ?Amor no es violencia, en la cual se leí frases como: ?no te vistas así?, ?si me amaras, lo harías?, dando a entender que ese tipo de frases no muestran respeto hacia la pareja y son consideradas como  violencia verbal.     Con el objetivo de promover la autonomía y el empoderamiento de las mujeres trabajadoras en la SRE, se difundió la convocatoria al primer concurso de fotografía Mujeres de la SRE; Retos y Oportunidades, el cual pretende reflejar el contexto y el desempeño de las mujeres en las distintas formas laborales, educativas, sociales, culturales, familiares, políticas y  profesionales.    En el marco de la conmemoración de los 200 años de la Secretaría de Relaciones Exteriores, la Dirección General de Servicio Exterior y de Recursos Humanos, a través de la Dirección para la Igualdad de Género, el Instituto Matías Romero y el Acervo Histórico Diplomático, convoco a todas las mujeres que han formado o forman parte del Servicio Exterior Mexicano de carrera, de las ramas diplomático-consular y técnico-administrativo, a participar en la Convocatoria Memorias Diplomáticas y con esto a escribir un texto autobiográfico sobre su trayectoria diplomática. Esta convocatoria busca nutrir la memoria histórica diplomática, con base en el reconocimiento de los aportes de las mujeres en el Servicio Exterior de carrera. Este ejercicio permite generar registros históricos esenciales para la construcción de la identidad institucional, además de que constituyen fuentes primarias de investigación.    El Área en conmemoración al 8M, realizó una campaña donde se explicó la historia del porque en el 8 de marzo se conmemora el Día Internacional de las Mujeres.     El área realizo una capacitación para el personal de nuevo ingreso en materia de igualdad de género.     </t>
    </r>
  </si>
  <si>
    <r>
      <t>Justificación de diferencia de avances con respecto a las metas programadas
UR:</t>
    </r>
    <r>
      <rPr>
        <sz val="11"/>
        <rFont val="Montserrat"/>
      </rPr>
      <t xml:space="preserve"> 610
El Área de Política de Igualdad de Género no alcanzó la meta deseada d por razones de cambios en la Administración Pública Federal, lo que hizo que se complicara la situación, sin embargo está comprometida para lograr su meta establecida en los siguientes trimestres, por lo que se re agendara las actividades de enero, febrero y marzo, para el segundo trimestre de 2022.</t>
    </r>
  </si>
  <si>
    <r>
      <t>Acciones de mejora para el siguiente periodo
UR:</t>
    </r>
    <r>
      <rPr>
        <sz val="11"/>
        <rFont val="Montserrat"/>
      </rPr>
      <t xml:space="preserve"> 610
Continuar con sensibilización en los temas de Igualdad, inclusión y una vida libre de violencia para el personal de la Secretaría de Relaciones Exteriores y para las personas que rodean a cada uno de los trabajadores de esta institución.</t>
    </r>
  </si>
  <si>
    <r>
      <t>Acciones realizadas en el periodo
UR:</t>
    </r>
    <r>
      <rPr>
        <sz val="11"/>
        <rFont val="Montserrat"/>
      </rPr>
      <t xml:space="preserve"> 151
La DGPCPE concentra esfuerzos en la aplicación de la perspectiva de género en las gestiones diarias de la protección consular en las RMEs. Una acción afirmativa que se continúa  instrumentando es la Ventanilla de Atención Integral a la Mujer (VAIM) en la red consular de México en Estados Unidos.   En 2016, se instaló una VAIM en cada uno de los 50 consulados de México en Estados Unidos, a través de la cual se ofrece atención consular especializada y diferenciada, reconociendo las situaciones de vulnerabilidad y necesidades de las mujeres, lo cual permite brindar una atención consular integral.   La VAIM es un esquema transversal que comunica todos los servicios que ofrecen las representaciones consulares a partir de la perspectiva de género. La adopción del concepto de la VAIM en la red consular en EUA es consistente con el nuevo paradigma de protección consular que pone en el centro de las acciones y de las políticas públicas a las personas. Además, reconoce a las mujeres como sujetos de derechos y agentes de cambio en sus contextos familiares y en sus comunidades.  En ese sentido, el concepto integral y transversal de la VAIM se fortalece con la construcción de una red diversificada de aliados. De esta manera, se integra una gama de recursos disponibles para atender las necesidades específicas de los diversos perfiles de mujeres mexicanas que habitan cada circunscripción.    ? Durante el primer trimestre de 2022, la red consular en Estados Unidos reportó haber realizado 46 eventos relacionados con la VAIM, en los que participaron 1,820 personas.     El 8 de marzo de 2022, en el marco del Día Internacional de la Mujer, el Consulado de México en Leamington inauguró la primera Ventanilla de Atención Integral a la Mujer (VAIM) fuera de Estados Unidos, la cual tiene como principal objetivo contribuir con la defensa, protección y empoderamiento de las mujeres y niñas en la circunscripción del Consulado  </t>
    </r>
  </si>
  <si>
    <r>
      <t>Justificación de diferencia de avances con respecto a las metas programadas
UR:</t>
    </r>
    <r>
      <rPr>
        <sz val="11"/>
        <rFont val="Montserrat"/>
      </rPr>
      <t xml:space="preserve"> 151
El indicador que da seguimiento a los casos de personas mexicanas en situación vulnerable, atendidas para su repatriación a México en el subprograma Igualdad de Género, superó la meta trimestral programada (200) como resultado del aumento en las solicitudes de repatriación por parte de personas mexicanas.   El indicador que da seguimiento a las personas mexicanas en el exterior, posibles víctimas de trata de personas presenta un cumplimiento ligeramente superior a la meta trimestral programada (250), derivado de un aumento en las solicitudes de asistencia y/o protección consular en este ámbito durante el primer trimestre del año, así como por el aumento de personas menores de edad detenidas durante su intento de cruce hacia Estados Unidos. Dichas personas menores son procesadas mediante la Ley para la Protección de las Víctimas del Tráfico de Personas en Estados Unidos, mejor conocida como Ley William Wilberforce, cuyo objetivo es proteger a niñas, niños y adolescentes migrantes no acompañados de ser víctimas de trata de personas, por lo que las y los menores que son procesados mediante dicha ley no necesariamente son víctimas de trata de personas, sino que son consideradas como posibles víctimas por las autoridades.    *Es importante señalar que la asistencia y protección consular a personas mexicanas en el exterior se brinda únicamente a petición de parte y es voluntaria.  </t>
    </r>
  </si>
  <si>
    <r>
      <t>Acciones de mejora para el siguiente periodo
UR:</t>
    </r>
    <r>
      <rPr>
        <sz val="11"/>
        <rFont val="Montserrat"/>
      </rPr>
      <t xml:space="preserve"> 151
 Acciones de mejora en materia de igualdad de género:   Las representaciones de México en el exterior continúan extendiendo su red de aliados estratégicos con la finalidad de diversificar las actividades de protección preventiva y aumentar su impacto en la comunidad mexicana que reside en el exterior.   La red de aliados estratégicos en la materia se amplía a través de acercamientos con autoridades y organizaciones de la sociedad civil, y mediante reuniones de trabajo que permiten alcanzar acuerdos en los que se establezca primordialmente la difusión de los servicios que ofrecen las representaciones de México en el exterior y sus aliados a favor de las personas mexicanas.       Acciones de mejora en materia de trata de personas: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</si>
  <si>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r>
      <t>Acciones realizadas en el periodo
UR:</t>
    </r>
    <r>
      <rPr>
        <sz val="11"/>
        <rFont val="Montserrat"/>
      </rPr>
      <t xml:space="preserve"> EZQ
El indicador -Porcentaje de avance en las acciones de la campaña de difusión que contribuye al cambio cultural en favor de la igualdad y la No discriminación- tiene una periodicidad anual será hasta el último trimestre que se tendrán reportes. En este sentido, al primer trimestre se realizaron acciones administrativas para la difusión de la campaña.</t>
    </r>
  </si>
  <si>
    <r>
      <t>Justificación de diferencia de avances con respecto a las metas programadas
UR:</t>
    </r>
    <r>
      <rPr>
        <sz val="11"/>
        <rFont val="Montserrat"/>
      </rPr>
      <t xml:space="preserve"> EZQ
El indicador es anual por lo que no hay desviaciones en la meta. </t>
    </r>
  </si>
  <si>
    <r>
      <t>Acciones de mejora para el siguiente periodo
UR:</t>
    </r>
    <r>
      <rPr>
        <sz val="11"/>
        <rFont val="Montserrat"/>
      </rPr>
      <t xml:space="preserve"> EZQ
No hay acciones de mejora</t>
    </r>
  </si>
  <si>
    <r>
      <t>Acciones realizadas en el periodo
UR:</t>
    </r>
    <r>
      <rPr>
        <sz val="11"/>
        <rFont val="Montserrat"/>
      </rPr>
      <t xml:space="preserve"> 911
Porcentaje de mujeres Periodistas o Defensoras de Derechos Humanos beneficiarias del Mecanismo de Protección para Personas Defensoras de Derechos Humanos y Periodistas a las que se les realizó evaluaciones de riesgo con metodología de enfoque de género.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t>
    </r>
  </si>
  <si>
    <r>
      <t>Justificación de diferencia de avances con respecto a las metas programadas
UR:</t>
    </r>
    <r>
      <rPr>
        <sz val="11"/>
        <rFont val="Montserrat"/>
      </rPr>
      <t xml:space="preserve"> 911
Porcentaje de mujeres Periodistas o Defensoras de Derechos Humanos beneficiarias del Mecanismo de Protección para Personas Defensoras de Derechos Humanos y Periodistas a las que se les realizó evaluaciones de riesgo con metodología de enfoque de género. La meta programada para el primer trimestre presentó una mínima variación al haberse realizado 40 evaluaciones de las 38 que se programaron al periodo, se debe a que los criterios de elaboración de los análisis de riesgo con perspectiva de género, se ve impactado por factores como el vencimiento de la temporalidad del análisis, nuevos incidentes de riesgo que se presenten, al número de analistas de riesgo, situaciones que pueden ocasionar desfases entre la población objetivo y la atendida.</t>
    </r>
  </si>
  <si>
    <r>
      <t>Acciones de mejora para el siguiente periodo
UR:</t>
    </r>
    <r>
      <rPr>
        <sz val="11"/>
        <rFont val="Montserrat"/>
      </rPr>
      <t xml:space="preserve"> 911
Porcentaje de mujeres Periodistas o Defensoras de Derechos Humanos beneficiarias del Mecanismo de Protección para Personas Defensoras de Derechos Humanos y Periodistas a las que se les realizó evaluaciones de riesgo con metodología de enfoque de género. No se contemplan.</t>
    </r>
  </si>
  <si>
    <r>
      <t>Acciones realizadas en el periodo
UR:</t>
    </r>
    <r>
      <rPr>
        <sz val="11"/>
        <rFont val="Montserrat"/>
      </rPr>
      <t xml:space="preserve"> G00
En este primer trimestre se concluyó con la actividad de planeación anual de la campaña de comunicación social, en el que se determinó a la población objetivo, la cobertura y los medios de comunicación que serán utilizados para la difusión, así como el período de la misma. La planeación quedó representada en la Estrategia y Programa Anual de Comunicación Social 2022.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Capacitar al personal del Mecanismo en materia de género, masculinidad, técnicas de entrevistas, atención a víctimas;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t>
    </r>
  </si>
  <si>
    <r>
      <t>Justificación de diferencia de avances con respecto a las metas programadas
UR:</t>
    </r>
    <r>
      <rPr>
        <sz val="11"/>
        <rFont val="Montserrat"/>
      </rPr>
      <t xml:space="preserve"> G00
La meta se cumplió conforme a lo programado </t>
    </r>
  </si>
  <si>
    <r>
      <t>Acciones de mejora para el siguiente periodo
UR:</t>
    </r>
    <r>
      <rPr>
        <sz val="11"/>
        <rFont val="Montserrat"/>
      </rPr>
      <t xml:space="preserve"> G00
No se contemplan acciones de mejora</t>
    </r>
  </si>
  <si>
    <r>
      <t>Acciones realizadas en el periodo
UR:</t>
    </r>
    <r>
      <rPr>
        <sz val="11"/>
        <rFont val="Montserrat"/>
      </rPr>
      <t xml:space="preserve"> V00
Tasa de variación trimestral de mujeres atendidas en los CJM en operación: La meta de dicho indicador no se cumplio al 100%, Toda vez que de enero a marzo de 2022, la Red de Centros de Justicia para las Mujeres (CJM) cuenta con 57 unidades en operación en 31 entidades federativas: Aguascalientes, Baja California Sur, Campeche, Chiapas, Chihuahua, Coahuila de Zaragoza, Colima, Ciudad de México, Durango, México, Guanajuato, Guerrero, Hidalgo, Jalisco, Michoacán, Morelos, Nayarit, Nuevo León, Oaxaca, Puebla, Querétaro, Quintana Roo, San Luis Potosí, Sinaloa, Sonora, Tlaxcala, Veracruz, Yucatán y Zacatecas.    Esta Red atendió a 46,053 mujeres de enero a marzo de 2022, de estas 348 fueron mujeres indígenas, 266 mujeres con alguna discapacidad y 83 mujeres extranjeras que fueron atendidas en los CJM durante el primer trimestre.     La Red les ofreció servicios de atención psicológica, jurídica y médica; canalización e información de albergues temporales; impartición de talleres de empoderam;  Porcentaje de avance de las acciones de coadyuvancia para las alertas de género. La meta del indicador, no se cumplió al 100%, toda vez que se realizaron las siguientes acciones: elaboración de tres Dictámenes de los cuales uno sé presentó para el estado de Guerrero con motivo de la Resolución de Declaratoria de Alerta de Violencia de Género contra las Mujeres por Violencia Feminicida; el segundo para el estado de San Luis Potosí denominado tercer dictamen sobre la Implementación de Medidas Establecidas en la Declaratoria de AVGM y el tercero en el estado de Puebla, se aprobó en la séptima sesión del Grupo Interinstitucional y Multidisciplinario encargado de la Implementación de la Declaratoria de Alerta de Violencia de Género contra las Mujeres. Además, se realizaron 26 sesiones con los grupos de trabajo y grupos interinstitucionales y multidisciplinarios.</t>
    </r>
  </si>
  <si>
    <r>
      <t>Justificación de diferencia de avances con respecto a las metas programadas
UR:</t>
    </r>
    <r>
      <rPr>
        <sz val="11"/>
        <rFont val="Montserrat"/>
      </rPr>
      <t xml:space="preserve"> V00
Tasa de variación trimestral de mujeres atendidas en los CJM en operación: La meta del indicador no se cumplió al 100%.  Desde el cierre del año 2021 se ha presentado una tendencia a la baja en las cifras de delitos de violencia hacia las mujeres en México, de acuerdo con cifras del Secretariado Ejecutivo del Sistema Nacional de Seguridad Pública publicadas en diciembre de 2021.     Asimismo, en el mes de marzo de 2022, se registró una disminución del delito de violencia familiar en un 25% respecto al año pasado según datos de esta instancia encargada de registrar el índice delictivo en México. A esto se suma la reactivación de las actividades económicas en todo el país lo que ha impactado positivamente en el acceso al empleo formal, espacios laborales que se vieron afectados en los peores momentos de la pandemia generada por el SARVS COV 2 en 2020 y que entre otras consecuencias derivó en el aumento de los índices de violencia contra las mujeres, niñas y niños en el marco del confinam;  Porcentaje de avance de las acciones de coadyuvancia para las alertas de género. La variación de la meta corresponde a que el Informes y/o dictamen del estado de Sinaloa, es que la autorización fue reprogramada para la próxima Sesión del Grupo Interinstitucional y Multidisciplinario que estudia y analiza la Alerta de Violencia de Género contra las Mujeres. Asimismo, para el Informes y/o dictamen del estado de Michoacán tuvo observaciones y eso no permitió concretar la votación y aprobación del documento. Esto representa el 7.87% de la meta programada.  Motivo por el cual no fue cumplida. </t>
    </r>
  </si>
  <si>
    <r>
      <t>Acciones de mejora para el siguiente periodo
UR:</t>
    </r>
    <r>
      <rPr>
        <sz val="11"/>
        <rFont val="Montserrat"/>
      </rPr>
      <t xml:space="preserve"> V00
Tasa de variación trimestral de mujeres atendidas en los CJM en operación. Un área de oportunidad identificada en el análisis del reporte estadístico de atención de usuarias de los CJM es fortalecer la capacitación de los CJM para el registro, pues se identificaron dificultades del personal encargado de las estadísticas para registrar a las mujeres que habían pasado por un proceso transexual y que tienen todo el derecho de ser registradas bajo su nueva identidad de género, lo que nos brinda un área de oportunidad para que sean registradas y contabilizadas como mujeres atendidas y se evite cualquier tipo de discriminación.      Se fortalecerá la difusión de la ubicación y contacto de atención de los CJM solicitando  a los mismos que incluyan el directorio nacional en sus paginas web y redes sociales.  Cabe mencionar que el aumento de atenciones de mujeres siempre implica uns reposnabilidad y disponibilidad  presupuestaria y de recursos humanos  muy necesaria para ofrecer la atención de ;  Porcentaje de avance de las acciones de coadyuvancia para las alertas de género. Los Informes y/o dictámenes del estado de Sinaloa y Michoacán, serán reprogramados para el segundo trimestre de 2022. </t>
    </r>
  </si>
  <si>
    <r>
      <t>Acciones realizadas en el periodo
UR:</t>
    </r>
    <r>
      <rPr>
        <sz val="11"/>
        <rFont val="Montserrat"/>
      </rPr>
      <t xml:space="preserve"> 200
CAPACITACIÓN EN MATERIA DE IGUALDAD ENTRE MUJERES Y HOMBRES  Se llevaron a cabo las gestiones con el Instituto de los Derechos de las Personas con Discapacidad para realizar el curso básico Lengua de Señas Mexicana.   Se difundió información con las titulares de las Unidades de Género en los Congresos Estatales relativas a lo siguiente:  24 eventos  17 Documentos especializados  2 Conferencias Día Naranja organizadas por la UTIG:  CERTIFICACIÓN EN IGUALDAD LABORAL Y NO DISCRIMINACIÓN  Se realizaron 4 acciones derivadas del Plan de Acción de la Política para la Igualdad Laboral y No Discriminación   CAMPAÑAS INSTITUCIONALES PARA CONSOLIDAR UNA CULTURA CON LA PERSPECTIVA DE GÉNERO, LIBRE DE DISCRIMINACIÓN Y VIOLENCIA  Mensualmente se generan diversos contenidos a manera de campaña permanente, mismos que se dividen en 4 temas: derechos humanos y derechos humanos de las mujeres; vida libre de violencia; No discriminación y diversidad; y Política de Igualdad.   ACCIONES PARA LA PREVENCIÓN, ATENCIÓN Y SANCIÓN DE LA VIOLENCIA DE GÉNERO AL INTERIOR DEL SENADO DE LA REPÚBLICA  PREVENCIÓN  En el marco de la estrategia de prevención Conferencias virtuales del Día Naranja  ATENCIÓN Se recibieron 8 solicitudes de atención (6 mujeres, 2 hombres) de las solicitudes, 6 quedaron en asesorías, y 2 iniciaron procedimiento en el marco del Protocolo para la Prevención, Atención y Sanción de la Violencia de Género.  Reunión del Comité para la Prevención, Atención y Sanción de la Violencia de Género.  Reuniones de Trabajo</t>
    </r>
  </si>
  <si>
    <r>
      <t>Justificación de diferencia de avances con respecto a las metas programadas
UR:</t>
    </r>
    <r>
      <rPr>
        <sz val="11"/>
        <rFont val="Montserrat"/>
      </rPr>
      <t xml:space="preserve"> 200
- Las edades en el archivo de población atendida no se encuentra desglosada por edad, ya que las personas en general no desean brindar su edad.    - En el indicador de mujeres y hombres capacitados se elevó el número en el primer trimestre, ya que uno de los cursos tuvo mayor demanda. </t>
    </r>
  </si>
  <si>
    <r>
      <t>Acciones de mejora para el siguiente periodo
UR:</t>
    </r>
    <r>
      <rPr>
        <sz val="11"/>
        <rFont val="Montserrat"/>
      </rPr>
      <t xml:space="preserve"> 200
Sin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</si>
</sst>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_-* #,##0.0_-;\-* #,##0.0_-;_-* &quot;-&quot;??_-;_-@_-"/>
    <numFmt numFmtId="168" formatCode="_-* #,##0_-;\-* #,##0_-;_-* &quot;-&quot;??_-;_-@_-"/>
  </numFmts>
  <fonts count="37">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oberana Sans"/>
      <family val="2"/>
    </font>
    <font>
      <b/>
      <sz val="11"/>
      <color indexed="8"/>
      <name val="Montserrat"/>
    </font>
    <font>
      <sz val="11"/>
      <color indexed="8"/>
      <name val="Montserrat"/>
    </font>
    <font>
      <sz val="11"/>
      <name val="Montserrat"/>
    </font>
    <font>
      <sz val="10"/>
      <name val="Montserrat"/>
    </font>
    <font>
      <b/>
      <sz val="11"/>
      <name val="Montserrat"/>
    </font>
    <font>
      <sz val="12"/>
      <color theme="0"/>
      <name val="Montserrat"/>
    </font>
    <font>
      <b/>
      <sz val="12"/>
      <color indexed="23"/>
      <name val="Montserrat"/>
    </font>
    <font>
      <sz val="11"/>
      <color theme="1"/>
      <name val="Montserrat"/>
    </font>
    <font>
      <b/>
      <sz val="11"/>
      <color theme="0"/>
      <name val="Montserrat"/>
    </font>
    <font>
      <b/>
      <sz val="10"/>
      <color indexed="8"/>
      <name val="Montserrat"/>
    </font>
    <font>
      <sz val="10"/>
      <color indexed="8"/>
      <name val="Montserrat"/>
    </font>
    <font>
      <sz val="7"/>
      <name val="Montserrat"/>
    </font>
    <font>
      <sz val="9"/>
      <color theme="1"/>
      <name val="Montserrat"/>
    </font>
    <font>
      <vertAlign val="superscript"/>
      <sz val="10"/>
      <color rgb="FF000000"/>
      <name val="Montserrat"/>
    </font>
    <font>
      <sz val="10"/>
      <color theme="1"/>
      <name val="Montserrat"/>
    </font>
    <font>
      <b/>
      <sz val="11"/>
      <color indexed="9"/>
      <name val="Montserrat"/>
    </font>
    <font>
      <b/>
      <sz val="11"/>
      <color indexed="53"/>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bottom style="medium">
        <color theme="0" tint="-0.499984740745262"/>
      </bottom>
      <diagonal/>
    </border>
    <border>
      <left/>
      <right/>
      <top/>
      <bottom style="thin">
        <color theme="0"/>
      </bottom>
      <diagonal/>
    </border>
    <border>
      <left/>
      <right/>
      <top style="medium">
        <color theme="0" tint="-0.499984740745262"/>
      </top>
      <bottom style="medium">
        <color theme="0" tint="-0.499984740745262"/>
      </bottom>
      <diagonal/>
    </border>
    <border>
      <left/>
      <right/>
      <top style="thin">
        <color theme="0"/>
      </top>
      <bottom/>
      <diagonal/>
    </border>
    <border>
      <left/>
      <right/>
      <top style="thin">
        <color theme="0"/>
      </top>
      <bottom style="thin">
        <color theme="0"/>
      </bottom>
      <diagonal/>
    </border>
    <border>
      <left/>
      <right/>
      <top style="medium">
        <color theme="0" tint="-0.499984740745262"/>
      </top>
      <bottom/>
      <diagonal/>
    </border>
    <border>
      <left/>
      <right/>
      <top/>
      <bottom style="thick">
        <color theme="0" tint="-0.499984740745262"/>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1" fillId="0" borderId="0"/>
    <xf numFmtId="43" fontId="19" fillId="0" borderId="0" applyFont="0" applyFill="0" applyBorder="0" applyAlignment="0" applyProtection="0"/>
    <xf numFmtId="0" fontId="1" fillId="0" borderId="0"/>
  </cellStyleXfs>
  <cellXfs count="306">
    <xf numFmtId="0" fontId="0" fillId="0" borderId="0" xfId="0"/>
    <xf numFmtId="0" fontId="22" fillId="0" borderId="0" xfId="42" applyFont="1" applyAlignment="1">
      <alignment vertical="top" wrapText="1"/>
    </xf>
    <xf numFmtId="0" fontId="20" fillId="34" borderId="11" xfId="42" applyFont="1" applyFill="1" applyBorder="1" applyAlignment="1">
      <alignment horizontal="centerContinuous" vertical="center"/>
    </xf>
    <xf numFmtId="0" fontId="21" fillId="34" borderId="12" xfId="42" applyFont="1" applyFill="1" applyBorder="1" applyAlignment="1">
      <alignment horizontal="centerContinuous" vertical="center"/>
    </xf>
    <xf numFmtId="0" fontId="21" fillId="34" borderId="12" xfId="42" applyFont="1" applyFill="1" applyBorder="1" applyAlignment="1">
      <alignment horizontal="centerContinuous" vertical="center" wrapText="1"/>
    </xf>
    <xf numFmtId="0" fontId="21" fillId="34" borderId="13" xfId="42" applyFont="1" applyFill="1" applyBorder="1" applyAlignment="1">
      <alignment horizontal="centerContinuous" vertical="center" wrapText="1"/>
    </xf>
    <xf numFmtId="0" fontId="26" fillId="0" borderId="0" xfId="43" applyFont="1" applyAlignment="1">
      <alignment vertical="center"/>
    </xf>
    <xf numFmtId="0" fontId="27" fillId="0" borderId="0" xfId="43" applyFont="1"/>
    <xf numFmtId="0" fontId="24" fillId="0" borderId="0" xfId="43" applyFont="1" applyAlignment="1">
      <alignment horizontal="center" vertical="center" wrapText="1"/>
    </xf>
    <xf numFmtId="0" fontId="28" fillId="36" borderId="0" xfId="43" applyFont="1" applyFill="1" applyAlignment="1">
      <alignment horizontal="center"/>
    </xf>
    <xf numFmtId="0" fontId="28" fillId="36" borderId="0" xfId="43" applyFont="1" applyFill="1" applyAlignment="1">
      <alignment horizontal="center" vertical="center" wrapText="1"/>
    </xf>
    <xf numFmtId="0" fontId="27" fillId="0" borderId="0" xfId="43" applyFont="1" applyAlignment="1">
      <alignment horizontal="center" vertical="center"/>
    </xf>
    <xf numFmtId="0" fontId="27" fillId="0" borderId="0" xfId="43" applyFont="1" applyAlignment="1">
      <alignment vertical="center"/>
    </xf>
    <xf numFmtId="0" fontId="28" fillId="0" borderId="58" xfId="43" applyFont="1" applyBorder="1" applyAlignment="1">
      <alignment horizontal="center" vertical="center"/>
    </xf>
    <xf numFmtId="0" fontId="28" fillId="0" borderId="58" xfId="43" applyFont="1" applyBorder="1" applyAlignment="1">
      <alignment horizontal="center" vertical="center" wrapText="1"/>
    </xf>
    <xf numFmtId="0" fontId="28" fillId="0" borderId="60" xfId="43" applyFont="1" applyBorder="1" applyAlignment="1">
      <alignment horizontal="center" vertical="center"/>
    </xf>
    <xf numFmtId="0" fontId="28" fillId="0" borderId="60" xfId="43" applyFont="1" applyBorder="1" applyAlignment="1">
      <alignment horizontal="center" vertical="center" wrapText="1"/>
    </xf>
    <xf numFmtId="3" fontId="29" fillId="37" borderId="0" xfId="43" applyNumberFormat="1" applyFont="1" applyFill="1" applyAlignment="1">
      <alignment horizontal="center" vertical="center"/>
    </xf>
    <xf numFmtId="3" fontId="29" fillId="37" borderId="0" xfId="43" applyNumberFormat="1" applyFont="1" applyFill="1" applyAlignment="1">
      <alignment vertical="center"/>
    </xf>
    <xf numFmtId="1" fontId="29" fillId="37" borderId="0" xfId="43" applyNumberFormat="1" applyFont="1" applyFill="1" applyAlignment="1">
      <alignment horizontal="center" vertical="center"/>
    </xf>
    <xf numFmtId="3" fontId="30" fillId="37" borderId="0" xfId="43" applyNumberFormat="1" applyFont="1" applyFill="1" applyAlignment="1">
      <alignment horizontal="center"/>
    </xf>
    <xf numFmtId="166" fontId="30" fillId="37" borderId="0" xfId="43" applyNumberFormat="1" applyFont="1" applyFill="1" applyAlignment="1">
      <alignment vertical="top"/>
    </xf>
    <xf numFmtId="0" fontId="30" fillId="37" borderId="0" xfId="43" applyFont="1" applyFill="1" applyAlignment="1">
      <alignment vertical="top" wrapText="1"/>
    </xf>
    <xf numFmtId="0" fontId="30" fillId="0" borderId="0" xfId="43" applyFont="1"/>
    <xf numFmtId="3" fontId="30" fillId="37" borderId="0" xfId="43" applyNumberFormat="1" applyFont="1" applyFill="1" applyAlignment="1">
      <alignment vertical="top"/>
    </xf>
    <xf numFmtId="3" fontId="30" fillId="37" borderId="35" xfId="43" applyNumberFormat="1" applyFont="1" applyFill="1" applyBorder="1" applyAlignment="1">
      <alignment vertical="top"/>
    </xf>
    <xf numFmtId="0" fontId="30" fillId="37" borderId="35" xfId="43" applyFont="1" applyFill="1" applyBorder="1" applyAlignment="1">
      <alignment vertical="top" wrapText="1"/>
    </xf>
    <xf numFmtId="0" fontId="30" fillId="37" borderId="35" xfId="43" applyFont="1" applyFill="1" applyBorder="1" applyAlignment="1">
      <alignment horizontal="center" vertical="center" wrapText="1"/>
    </xf>
    <xf numFmtId="0" fontId="27" fillId="0" borderId="0" xfId="43" applyFont="1" applyAlignment="1">
      <alignment horizontal="right"/>
    </xf>
    <xf numFmtId="167" fontId="27" fillId="0" borderId="0" xfId="44" applyNumberFormat="1" applyFont="1" applyBorder="1"/>
    <xf numFmtId="168" fontId="27" fillId="0" borderId="0" xfId="44" applyNumberFormat="1" applyFont="1" applyBorder="1"/>
    <xf numFmtId="167" fontId="27" fillId="0" borderId="0" xfId="44" applyNumberFormat="1" applyFont="1" applyBorder="1" applyAlignment="1">
      <alignment vertical="center"/>
    </xf>
    <xf numFmtId="168" fontId="27" fillId="0" borderId="0" xfId="44" applyNumberFormat="1" applyFont="1" applyBorder="1" applyAlignment="1">
      <alignment vertical="center"/>
    </xf>
    <xf numFmtId="0" fontId="28" fillId="0" borderId="58" xfId="43" applyFont="1" applyBorder="1" applyAlignment="1">
      <alignment horizontal="center"/>
    </xf>
    <xf numFmtId="167" fontId="27" fillId="0" borderId="0" xfId="44" applyNumberFormat="1" applyFont="1" applyFill="1" applyBorder="1"/>
    <xf numFmtId="168" fontId="27" fillId="0" borderId="0" xfId="44" applyNumberFormat="1" applyFont="1" applyFill="1" applyBorder="1"/>
    <xf numFmtId="0" fontId="27" fillId="0" borderId="60" xfId="43" applyFont="1" applyBorder="1"/>
    <xf numFmtId="0" fontId="27" fillId="0" borderId="60" xfId="43" applyFont="1" applyBorder="1" applyAlignment="1">
      <alignment horizontal="right"/>
    </xf>
    <xf numFmtId="165" fontId="29" fillId="37" borderId="0" xfId="43" applyNumberFormat="1" applyFont="1" applyFill="1" applyAlignment="1">
      <alignment vertical="center"/>
    </xf>
    <xf numFmtId="167" fontId="31" fillId="37" borderId="0" xfId="44" applyNumberFormat="1" applyFont="1" applyFill="1" applyBorder="1" applyAlignment="1">
      <alignment vertical="top" wrapText="1"/>
    </xf>
    <xf numFmtId="3" fontId="30" fillId="37" borderId="0" xfId="43" applyNumberFormat="1" applyFont="1" applyFill="1" applyAlignment="1">
      <alignment vertical="center"/>
    </xf>
    <xf numFmtId="165" fontId="30" fillId="37" borderId="0" xfId="43" applyNumberFormat="1" applyFont="1" applyFill="1" applyAlignment="1">
      <alignment vertical="center"/>
    </xf>
    <xf numFmtId="167" fontId="32" fillId="0" borderId="0" xfId="44" applyNumberFormat="1" applyFont="1" applyBorder="1"/>
    <xf numFmtId="3" fontId="23" fillId="37" borderId="0" xfId="43" applyNumberFormat="1" applyFont="1" applyFill="1" applyAlignment="1">
      <alignment horizontal="center"/>
    </xf>
    <xf numFmtId="168" fontId="32" fillId="0" borderId="0" xfId="44" applyNumberFormat="1" applyFont="1" applyBorder="1"/>
    <xf numFmtId="3" fontId="30" fillId="37" borderId="64" xfId="43" applyNumberFormat="1" applyFont="1" applyFill="1" applyBorder="1" applyAlignment="1">
      <alignment vertical="top"/>
    </xf>
    <xf numFmtId="0" fontId="30" fillId="37" borderId="64" xfId="43" applyFont="1" applyFill="1" applyBorder="1" applyAlignment="1">
      <alignment vertical="top" wrapText="1"/>
    </xf>
    <xf numFmtId="3" fontId="30" fillId="37" borderId="64" xfId="43" applyNumberFormat="1" applyFont="1" applyFill="1" applyBorder="1" applyAlignment="1">
      <alignment horizontal="center"/>
    </xf>
    <xf numFmtId="3" fontId="30" fillId="37" borderId="64" xfId="43" applyNumberFormat="1" applyFont="1" applyFill="1" applyBorder="1" applyAlignment="1">
      <alignment vertical="center"/>
    </xf>
    <xf numFmtId="165" fontId="30" fillId="37" borderId="64" xfId="43" applyNumberFormat="1" applyFont="1" applyFill="1" applyBorder="1" applyAlignment="1">
      <alignment vertical="center"/>
    </xf>
    <xf numFmtId="0" fontId="34" fillId="0" borderId="0" xfId="45" applyFont="1"/>
    <xf numFmtId="3" fontId="27" fillId="0" borderId="0" xfId="43" applyNumberFormat="1" applyFont="1"/>
    <xf numFmtId="167" fontId="22" fillId="0" borderId="0" xfId="44" applyNumberFormat="1" applyFont="1" applyBorder="1"/>
    <xf numFmtId="0" fontId="22" fillId="0" borderId="0" xfId="43" applyFont="1" applyAlignment="1">
      <alignment horizontal="right"/>
    </xf>
    <xf numFmtId="0" fontId="22" fillId="0" borderId="0" xfId="43" applyFont="1"/>
    <xf numFmtId="168" fontId="22" fillId="0" borderId="0" xfId="44" applyNumberFormat="1" applyFont="1" applyBorder="1"/>
    <xf numFmtId="0" fontId="28" fillId="36" borderId="0" xfId="43" applyFont="1" applyFill="1" applyAlignment="1">
      <alignment horizontal="center" vertical="center" wrapText="1"/>
    </xf>
    <xf numFmtId="0" fontId="28" fillId="36" borderId="0" xfId="43" applyFont="1" applyFill="1" applyAlignment="1">
      <alignment horizontal="center" vertical="center"/>
    </xf>
    <xf numFmtId="0" fontId="29" fillId="37" borderId="0" xfId="43" applyFont="1" applyFill="1" applyAlignment="1">
      <alignment horizontal="left" vertical="center"/>
    </xf>
    <xf numFmtId="0" fontId="25" fillId="36" borderId="0" xfId="43" applyFont="1" applyFill="1" applyAlignment="1">
      <alignment horizontal="center" vertical="center" wrapText="1"/>
    </xf>
    <xf numFmtId="0" fontId="24" fillId="0" borderId="58" xfId="43" applyFont="1" applyBorder="1" applyAlignment="1">
      <alignment horizontal="center" vertical="center" wrapText="1"/>
    </xf>
    <xf numFmtId="0" fontId="28" fillId="36" borderId="59" xfId="43" applyFont="1" applyFill="1" applyBorder="1" applyAlignment="1">
      <alignment horizontal="center" vertical="center"/>
    </xf>
    <xf numFmtId="0" fontId="28" fillId="36" borderId="59" xfId="43" applyFont="1" applyFill="1" applyBorder="1" applyAlignment="1">
      <alignment horizontal="center" vertical="center" wrapText="1"/>
    </xf>
    <xf numFmtId="0" fontId="28" fillId="36" borderId="61" xfId="43" applyFont="1" applyFill="1" applyBorder="1" applyAlignment="1">
      <alignment horizontal="center" vertical="center" wrapText="1"/>
    </xf>
    <xf numFmtId="0" fontId="28" fillId="36" borderId="62" xfId="43" applyFont="1" applyFill="1" applyBorder="1" applyAlignment="1">
      <alignment horizontal="center" vertical="center"/>
    </xf>
    <xf numFmtId="0" fontId="29" fillId="37" borderId="63" xfId="43" applyFont="1" applyFill="1" applyBorder="1" applyAlignment="1">
      <alignment horizontal="left" vertical="center"/>
    </xf>
    <xf numFmtId="0" fontId="23" fillId="0" borderId="0" xfId="45" applyFont="1" applyAlignment="1">
      <alignment horizontal="left" vertical="top" wrapText="1"/>
    </xf>
    <xf numFmtId="0" fontId="24" fillId="0" borderId="0" xfId="43" applyFont="1" applyAlignment="1">
      <alignment horizontal="center" vertical="center" wrapText="1"/>
    </xf>
    <xf numFmtId="0" fontId="20" fillId="36" borderId="0" xfId="0" applyFont="1" applyFill="1" applyAlignment="1">
      <alignment horizontal="center" vertical="center" wrapText="1"/>
    </xf>
    <xf numFmtId="0" fontId="21" fillId="33" borderId="0" xfId="0" applyFont="1" applyFill="1" applyAlignment="1">
      <alignment vertical="center"/>
    </xf>
    <xf numFmtId="0" fontId="35" fillId="33" borderId="0" xfId="0" applyFont="1" applyFill="1" applyAlignment="1">
      <alignment vertical="center"/>
    </xf>
    <xf numFmtId="0" fontId="22" fillId="0" borderId="0" xfId="0" applyFont="1"/>
    <xf numFmtId="0" fontId="36" fillId="0" borderId="0" xfId="0" applyFont="1"/>
    <xf numFmtId="0" fontId="22" fillId="0" borderId="0" xfId="0" applyFont="1" applyAlignment="1">
      <alignment horizontal="center"/>
    </xf>
    <xf numFmtId="0" fontId="22" fillId="0" borderId="0" xfId="0" applyFont="1" applyAlignment="1">
      <alignment vertical="top" wrapText="1"/>
    </xf>
    <xf numFmtId="0" fontId="22" fillId="0" borderId="10" xfId="0" applyFont="1" applyBorder="1" applyAlignment="1">
      <alignment horizontal="center" vertical="center" wrapText="1"/>
    </xf>
    <xf numFmtId="0" fontId="20" fillId="34" borderId="11" xfId="0" applyFont="1" applyFill="1" applyBorder="1" applyAlignment="1">
      <alignment horizontal="centerContinuous" vertical="center"/>
    </xf>
    <xf numFmtId="0" fontId="21" fillId="34" borderId="12" xfId="0" applyFont="1" applyFill="1" applyBorder="1" applyAlignment="1">
      <alignment horizontal="centerContinuous" vertical="center"/>
    </xf>
    <xf numFmtId="0" fontId="21" fillId="34" borderId="12" xfId="0" applyFont="1" applyFill="1" applyBorder="1" applyAlignment="1">
      <alignment horizontal="centerContinuous" vertical="center" wrapText="1"/>
    </xf>
    <xf numFmtId="0" fontId="21" fillId="34" borderId="13" xfId="0" applyFont="1" applyFill="1" applyBorder="1" applyAlignment="1">
      <alignment horizontal="centerContinuous" vertical="center" wrapText="1"/>
    </xf>
    <xf numFmtId="0" fontId="24" fillId="0" borderId="14" xfId="0" applyFont="1" applyBorder="1" applyAlignment="1">
      <alignment vertical="center" wrapText="1"/>
    </xf>
    <xf numFmtId="0" fontId="24" fillId="0" borderId="15" xfId="0" applyFont="1" applyBorder="1" applyAlignment="1">
      <alignment horizontal="center" vertical="center" wrapText="1"/>
    </xf>
    <xf numFmtId="0" fontId="24" fillId="0" borderId="15" xfId="0" applyFont="1" applyBorder="1" applyAlignment="1">
      <alignment horizontal="justify" vertical="center" wrapText="1"/>
    </xf>
    <xf numFmtId="0" fontId="24" fillId="0" borderId="16" xfId="0" applyFont="1" applyBorder="1" applyAlignment="1">
      <alignment horizontal="justify" vertical="center" wrapText="1"/>
    </xf>
    <xf numFmtId="0" fontId="24" fillId="0" borderId="14"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16" xfId="0" applyFont="1" applyBorder="1" applyAlignment="1">
      <alignment horizontal="justify" vertical="center" wrapText="1"/>
    </xf>
    <xf numFmtId="165" fontId="22" fillId="0" borderId="0" xfId="0" applyNumberFormat="1" applyFont="1" applyAlignment="1">
      <alignment vertical="center"/>
    </xf>
    <xf numFmtId="165" fontId="24" fillId="0" borderId="14" xfId="0" applyNumberFormat="1" applyFont="1" applyBorder="1" applyAlignment="1">
      <alignment horizontal="center" vertical="center" wrapText="1"/>
    </xf>
    <xf numFmtId="165" fontId="24" fillId="0" borderId="15" xfId="0" applyNumberFormat="1" applyFont="1" applyBorder="1" applyAlignment="1">
      <alignment horizontal="center" vertical="center" wrapText="1"/>
    </xf>
    <xf numFmtId="164" fontId="22" fillId="0" borderId="19" xfId="0" applyNumberFormat="1" applyFont="1" applyBorder="1" applyAlignment="1">
      <alignment horizontal="left" vertical="center" wrapText="1"/>
    </xf>
    <xf numFmtId="164" fontId="22" fillId="0" borderId="18" xfId="0" applyNumberFormat="1" applyFont="1" applyBorder="1" applyAlignment="1">
      <alignment horizontal="left" vertical="center" wrapText="1"/>
    </xf>
    <xf numFmtId="0" fontId="24" fillId="0" borderId="20" xfId="0" applyFont="1" applyBorder="1" applyAlignment="1">
      <alignment vertical="top" wrapText="1"/>
    </xf>
    <xf numFmtId="0" fontId="22" fillId="0" borderId="0" xfId="0" applyFont="1" applyAlignment="1">
      <alignment vertical="top" wrapText="1"/>
    </xf>
    <xf numFmtId="0" fontId="22" fillId="0" borderId="21" xfId="0" applyFont="1" applyBorder="1" applyAlignment="1">
      <alignment vertical="top" wrapText="1"/>
    </xf>
    <xf numFmtId="0" fontId="22" fillId="0" borderId="0" xfId="0" applyFont="1" applyAlignment="1">
      <alignment horizontal="center" vertical="top" wrapText="1"/>
    </xf>
    <xf numFmtId="0" fontId="22" fillId="0" borderId="0" xfId="0" applyFont="1" applyAlignment="1">
      <alignment horizontal="justify" vertical="top" wrapText="1"/>
    </xf>
    <xf numFmtId="0" fontId="20" fillId="0" borderId="22" xfId="0" applyFont="1" applyBorder="1" applyAlignment="1">
      <alignment horizontal="center" vertical="center" wrapText="1"/>
    </xf>
    <xf numFmtId="0" fontId="36" fillId="0" borderId="20" xfId="0" applyFont="1" applyBorder="1" applyAlignment="1">
      <alignment vertical="top" wrapText="1"/>
    </xf>
    <xf numFmtId="0" fontId="20" fillId="0" borderId="23" xfId="0" applyFont="1" applyBorder="1" applyAlignment="1">
      <alignment horizontal="center" vertical="center" wrapText="1"/>
    </xf>
    <xf numFmtId="0" fontId="36" fillId="0" borderId="0" xfId="0" applyFont="1" applyAlignment="1">
      <alignment vertical="top" wrapText="1"/>
    </xf>
    <xf numFmtId="3" fontId="22" fillId="0" borderId="23" xfId="0" applyNumberFormat="1" applyFont="1" applyBorder="1" applyAlignment="1">
      <alignment horizontal="center" vertical="center" wrapText="1"/>
    </xf>
    <xf numFmtId="0" fontId="24" fillId="0" borderId="24" xfId="0" applyFont="1" applyBorder="1" applyAlignment="1">
      <alignment horizontal="justify" vertical="center"/>
    </xf>
    <xf numFmtId="0" fontId="24" fillId="0" borderId="0" xfId="0" applyFont="1" applyAlignment="1">
      <alignment vertical="top" wrapText="1"/>
    </xf>
    <xf numFmtId="0" fontId="22" fillId="0" borderId="0" xfId="0" applyFont="1" applyAlignment="1">
      <alignment horizontal="right" vertical="top" wrapText="1"/>
    </xf>
    <xf numFmtId="0" fontId="24" fillId="0" borderId="25" xfId="0" applyFont="1" applyBorder="1" applyAlignment="1">
      <alignment horizontal="center" vertical="top" wrapText="1"/>
    </xf>
    <xf numFmtId="0" fontId="24" fillId="0" borderId="17" xfId="0" applyFont="1" applyBorder="1" applyAlignment="1">
      <alignment horizontal="center" vertical="top" wrapText="1"/>
    </xf>
    <xf numFmtId="0" fontId="22" fillId="0" borderId="17" xfId="0" applyFont="1" applyBorder="1" applyAlignment="1">
      <alignment vertical="top" wrapText="1"/>
    </xf>
    <xf numFmtId="0" fontId="24" fillId="0" borderId="17" xfId="0" applyFont="1" applyBorder="1" applyAlignment="1">
      <alignment vertical="top" wrapText="1"/>
    </xf>
    <xf numFmtId="0" fontId="24" fillId="0" borderId="26" xfId="0" applyFont="1" applyBorder="1" applyAlignment="1">
      <alignment horizontal="center" vertical="top" wrapText="1"/>
    </xf>
    <xf numFmtId="0" fontId="22" fillId="0" borderId="21" xfId="0" applyFont="1" applyBorder="1" applyAlignment="1">
      <alignment horizontal="justify" vertical="top" wrapText="1"/>
    </xf>
    <xf numFmtId="0" fontId="24" fillId="0" borderId="27" xfId="0" applyFont="1" applyBorder="1" applyAlignment="1">
      <alignment horizontal="justify" vertical="top" wrapText="1"/>
    </xf>
    <xf numFmtId="0" fontId="22" fillId="0" borderId="29" xfId="0" applyFont="1" applyBorder="1" applyAlignment="1">
      <alignment horizontal="justify" vertical="top" wrapText="1"/>
    </xf>
    <xf numFmtId="0" fontId="22" fillId="0" borderId="28" xfId="0" applyFont="1" applyBorder="1" applyAlignment="1">
      <alignment horizontal="justify" vertical="top" wrapText="1"/>
    </xf>
    <xf numFmtId="0" fontId="24" fillId="35" borderId="30" xfId="0" applyFont="1" applyFill="1" applyBorder="1" applyAlignment="1">
      <alignment horizontal="center" vertical="center" wrapText="1"/>
    </xf>
    <xf numFmtId="0" fontId="24" fillId="35" borderId="32" xfId="0" applyFont="1" applyFill="1" applyBorder="1" applyAlignment="1">
      <alignment horizontal="center" vertical="center" wrapText="1"/>
    </xf>
    <xf numFmtId="0" fontId="24" fillId="35" borderId="31" xfId="0" applyFont="1" applyFill="1" applyBorder="1" applyAlignment="1">
      <alignment horizontal="center" vertical="center" wrapText="1"/>
    </xf>
    <xf numFmtId="0" fontId="24" fillId="35" borderId="33" xfId="0" applyFont="1" applyFill="1" applyBorder="1" applyAlignment="1">
      <alignment horizontal="center" vertical="center" wrapText="1"/>
    </xf>
    <xf numFmtId="0" fontId="24" fillId="35" borderId="35" xfId="0" applyFont="1" applyFill="1" applyBorder="1" applyAlignment="1">
      <alignment horizontal="center" vertical="center" wrapText="1"/>
    </xf>
    <xf numFmtId="0" fontId="24" fillId="35" borderId="34" xfId="0" applyFont="1" applyFill="1" applyBorder="1" applyAlignment="1">
      <alignment horizontal="center" vertical="center" wrapText="1"/>
    </xf>
    <xf numFmtId="0" fontId="24" fillId="35" borderId="37" xfId="0" applyFont="1" applyFill="1" applyBorder="1" applyAlignment="1">
      <alignment horizontal="center" vertical="center" wrapText="1"/>
    </xf>
    <xf numFmtId="0" fontId="24" fillId="35" borderId="36" xfId="0" applyFont="1" applyFill="1" applyBorder="1" applyAlignment="1">
      <alignment horizontal="center" vertical="center" wrapText="1"/>
    </xf>
    <xf numFmtId="0" fontId="24" fillId="35" borderId="40" xfId="0" applyFont="1" applyFill="1" applyBorder="1" applyAlignment="1">
      <alignment horizontal="center" vertical="center" wrapText="1"/>
    </xf>
    <xf numFmtId="0" fontId="24" fillId="35" borderId="42" xfId="0" applyFont="1" applyFill="1" applyBorder="1" applyAlignment="1">
      <alignment horizontal="center" vertical="center" wrapText="1"/>
    </xf>
    <xf numFmtId="0" fontId="24" fillId="35" borderId="44" xfId="0" applyFont="1" applyFill="1" applyBorder="1" applyAlignment="1">
      <alignment horizontal="center" vertical="center" wrapText="1"/>
    </xf>
    <xf numFmtId="0" fontId="24" fillId="35" borderId="46" xfId="0" applyFont="1" applyFill="1" applyBorder="1" applyAlignment="1">
      <alignment horizontal="center" vertical="center" wrapText="1"/>
    </xf>
    <xf numFmtId="0" fontId="24" fillId="35" borderId="38" xfId="0" applyFont="1" applyFill="1" applyBorder="1" applyAlignment="1">
      <alignment horizontal="center" vertical="center" wrapText="1"/>
    </xf>
    <xf numFmtId="0" fontId="24" fillId="35" borderId="39" xfId="0" applyFont="1" applyFill="1" applyBorder="1" applyAlignment="1">
      <alignment horizontal="center" vertical="center" wrapText="1"/>
    </xf>
    <xf numFmtId="0" fontId="24" fillId="35" borderId="41" xfId="0" applyFont="1" applyFill="1" applyBorder="1" applyAlignment="1">
      <alignment horizontal="center" vertical="center" wrapText="1"/>
    </xf>
    <xf numFmtId="0" fontId="24" fillId="35" borderId="43" xfId="0" applyFont="1" applyFill="1" applyBorder="1" applyAlignment="1">
      <alignment horizontal="center" vertical="center" wrapText="1"/>
    </xf>
    <xf numFmtId="0" fontId="24" fillId="35" borderId="47" xfId="0" applyFont="1" applyFill="1" applyBorder="1" applyAlignment="1">
      <alignment horizontal="center" vertical="center" wrapText="1"/>
    </xf>
    <xf numFmtId="164" fontId="22" fillId="0" borderId="0" xfId="0" applyNumberFormat="1" applyFont="1" applyAlignment="1">
      <alignment vertical="top" wrapText="1"/>
    </xf>
    <xf numFmtId="0" fontId="24" fillId="0" borderId="20" xfId="0" applyFont="1" applyBorder="1" applyAlignment="1">
      <alignment horizontal="justify" vertical="center" wrapText="1"/>
    </xf>
    <xf numFmtId="0" fontId="24" fillId="0" borderId="0" xfId="0" applyFont="1" applyAlignment="1">
      <alignment horizontal="justify" vertical="center" wrapText="1"/>
    </xf>
    <xf numFmtId="0" fontId="22" fillId="0" borderId="0" xfId="0" applyFont="1" applyAlignment="1">
      <alignment horizontal="center" vertical="center" wrapText="1"/>
    </xf>
    <xf numFmtId="164" fontId="22" fillId="0" borderId="0" xfId="0" applyNumberFormat="1" applyFont="1" applyAlignment="1">
      <alignment horizontal="center" vertical="center" wrapText="1"/>
    </xf>
    <xf numFmtId="0" fontId="22" fillId="0" borderId="21" xfId="0" applyFont="1" applyBorder="1" applyAlignment="1">
      <alignment horizontal="center" vertical="center" wrapText="1"/>
    </xf>
    <xf numFmtId="0" fontId="24" fillId="35" borderId="25" xfId="0" applyFont="1" applyFill="1" applyBorder="1" applyAlignment="1">
      <alignment horizontal="center" vertical="center"/>
    </xf>
    <xf numFmtId="0" fontId="24" fillId="35" borderId="17" xfId="0" applyFont="1" applyFill="1" applyBorder="1" applyAlignment="1">
      <alignment horizontal="center" vertical="center"/>
    </xf>
    <xf numFmtId="0" fontId="24" fillId="35" borderId="48" xfId="0" applyFont="1" applyFill="1" applyBorder="1" applyAlignment="1">
      <alignment horizontal="center" vertical="center"/>
    </xf>
    <xf numFmtId="0" fontId="24" fillId="35" borderId="35" xfId="0" applyFont="1" applyFill="1" applyBorder="1" applyAlignment="1">
      <alignment vertical="center" wrapText="1"/>
    </xf>
    <xf numFmtId="0" fontId="24" fillId="35" borderId="35" xfId="0" applyFont="1" applyFill="1" applyBorder="1" applyAlignment="1">
      <alignment horizontal="center" vertical="center" wrapText="1"/>
    </xf>
    <xf numFmtId="0" fontId="24" fillId="35" borderId="38" xfId="0" applyFont="1" applyFill="1" applyBorder="1" applyAlignment="1">
      <alignment horizontal="center" vertical="center"/>
    </xf>
    <xf numFmtId="0" fontId="24" fillId="35" borderId="39" xfId="0" applyFont="1" applyFill="1" applyBorder="1" applyAlignment="1">
      <alignment horizontal="center" vertical="center"/>
    </xf>
    <xf numFmtId="0" fontId="24" fillId="35" borderId="49" xfId="0" applyFont="1" applyFill="1" applyBorder="1" applyAlignment="1">
      <alignment horizontal="center" vertical="center"/>
    </xf>
    <xf numFmtId="0" fontId="24" fillId="35" borderId="39" xfId="0" applyFont="1" applyFill="1" applyBorder="1" applyAlignment="1">
      <alignment horizontal="center" vertical="center" wrapText="1"/>
    </xf>
    <xf numFmtId="0" fontId="24" fillId="35" borderId="45" xfId="0" applyFont="1" applyFill="1" applyBorder="1" applyAlignment="1">
      <alignment horizontal="center" vertical="center" wrapText="1"/>
    </xf>
    <xf numFmtId="0" fontId="24" fillId="0" borderId="50" xfId="0" applyFont="1" applyBorder="1" applyAlignment="1">
      <alignment horizontal="justify" vertical="top" wrapText="1"/>
    </xf>
    <xf numFmtId="0" fontId="24" fillId="0" borderId="22" xfId="0" applyFont="1" applyBorder="1" applyAlignment="1">
      <alignment horizontal="justify" vertical="top" wrapText="1"/>
    </xf>
    <xf numFmtId="0" fontId="24" fillId="0" borderId="22" xfId="0" applyFont="1" applyBorder="1" applyAlignment="1">
      <alignment horizontal="justify" vertical="top" wrapText="1"/>
    </xf>
    <xf numFmtId="0" fontId="22" fillId="0" borderId="22" xfId="0" applyFont="1" applyBorder="1" applyAlignment="1">
      <alignment vertical="top" wrapText="1"/>
    </xf>
    <xf numFmtId="4" fontId="22" fillId="0" borderId="22" xfId="0" applyNumberFormat="1" applyFont="1" applyBorder="1" applyAlignment="1">
      <alignment vertical="top" wrapText="1"/>
    </xf>
    <xf numFmtId="4" fontId="22" fillId="0" borderId="22" xfId="0" applyNumberFormat="1" applyFont="1" applyBorder="1" applyAlignment="1">
      <alignment horizontal="center" vertical="top" wrapText="1"/>
    </xf>
    <xf numFmtId="0" fontId="22" fillId="0" borderId="51" xfId="0" applyFont="1" applyBorder="1" applyAlignment="1">
      <alignment horizontal="center" vertical="top" wrapText="1"/>
    </xf>
    <xf numFmtId="0" fontId="24" fillId="0" borderId="52" xfId="0" applyFont="1" applyBorder="1" applyAlignment="1">
      <alignment horizontal="justify" vertical="top" wrapText="1"/>
    </xf>
    <xf numFmtId="0" fontId="24" fillId="0" borderId="53" xfId="0" applyFont="1" applyBorder="1" applyAlignment="1">
      <alignment horizontal="justify" vertical="top" wrapText="1"/>
    </xf>
    <xf numFmtId="0" fontId="24" fillId="0" borderId="53" xfId="0" applyFont="1" applyBorder="1" applyAlignment="1">
      <alignment horizontal="justify" vertical="top" wrapText="1"/>
    </xf>
    <xf numFmtId="0" fontId="22" fillId="0" borderId="53" xfId="0" applyFont="1" applyBorder="1" applyAlignment="1">
      <alignment vertical="top" wrapText="1"/>
    </xf>
    <xf numFmtId="4" fontId="22" fillId="0" borderId="53" xfId="0" applyNumberFormat="1" applyFont="1" applyBorder="1" applyAlignment="1">
      <alignment vertical="top" wrapText="1"/>
    </xf>
    <xf numFmtId="4" fontId="22" fillId="0" borderId="53" xfId="0" applyNumberFormat="1" applyFont="1" applyBorder="1" applyAlignment="1">
      <alignment horizontal="center" vertical="top" wrapText="1"/>
    </xf>
    <xf numFmtId="0" fontId="22" fillId="0" borderId="54" xfId="0" applyFont="1" applyBorder="1" applyAlignment="1">
      <alignment horizontal="center" vertical="top" wrapText="1"/>
    </xf>
    <xf numFmtId="0" fontId="24" fillId="0" borderId="25" xfId="0" applyFont="1" applyBorder="1" applyAlignment="1">
      <alignment horizontal="justify" vertical="top" wrapText="1"/>
    </xf>
    <xf numFmtId="0" fontId="24" fillId="0" borderId="17" xfId="0" applyFont="1" applyBorder="1" applyAlignment="1">
      <alignment horizontal="justify" vertical="top" wrapText="1"/>
    </xf>
    <xf numFmtId="0" fontId="24" fillId="0" borderId="26" xfId="0" applyFont="1" applyBorder="1" applyAlignment="1">
      <alignment horizontal="justify" vertical="top" wrapText="1"/>
    </xf>
    <xf numFmtId="0" fontId="24" fillId="0" borderId="55" xfId="0" applyFont="1" applyBorder="1" applyAlignment="1">
      <alignment horizontal="justify" vertical="top" wrapText="1"/>
    </xf>
    <xf numFmtId="0" fontId="24" fillId="0" borderId="57" xfId="0" applyFont="1" applyBorder="1" applyAlignment="1">
      <alignment horizontal="justify" vertical="top" wrapText="1"/>
    </xf>
    <xf numFmtId="0" fontId="24" fillId="0" borderId="56" xfId="0" applyFont="1" applyBorder="1" applyAlignment="1">
      <alignment horizontal="justify" vertical="top" wrapText="1"/>
    </xf>
    <xf numFmtId="0" fontId="24" fillId="0" borderId="38" xfId="0" applyFont="1" applyBorder="1" applyAlignment="1">
      <alignment horizontal="justify" vertical="top" wrapText="1"/>
    </xf>
    <xf numFmtId="0" fontId="24" fillId="0" borderId="39" xfId="0" applyFont="1" applyBorder="1" applyAlignment="1">
      <alignment horizontal="justify" vertical="top" wrapText="1"/>
    </xf>
    <xf numFmtId="0" fontId="24" fillId="0" borderId="47" xfId="0" applyFont="1" applyBorder="1" applyAlignment="1">
      <alignment horizontal="justify" vertical="top" wrapText="1"/>
    </xf>
    <xf numFmtId="0" fontId="22" fillId="0" borderId="0" xfId="42" applyFont="1" applyAlignment="1">
      <alignment horizontal="center"/>
    </xf>
    <xf numFmtId="0" fontId="22" fillId="0" borderId="0" xfId="42" applyFont="1"/>
    <xf numFmtId="0" fontId="24" fillId="0" borderId="14" xfId="42" applyFont="1" applyBorder="1" applyAlignment="1">
      <alignment vertical="center" wrapText="1"/>
    </xf>
    <xf numFmtId="0" fontId="24" fillId="0" borderId="15" xfId="42" applyFont="1" applyBorder="1" applyAlignment="1">
      <alignment horizontal="center" vertical="center" wrapText="1"/>
    </xf>
    <xf numFmtId="0" fontId="24" fillId="0" borderId="15" xfId="42" applyFont="1" applyBorder="1" applyAlignment="1">
      <alignment horizontal="justify" vertical="center" wrapText="1"/>
    </xf>
    <xf numFmtId="0" fontId="24" fillId="0" borderId="16" xfId="42" applyFont="1" applyBorder="1" applyAlignment="1">
      <alignment horizontal="justify" vertical="center" wrapText="1"/>
    </xf>
    <xf numFmtId="0" fontId="24" fillId="0" borderId="14" xfId="42" applyFont="1" applyBorder="1" applyAlignment="1">
      <alignment horizontal="justify" vertical="center" wrapText="1"/>
    </xf>
    <xf numFmtId="0" fontId="20" fillId="0" borderId="15" xfId="42" applyFont="1" applyBorder="1" applyAlignment="1">
      <alignment horizontal="justify" vertical="center" wrapText="1"/>
    </xf>
    <xf numFmtId="0" fontId="20" fillId="0" borderId="16" xfId="42" applyFont="1" applyBorder="1" applyAlignment="1">
      <alignment horizontal="justify" vertical="center" wrapText="1"/>
    </xf>
    <xf numFmtId="165" fontId="22" fillId="0" borderId="0" xfId="42" applyNumberFormat="1" applyFont="1" applyAlignment="1">
      <alignment vertical="center"/>
    </xf>
    <xf numFmtId="165" fontId="24" fillId="0" borderId="14" xfId="42" applyNumberFormat="1" applyFont="1" applyBorder="1" applyAlignment="1">
      <alignment horizontal="center" vertical="center" wrapText="1"/>
    </xf>
    <xf numFmtId="165" fontId="24" fillId="0" borderId="15" xfId="42" applyNumberFormat="1" applyFont="1" applyBorder="1" applyAlignment="1">
      <alignment horizontal="center" vertical="center" wrapText="1"/>
    </xf>
    <xf numFmtId="164" fontId="22" fillId="0" borderId="19" xfId="42" applyNumberFormat="1" applyFont="1" applyBorder="1" applyAlignment="1">
      <alignment horizontal="left" vertical="center" wrapText="1"/>
    </xf>
    <xf numFmtId="164" fontId="22" fillId="0" borderId="18" xfId="42" applyNumberFormat="1" applyFont="1" applyBorder="1" applyAlignment="1">
      <alignment horizontal="left" vertical="center" wrapText="1"/>
    </xf>
    <xf numFmtId="0" fontId="24" fillId="0" borderId="20" xfId="42" applyFont="1" applyBorder="1" applyAlignment="1">
      <alignment vertical="top" wrapText="1"/>
    </xf>
    <xf numFmtId="0" fontId="22" fillId="0" borderId="0" xfId="42" applyFont="1" applyAlignment="1">
      <alignment vertical="top" wrapText="1"/>
    </xf>
    <xf numFmtId="0" fontId="22" fillId="0" borderId="21" xfId="42" applyFont="1" applyBorder="1" applyAlignment="1">
      <alignment vertical="top" wrapText="1"/>
    </xf>
    <xf numFmtId="0" fontId="22" fillId="0" borderId="0" xfId="42" applyFont="1" applyAlignment="1">
      <alignment horizontal="center" vertical="top" wrapText="1"/>
    </xf>
    <xf numFmtId="0" fontId="22" fillId="0" borderId="0" xfId="42" applyFont="1" applyAlignment="1">
      <alignment horizontal="justify" vertical="top" wrapText="1"/>
    </xf>
    <xf numFmtId="0" fontId="20" fillId="0" borderId="22" xfId="42" applyFont="1" applyBorder="1" applyAlignment="1">
      <alignment horizontal="center" vertical="center" wrapText="1"/>
    </xf>
    <xf numFmtId="0" fontId="36" fillId="0" borderId="20" xfId="42" applyFont="1" applyBorder="1" applyAlignment="1">
      <alignment vertical="top" wrapText="1"/>
    </xf>
    <xf numFmtId="0" fontId="20" fillId="0" borderId="23" xfId="42" applyFont="1" applyBorder="1" applyAlignment="1">
      <alignment horizontal="center" vertical="center" wrapText="1"/>
    </xf>
    <xf numFmtId="0" fontId="36" fillId="0" borderId="0" xfId="42" applyFont="1" applyAlignment="1">
      <alignment vertical="top" wrapText="1"/>
    </xf>
    <xf numFmtId="3" fontId="22" fillId="0" borderId="23" xfId="42" applyNumberFormat="1" applyFont="1" applyBorder="1" applyAlignment="1">
      <alignment horizontal="center" vertical="center" wrapText="1"/>
    </xf>
    <xf numFmtId="0" fontId="24" fillId="0" borderId="24" xfId="42" applyFont="1" applyBorder="1" applyAlignment="1">
      <alignment horizontal="justify" vertical="center"/>
    </xf>
    <xf numFmtId="0" fontId="24" fillId="0" borderId="0" xfId="42" applyFont="1" applyAlignment="1">
      <alignment vertical="top" wrapText="1"/>
    </xf>
    <xf numFmtId="0" fontId="22" fillId="0" borderId="0" xfId="42" applyFont="1" applyAlignment="1">
      <alignment horizontal="right" vertical="top" wrapText="1"/>
    </xf>
    <xf numFmtId="0" fontId="24" fillId="0" borderId="25" xfId="42" applyFont="1" applyBorder="1" applyAlignment="1">
      <alignment horizontal="center" vertical="top" wrapText="1"/>
    </xf>
    <xf numFmtId="0" fontId="24" fillId="0" borderId="17" xfId="42" applyFont="1" applyBorder="1" applyAlignment="1">
      <alignment horizontal="center" vertical="top" wrapText="1"/>
    </xf>
    <xf numFmtId="0" fontId="22" fillId="0" borderId="17" xfId="42" applyFont="1" applyBorder="1" applyAlignment="1">
      <alignment vertical="top" wrapText="1"/>
    </xf>
    <xf numFmtId="0" fontId="24" fillId="0" borderId="17" xfId="42" applyFont="1" applyBorder="1" applyAlignment="1">
      <alignment vertical="top" wrapText="1"/>
    </xf>
    <xf numFmtId="0" fontId="24" fillId="0" borderId="26" xfId="42" applyFont="1" applyBorder="1" applyAlignment="1">
      <alignment horizontal="center" vertical="top" wrapText="1"/>
    </xf>
    <xf numFmtId="0" fontId="22" fillId="0" borderId="21" xfId="42" applyFont="1" applyBorder="1" applyAlignment="1">
      <alignment horizontal="justify" vertical="top" wrapText="1"/>
    </xf>
    <xf numFmtId="0" fontId="24" fillId="0" borderId="27" xfId="42" applyFont="1" applyBorder="1" applyAlignment="1">
      <alignment horizontal="justify" vertical="top" wrapText="1"/>
    </xf>
    <xf numFmtId="0" fontId="22" fillId="0" borderId="29" xfId="42" applyFont="1" applyBorder="1" applyAlignment="1">
      <alignment horizontal="justify" vertical="top" wrapText="1"/>
    </xf>
    <xf numFmtId="0" fontId="22" fillId="0" borderId="28" xfId="42" applyFont="1" applyBorder="1" applyAlignment="1">
      <alignment horizontal="justify" vertical="top" wrapText="1"/>
    </xf>
    <xf numFmtId="0" fontId="24" fillId="35" borderId="30" xfId="42" applyFont="1" applyFill="1" applyBorder="1" applyAlignment="1">
      <alignment horizontal="center" vertical="center" wrapText="1"/>
    </xf>
    <xf numFmtId="0" fontId="24" fillId="35" borderId="32" xfId="42" applyFont="1" applyFill="1" applyBorder="1" applyAlignment="1">
      <alignment horizontal="center" vertical="center" wrapText="1"/>
    </xf>
    <xf numFmtId="0" fontId="24" fillId="35" borderId="31" xfId="42" applyFont="1" applyFill="1" applyBorder="1" applyAlignment="1">
      <alignment horizontal="center" vertical="center" wrapText="1"/>
    </xf>
    <xf numFmtId="0" fontId="24" fillId="35" borderId="33" xfId="42" applyFont="1" applyFill="1" applyBorder="1" applyAlignment="1">
      <alignment horizontal="center" vertical="center" wrapText="1"/>
    </xf>
    <xf numFmtId="0" fontId="24" fillId="35" borderId="35" xfId="42" applyFont="1" applyFill="1" applyBorder="1" applyAlignment="1">
      <alignment horizontal="center" vertical="center" wrapText="1"/>
    </xf>
    <xf numFmtId="0" fontId="24" fillId="35" borderId="34" xfId="42" applyFont="1" applyFill="1" applyBorder="1" applyAlignment="1">
      <alignment horizontal="center" vertical="center" wrapText="1"/>
    </xf>
    <xf numFmtId="0" fontId="24" fillId="35" borderId="37" xfId="42" applyFont="1" applyFill="1" applyBorder="1" applyAlignment="1">
      <alignment horizontal="center" vertical="center" wrapText="1"/>
    </xf>
    <xf numFmtId="0" fontId="24" fillId="35" borderId="36" xfId="42" applyFont="1" applyFill="1" applyBorder="1" applyAlignment="1">
      <alignment horizontal="center" vertical="center" wrapText="1"/>
    </xf>
    <xf numFmtId="0" fontId="24" fillId="35" borderId="40" xfId="42" applyFont="1" applyFill="1" applyBorder="1" applyAlignment="1">
      <alignment horizontal="center" vertical="center" wrapText="1"/>
    </xf>
    <xf numFmtId="0" fontId="24" fillId="35" borderId="42" xfId="42" applyFont="1" applyFill="1" applyBorder="1" applyAlignment="1">
      <alignment horizontal="center" vertical="center" wrapText="1"/>
    </xf>
    <xf numFmtId="0" fontId="24" fillId="35" borderId="44" xfId="42" applyFont="1" applyFill="1" applyBorder="1" applyAlignment="1">
      <alignment horizontal="center" vertical="center" wrapText="1"/>
    </xf>
    <xf numFmtId="0" fontId="24" fillId="35" borderId="46" xfId="42" applyFont="1" applyFill="1" applyBorder="1" applyAlignment="1">
      <alignment horizontal="center" vertical="center" wrapText="1"/>
    </xf>
    <xf numFmtId="0" fontId="24" fillId="35" borderId="38" xfId="42" applyFont="1" applyFill="1" applyBorder="1" applyAlignment="1">
      <alignment horizontal="center" vertical="center" wrapText="1"/>
    </xf>
    <xf numFmtId="0" fontId="24" fillId="35" borderId="39" xfId="42" applyFont="1" applyFill="1" applyBorder="1" applyAlignment="1">
      <alignment horizontal="center" vertical="center" wrapText="1"/>
    </xf>
    <xf numFmtId="0" fontId="24" fillId="35" borderId="41" xfId="42" applyFont="1" applyFill="1" applyBorder="1" applyAlignment="1">
      <alignment horizontal="center" vertical="center" wrapText="1"/>
    </xf>
    <xf numFmtId="0" fontId="24" fillId="35" borderId="43" xfId="42" applyFont="1" applyFill="1" applyBorder="1" applyAlignment="1">
      <alignment horizontal="center" vertical="center" wrapText="1"/>
    </xf>
    <xf numFmtId="0" fontId="24" fillId="35" borderId="47" xfId="42" applyFont="1" applyFill="1" applyBorder="1" applyAlignment="1">
      <alignment horizontal="center" vertical="center" wrapText="1"/>
    </xf>
    <xf numFmtId="164" fontId="22" fillId="0" borderId="0" xfId="42" applyNumberFormat="1" applyFont="1" applyAlignment="1">
      <alignment vertical="top" wrapText="1"/>
    </xf>
    <xf numFmtId="0" fontId="24" fillId="0" borderId="20" xfId="42" applyFont="1" applyBorder="1" applyAlignment="1">
      <alignment horizontal="justify" vertical="center" wrapText="1"/>
    </xf>
    <xf numFmtId="0" fontId="24" fillId="0" borderId="0" xfId="42" applyFont="1" applyAlignment="1">
      <alignment horizontal="justify" vertical="center" wrapText="1"/>
    </xf>
    <xf numFmtId="0" fontId="22" fillId="0" borderId="0" xfId="42" applyFont="1" applyAlignment="1">
      <alignment horizontal="center" vertical="center" wrapText="1"/>
    </xf>
    <xf numFmtId="164" fontId="22" fillId="0" borderId="0" xfId="42" applyNumberFormat="1" applyFont="1" applyAlignment="1">
      <alignment horizontal="center" vertical="center" wrapText="1"/>
    </xf>
    <xf numFmtId="0" fontId="22" fillId="0" borderId="21" xfId="42" applyFont="1" applyBorder="1" applyAlignment="1">
      <alignment horizontal="center" vertical="center" wrapText="1"/>
    </xf>
    <xf numFmtId="0" fontId="24" fillId="35" borderId="25" xfId="42" applyFont="1" applyFill="1" applyBorder="1" applyAlignment="1">
      <alignment horizontal="center" vertical="center"/>
    </xf>
    <xf numFmtId="0" fontId="24" fillId="35" borderId="17" xfId="42" applyFont="1" applyFill="1" applyBorder="1" applyAlignment="1">
      <alignment horizontal="center" vertical="center"/>
    </xf>
    <xf numFmtId="0" fontId="24" fillId="35" borderId="48" xfId="42" applyFont="1" applyFill="1" applyBorder="1" applyAlignment="1">
      <alignment horizontal="center" vertical="center"/>
    </xf>
    <xf numFmtId="0" fontId="24" fillId="35" borderId="35" xfId="42" applyFont="1" applyFill="1" applyBorder="1" applyAlignment="1">
      <alignment vertical="center" wrapText="1"/>
    </xf>
    <xf numFmtId="0" fontId="24" fillId="35" borderId="35" xfId="42" applyFont="1" applyFill="1" applyBorder="1" applyAlignment="1">
      <alignment horizontal="center" vertical="center" wrapText="1"/>
    </xf>
    <xf numFmtId="0" fontId="24" fillId="35" borderId="38" xfId="42" applyFont="1" applyFill="1" applyBorder="1" applyAlignment="1">
      <alignment horizontal="center" vertical="center"/>
    </xf>
    <xf numFmtId="0" fontId="24" fillId="35" borderId="39" xfId="42" applyFont="1" applyFill="1" applyBorder="1" applyAlignment="1">
      <alignment horizontal="center" vertical="center"/>
    </xf>
    <xf numFmtId="0" fontId="24" fillId="35" borderId="49" xfId="42" applyFont="1" applyFill="1" applyBorder="1" applyAlignment="1">
      <alignment horizontal="center" vertical="center"/>
    </xf>
    <xf numFmtId="0" fontId="24" fillId="35" borderId="39" xfId="42" applyFont="1" applyFill="1" applyBorder="1" applyAlignment="1">
      <alignment horizontal="center" vertical="center" wrapText="1"/>
    </xf>
    <xf numFmtId="0" fontId="24" fillId="35" borderId="45" xfId="42" applyFont="1" applyFill="1" applyBorder="1" applyAlignment="1">
      <alignment horizontal="center" vertical="center" wrapText="1"/>
    </xf>
    <xf numFmtId="0" fontId="24" fillId="0" borderId="50" xfId="42" applyFont="1" applyBorder="1" applyAlignment="1">
      <alignment horizontal="justify" vertical="top" wrapText="1"/>
    </xf>
    <xf numFmtId="0" fontId="24" fillId="0" borderId="22" xfId="42" applyFont="1" applyBorder="1" applyAlignment="1">
      <alignment horizontal="justify" vertical="top" wrapText="1"/>
    </xf>
    <xf numFmtId="0" fontId="24" fillId="0" borderId="22" xfId="42" applyFont="1" applyBorder="1" applyAlignment="1">
      <alignment horizontal="justify" vertical="top" wrapText="1"/>
    </xf>
    <xf numFmtId="0" fontId="22" fillId="0" borderId="22" xfId="42" applyFont="1" applyBorder="1" applyAlignment="1">
      <alignment vertical="top" wrapText="1"/>
    </xf>
    <xf numFmtId="4" fontId="22" fillId="0" borderId="22" xfId="42" applyNumberFormat="1" applyFont="1" applyBorder="1" applyAlignment="1">
      <alignment vertical="top" wrapText="1"/>
    </xf>
    <xf numFmtId="4" fontId="22" fillId="0" borderId="22" xfId="42" applyNumberFormat="1" applyFont="1" applyBorder="1" applyAlignment="1">
      <alignment horizontal="center" vertical="top" wrapText="1"/>
    </xf>
    <xf numFmtId="0" fontId="22" fillId="0" borderId="51" xfId="42" applyFont="1" applyBorder="1" applyAlignment="1">
      <alignment horizontal="center" vertical="top" wrapText="1"/>
    </xf>
    <xf numFmtId="0" fontId="24" fillId="0" borderId="52" xfId="42" applyFont="1" applyBorder="1" applyAlignment="1">
      <alignment horizontal="justify" vertical="top" wrapText="1"/>
    </xf>
    <xf numFmtId="0" fontId="24" fillId="0" borderId="53" xfId="42" applyFont="1" applyBorder="1" applyAlignment="1">
      <alignment horizontal="justify" vertical="top" wrapText="1"/>
    </xf>
    <xf numFmtId="0" fontId="24" fillId="0" borderId="53" xfId="42" applyFont="1" applyBorder="1" applyAlignment="1">
      <alignment horizontal="justify" vertical="top" wrapText="1"/>
    </xf>
    <xf numFmtId="0" fontId="22" fillId="0" borderId="53" xfId="42" applyFont="1" applyBorder="1" applyAlignment="1">
      <alignment vertical="top" wrapText="1"/>
    </xf>
    <xf numFmtId="4" fontId="22" fillId="0" borderId="53" xfId="42" applyNumberFormat="1" applyFont="1" applyBorder="1" applyAlignment="1">
      <alignment vertical="top" wrapText="1"/>
    </xf>
    <xf numFmtId="4" fontId="22" fillId="0" borderId="53" xfId="42" applyNumberFormat="1" applyFont="1" applyBorder="1" applyAlignment="1">
      <alignment horizontal="center" vertical="top" wrapText="1"/>
    </xf>
    <xf numFmtId="0" fontId="22" fillId="0" borderId="54" xfId="42" applyFont="1" applyBorder="1" applyAlignment="1">
      <alignment horizontal="center" vertical="top" wrapText="1"/>
    </xf>
    <xf numFmtId="0" fontId="22" fillId="0" borderId="25" xfId="42" applyFont="1" applyBorder="1" applyAlignment="1">
      <alignment horizontal="justify" vertical="top" wrapText="1"/>
    </xf>
    <xf numFmtId="0" fontId="22" fillId="0" borderId="17" xfId="42" applyFont="1" applyBorder="1" applyAlignment="1">
      <alignment horizontal="justify" vertical="top" wrapText="1"/>
    </xf>
    <xf numFmtId="0" fontId="22" fillId="0" borderId="26" xfId="42" applyFont="1" applyBorder="1" applyAlignment="1">
      <alignment horizontal="justify" vertical="top" wrapText="1"/>
    </xf>
    <xf numFmtId="0" fontId="22" fillId="0" borderId="55" xfId="42" applyFont="1" applyBorder="1" applyAlignment="1">
      <alignment horizontal="justify" vertical="top" wrapText="1"/>
    </xf>
    <xf numFmtId="0" fontId="22" fillId="0" borderId="57" xfId="42" applyFont="1" applyBorder="1" applyAlignment="1">
      <alignment horizontal="justify" vertical="top" wrapText="1"/>
    </xf>
    <xf numFmtId="0" fontId="22" fillId="0" borderId="56" xfId="42" applyFont="1" applyBorder="1" applyAlignment="1">
      <alignment horizontal="justify" vertical="top" wrapText="1"/>
    </xf>
    <xf numFmtId="0" fontId="24" fillId="0" borderId="25" xfId="42" applyFont="1" applyBorder="1" applyAlignment="1">
      <alignment horizontal="justify" vertical="top" wrapText="1"/>
    </xf>
    <xf numFmtId="0" fontId="24" fillId="0" borderId="17" xfId="42" applyFont="1" applyBorder="1" applyAlignment="1">
      <alignment horizontal="justify" vertical="top" wrapText="1"/>
    </xf>
    <xf numFmtId="0" fontId="24" fillId="0" borderId="26" xfId="42" applyFont="1" applyBorder="1" applyAlignment="1">
      <alignment horizontal="justify" vertical="top" wrapText="1"/>
    </xf>
    <xf numFmtId="0" fontId="24" fillId="0" borderId="55" xfId="42" applyFont="1" applyBorder="1" applyAlignment="1">
      <alignment horizontal="justify" vertical="top" wrapText="1"/>
    </xf>
    <xf numFmtId="0" fontId="24" fillId="0" borderId="57" xfId="42" applyFont="1" applyBorder="1" applyAlignment="1">
      <alignment horizontal="justify" vertical="top" wrapText="1"/>
    </xf>
    <xf numFmtId="0" fontId="24" fillId="0" borderId="56" xfId="42" applyFont="1" applyBorder="1" applyAlignment="1">
      <alignment horizontal="justify" vertical="top" wrapText="1"/>
    </xf>
    <xf numFmtId="0" fontId="24" fillId="0" borderId="38" xfId="42" applyFont="1" applyBorder="1" applyAlignment="1">
      <alignment horizontal="justify" vertical="top" wrapText="1"/>
    </xf>
    <xf numFmtId="0" fontId="24" fillId="0" borderId="39" xfId="42" applyFont="1" applyBorder="1" applyAlignment="1">
      <alignment horizontal="justify" vertical="top" wrapText="1"/>
    </xf>
    <xf numFmtId="0" fontId="24" fillId="0" borderId="47" xfId="42" applyFont="1" applyBorder="1" applyAlignment="1">
      <alignment horizontal="justify" vertical="top" wrapText="1"/>
    </xf>
    <xf numFmtId="0" fontId="22" fillId="0" borderId="0" xfId="0" applyNumberFormat="1" applyFont="1" applyFill="1" applyBorder="1" applyAlignment="1" applyProtection="1"/>
    <xf numFmtId="0" fontId="22" fillId="0" borderId="0" xfId="0" applyFont="1" applyFill="1" applyAlignment="1">
      <alignment horizontal="center"/>
    </xf>
    <xf numFmtId="0" fontId="22" fillId="0" borderId="0" xfId="0" applyFont="1" applyFill="1"/>
    <xf numFmtId="0" fontId="22" fillId="0" borderId="0" xfId="0" applyFont="1" applyFill="1" applyAlignment="1">
      <alignment vertical="top" wrapText="1"/>
    </xf>
    <xf numFmtId="0" fontId="24" fillId="0" borderId="14" xfId="0"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5" xfId="0" applyFont="1" applyFill="1" applyBorder="1" applyAlignment="1">
      <alignment horizontal="justify" vertical="center" wrapText="1"/>
    </xf>
    <xf numFmtId="0" fontId="24" fillId="0" borderId="16" xfId="0" applyFont="1" applyFill="1" applyBorder="1" applyAlignment="1">
      <alignment horizontal="justify" vertical="center" wrapText="1"/>
    </xf>
    <xf numFmtId="0" fontId="22" fillId="0" borderId="0" xfId="0" applyFont="1" applyFill="1" applyBorder="1" applyAlignment="1">
      <alignment vertical="top" wrapText="1"/>
    </xf>
    <xf numFmtId="0" fontId="24" fillId="0" borderId="14" xfId="0" applyFont="1" applyFill="1" applyBorder="1" applyAlignment="1">
      <alignment horizontal="justify" vertical="center" wrapText="1"/>
    </xf>
    <xf numFmtId="0" fontId="20" fillId="0" borderId="15" xfId="0" applyFont="1" applyFill="1" applyBorder="1" applyAlignment="1">
      <alignment horizontal="justify" vertical="center" wrapText="1"/>
    </xf>
    <xf numFmtId="0" fontId="20" fillId="0" borderId="16" xfId="0" applyFont="1" applyFill="1" applyBorder="1" applyAlignment="1">
      <alignment horizontal="justify" vertical="center" wrapText="1"/>
    </xf>
    <xf numFmtId="165" fontId="22" fillId="0" borderId="0" xfId="0" applyNumberFormat="1" applyFont="1" applyFill="1" applyBorder="1" applyAlignment="1">
      <alignment vertical="center"/>
    </xf>
    <xf numFmtId="165" fontId="24" fillId="0" borderId="14" xfId="0" applyNumberFormat="1" applyFont="1" applyFill="1" applyBorder="1" applyAlignment="1">
      <alignment horizontal="center" vertical="center" wrapText="1"/>
    </xf>
    <xf numFmtId="165" fontId="24" fillId="0" borderId="15" xfId="0" applyNumberFormat="1" applyFont="1" applyFill="1" applyBorder="1" applyAlignment="1">
      <alignment horizontal="center" vertical="center" wrapText="1"/>
    </xf>
    <xf numFmtId="164" fontId="22" fillId="0" borderId="19" xfId="0" applyNumberFormat="1" applyFont="1" applyFill="1" applyBorder="1" applyAlignment="1">
      <alignment horizontal="left" vertical="center" wrapText="1"/>
    </xf>
    <xf numFmtId="164" fontId="22" fillId="0" borderId="18" xfId="0" applyNumberFormat="1" applyFont="1" applyFill="1" applyBorder="1" applyAlignment="1">
      <alignment horizontal="left" vertical="center" wrapText="1"/>
    </xf>
    <xf numFmtId="0" fontId="22" fillId="0" borderId="0" xfId="0" applyFont="1" applyBorder="1" applyAlignment="1">
      <alignment vertical="top" wrapText="1"/>
    </xf>
    <xf numFmtId="0" fontId="22" fillId="0" borderId="0" xfId="0" applyFont="1" applyBorder="1" applyAlignment="1">
      <alignment horizontal="center" vertical="top" wrapText="1"/>
    </xf>
    <xf numFmtId="0" fontId="22" fillId="0" borderId="0" xfId="0" applyFont="1" applyBorder="1" applyAlignment="1">
      <alignment horizontal="justify" vertical="top" wrapText="1"/>
    </xf>
    <xf numFmtId="0" fontId="22" fillId="0" borderId="0" xfId="0" applyFont="1" applyBorder="1" applyAlignment="1">
      <alignment vertical="top" wrapText="1"/>
    </xf>
    <xf numFmtId="0" fontId="36" fillId="0" borderId="0" xfId="0" applyFont="1" applyBorder="1" applyAlignment="1">
      <alignment vertical="top" wrapText="1"/>
    </xf>
    <xf numFmtId="0" fontId="24" fillId="0" borderId="0" xfId="0" applyFont="1" applyBorder="1" applyAlignment="1">
      <alignment vertical="top" wrapText="1"/>
    </xf>
    <xf numFmtId="0" fontId="24" fillId="0" borderId="0" xfId="0" applyFont="1" applyBorder="1" applyAlignment="1">
      <alignment horizontal="justify" vertical="center" wrapText="1"/>
    </xf>
    <xf numFmtId="0" fontId="22" fillId="0" borderId="0" xfId="0" applyFont="1" applyFill="1" applyBorder="1" applyAlignment="1">
      <alignment horizontal="center" vertical="center" wrapText="1"/>
    </xf>
    <xf numFmtId="0" fontId="22" fillId="0" borderId="0" xfId="0" applyFont="1" applyBorder="1" applyAlignment="1">
      <alignment horizontal="center" vertical="center" wrapText="1"/>
    </xf>
    <xf numFmtId="164" fontId="22" fillId="0" borderId="0" xfId="0" applyNumberFormat="1" applyFont="1" applyFill="1" applyBorder="1" applyAlignment="1">
      <alignment horizontal="center" vertical="center" wrapText="1"/>
    </xf>
    <xf numFmtId="4" fontId="22" fillId="0" borderId="22" xfId="0" applyNumberFormat="1" applyFont="1" applyFill="1" applyBorder="1" applyAlignment="1">
      <alignment horizontal="center" vertical="top" wrapText="1"/>
    </xf>
    <xf numFmtId="4" fontId="22" fillId="0" borderId="53" xfId="0" applyNumberFormat="1" applyFont="1" applyFill="1" applyBorder="1" applyAlignment="1">
      <alignment horizontal="center" vertical="top" wrapText="1"/>
    </xf>
    <xf numFmtId="0" fontId="24" fillId="0" borderId="25" xfId="0" applyFont="1" applyFill="1" applyBorder="1" applyAlignment="1">
      <alignment horizontal="justify" vertical="top" wrapText="1"/>
    </xf>
    <xf numFmtId="0" fontId="24" fillId="0" borderId="17" xfId="0" applyFont="1" applyFill="1" applyBorder="1" applyAlignment="1">
      <alignment horizontal="justify" vertical="top" wrapText="1"/>
    </xf>
    <xf numFmtId="0" fontId="24" fillId="0" borderId="26" xfId="0" applyFont="1" applyFill="1" applyBorder="1" applyAlignment="1">
      <alignment horizontal="justify" vertical="top" wrapText="1"/>
    </xf>
    <xf numFmtId="0" fontId="24" fillId="0" borderId="55" xfId="0" applyFont="1" applyFill="1" applyBorder="1" applyAlignment="1">
      <alignment horizontal="justify" vertical="top" wrapText="1"/>
    </xf>
    <xf numFmtId="0" fontId="24" fillId="0" borderId="57" xfId="0" applyFont="1" applyFill="1" applyBorder="1" applyAlignment="1">
      <alignment horizontal="justify" vertical="top" wrapText="1"/>
    </xf>
    <xf numFmtId="0" fontId="24" fillId="0" borderId="56" xfId="0" applyFont="1" applyFill="1" applyBorder="1" applyAlignment="1">
      <alignment horizontal="justify" vertical="top" wrapText="1"/>
    </xf>
    <xf numFmtId="0" fontId="24" fillId="0" borderId="38" xfId="0" applyFont="1" applyFill="1" applyBorder="1" applyAlignment="1">
      <alignment horizontal="justify" vertical="top" wrapText="1"/>
    </xf>
    <xf numFmtId="0" fontId="24" fillId="0" borderId="39" xfId="0" applyFont="1" applyFill="1" applyBorder="1" applyAlignment="1">
      <alignment horizontal="justify" vertical="top" wrapText="1"/>
    </xf>
    <xf numFmtId="0" fontId="24" fillId="0" borderId="47" xfId="0" applyFont="1" applyFill="1" applyBorder="1" applyAlignment="1">
      <alignment horizontal="justify" vertical="top"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4" xr:uid="{C2656321-2D5D-4372-8A2E-C54C58B2C127}"/>
    <cellStyle name="Neutral" xfId="8" builtinId="28" customBuiltin="1"/>
    <cellStyle name="Normal" xfId="0" builtinId="0" customBuiltin="1"/>
    <cellStyle name="Normal 2" xfId="42" xr:uid="{4F82201B-8822-4CA2-944A-6C1C0A80C4E5}"/>
    <cellStyle name="Normal 2 2" xfId="43" xr:uid="{DA7D5016-25F9-445B-B817-A55279DA2AE3}"/>
    <cellStyle name="Normal 3" xfId="45" xr:uid="{A93AEC6F-6D1B-4590-9232-1ABDCE97825D}"/>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4.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34" Type="http://schemas.openxmlformats.org/officeDocument/2006/relationships/externalLink" Target="externalLinks/externalLink30.xml"/><Relationship Id="rId139" Type="http://schemas.openxmlformats.org/officeDocument/2006/relationships/externalLink" Target="externalLinks/externalLink3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6.xml"/><Relationship Id="rId135" Type="http://schemas.openxmlformats.org/officeDocument/2006/relationships/externalLink" Target="externalLinks/externalLink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141" Type="http://schemas.openxmlformats.org/officeDocument/2006/relationships/externalLink" Target="externalLinks/externalLink37.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142"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2.xml"/><Relationship Id="rId13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#NULL!</v>
          </cell>
          <cell r="E7" t="e">
            <v>#NULL!</v>
          </cell>
          <cell r="F7">
            <v>1106249.1923825729</v>
          </cell>
          <cell r="G7"/>
          <cell r="H7"/>
        </row>
        <row r="8">
          <cell r="C8" t="str">
            <v>Ramos Autónomos</v>
          </cell>
          <cell r="D8" t="e">
            <v>#NULL!</v>
          </cell>
          <cell r="E8" t="e">
            <v>#NULL!</v>
          </cell>
          <cell r="F8">
            <v>34979.029620000001</v>
          </cell>
          <cell r="G8"/>
          <cell r="H8"/>
        </row>
        <row r="9">
          <cell r="C9" t="str">
            <v>Legislativo</v>
          </cell>
          <cell r="D9" t="e">
            <v>#NULL!</v>
          </cell>
          <cell r="E9" t="e">
            <v>#NULL!</v>
          </cell>
          <cell r="F9">
            <v>5575.9568859999999</v>
          </cell>
          <cell r="G9"/>
          <cell r="H9"/>
        </row>
        <row r="10">
          <cell r="C10" t="str">
            <v>Judicial</v>
          </cell>
          <cell r="D10" t="e">
            <v>#NULL!</v>
          </cell>
          <cell r="E10" t="e">
            <v>#NULL!</v>
          </cell>
          <cell r="F10">
            <v>17732.118564</v>
          </cell>
          <cell r="G10" t="e">
            <v>#NULL!</v>
          </cell>
          <cell r="H10" t="e">
            <v>#NULL!</v>
          </cell>
        </row>
        <row r="11">
          <cell r="C11" t="str">
            <v>IFE</v>
          </cell>
          <cell r="D11" t="e">
            <v>#NULL!</v>
          </cell>
          <cell r="E11" t="e">
            <v>#NULL!</v>
          </cell>
          <cell r="F11">
            <v>11095.954170000001</v>
          </cell>
          <cell r="G11"/>
          <cell r="H11"/>
        </row>
        <row r="12">
          <cell r="C12" t="str">
            <v>CNDH</v>
          </cell>
          <cell r="D12" t="e">
            <v>#NULL!</v>
          </cell>
          <cell r="E12" t="e">
            <v>#NULL!</v>
          </cell>
          <cell r="F12">
            <v>575</v>
          </cell>
          <cell r="G12" t="e">
            <v>#NULL!</v>
          </cell>
          <cell r="H12" t="e">
            <v>#NULL!</v>
          </cell>
        </row>
        <row r="13">
          <cell r="C13" t="str">
            <v>Poder Ejecutivo Federal</v>
          </cell>
          <cell r="D13" t="e">
            <v>#NULL!</v>
          </cell>
          <cell r="E13" t="e">
            <v>#NULL!</v>
          </cell>
          <cell r="F13">
            <v>1094034.8627625729</v>
          </cell>
          <cell r="G13"/>
          <cell r="H13"/>
        </row>
        <row r="14">
          <cell r="C14" t="str">
            <v>Administración Pública Centralizada</v>
          </cell>
          <cell r="D14" t="e">
            <v>#NULL!</v>
          </cell>
          <cell r="E14" t="e">
            <v>#NULL!</v>
          </cell>
          <cell r="F14">
            <v>627839.75631947303</v>
          </cell>
          <cell r="G14" t="e">
            <v>#BUSY!</v>
          </cell>
          <cell r="H14" t="e">
            <v>#BUSY!</v>
          </cell>
        </row>
        <row r="15">
          <cell r="C15" t="str">
            <v>Ramos Administrativos</v>
          </cell>
          <cell r="D15" t="e">
            <v>#NULL!</v>
          </cell>
          <cell r="E15" t="e">
            <v>#NULL!</v>
          </cell>
          <cell r="F15">
            <v>329739.71216047299</v>
          </cell>
          <cell r="G15"/>
          <cell r="H15"/>
        </row>
        <row r="16">
          <cell r="C16" t="str">
            <v>Presidencia de la República</v>
          </cell>
          <cell r="D16" t="e">
            <v>#NULL!</v>
          </cell>
          <cell r="E16" t="e">
            <v>#NULL!</v>
          </cell>
          <cell r="F16">
            <v>1661.8</v>
          </cell>
          <cell r="G16" t="e">
            <v>#NULL!</v>
          </cell>
          <cell r="H16" t="e">
            <v>#NULL!</v>
          </cell>
        </row>
        <row r="17">
          <cell r="C17" t="str">
            <v>Gobernación</v>
          </cell>
          <cell r="D17" t="e">
            <v>#NULL!</v>
          </cell>
          <cell r="E17" t="e">
            <v>#NULL!</v>
          </cell>
          <cell r="F17">
            <v>3990.3773893067819</v>
          </cell>
          <cell r="G17"/>
          <cell r="H17"/>
        </row>
        <row r="18">
          <cell r="C18" t="str">
            <v>Relaciones Exteriores</v>
          </cell>
          <cell r="D18" t="e">
            <v>#NULL!</v>
          </cell>
          <cell r="E18" t="e">
            <v>#NULL!</v>
          </cell>
          <cell r="F18">
            <v>3444.2217392281464</v>
          </cell>
          <cell r="G18" t="e">
            <v>#BUSY!</v>
          </cell>
          <cell r="H18" t="e">
            <v>#BUSY!</v>
          </cell>
        </row>
        <row r="19">
          <cell r="C19" t="str">
            <v>Hacienda y Crédito Público</v>
          </cell>
          <cell r="D19" t="e">
            <v>#NULL!</v>
          </cell>
          <cell r="E19" t="e">
            <v>#NULL!</v>
          </cell>
          <cell r="F19">
            <v>21785.236234639509</v>
          </cell>
          <cell r="G19"/>
          <cell r="H19"/>
        </row>
        <row r="20">
          <cell r="C20" t="str">
            <v>Defensa Nacional</v>
          </cell>
          <cell r="D20" t="e">
            <v>#NULL!</v>
          </cell>
          <cell r="E20" t="e">
            <v>#NULL!</v>
          </cell>
          <cell r="F20">
            <v>22831.5</v>
          </cell>
          <cell r="G20" t="e">
            <v>#NULL!</v>
          </cell>
          <cell r="H20" t="e">
            <v>#NULL!</v>
          </cell>
        </row>
        <row r="21">
          <cell r="C21" t="str">
            <v>Agricultura, Ganadería, Desarrollo Rural, Pesca y Alimentación</v>
          </cell>
          <cell r="D21" t="e">
            <v>#NULL!</v>
          </cell>
          <cell r="E21" t="e">
            <v>#NULL!</v>
          </cell>
          <cell r="F21">
            <v>41782.67967414231</v>
          </cell>
          <cell r="G21" t="e">
            <v>#BUSY!</v>
          </cell>
          <cell r="H21" t="e">
            <v>#BUSY!</v>
          </cell>
        </row>
        <row r="22">
          <cell r="C22" t="str">
            <v>Comunicaciones y Transportes</v>
          </cell>
          <cell r="D22"/>
          <cell r="E22"/>
          <cell r="F22">
            <v>23124.321967263677</v>
          </cell>
          <cell r="G22"/>
          <cell r="H22"/>
        </row>
        <row r="23">
          <cell r="C23" t="str">
            <v>Economía</v>
          </cell>
          <cell r="D23" t="e">
            <v>#NULL!</v>
          </cell>
          <cell r="E23" t="e">
            <v>#NULL!</v>
          </cell>
          <cell r="F23">
            <v>5403.4684054160825</v>
          </cell>
          <cell r="G23"/>
          <cell r="H23"/>
        </row>
        <row r="24">
          <cell r="C24" t="str">
            <v>Educación Pública</v>
          </cell>
          <cell r="D24" t="e">
            <v>#NULL!</v>
          </cell>
          <cell r="E24" t="e">
            <v>#NULL!</v>
          </cell>
          <cell r="F24">
            <v>106355.12181816016</v>
          </cell>
          <cell r="G24"/>
          <cell r="H24"/>
        </row>
        <row r="25">
          <cell r="C25" t="str">
            <v>Salud</v>
          </cell>
          <cell r="D25" t="e">
            <v>#NULL!</v>
          </cell>
          <cell r="E25" t="e">
            <v>#NULL!</v>
          </cell>
          <cell r="F25">
            <v>20866.981367065295</v>
          </cell>
          <cell r="G25"/>
          <cell r="H25"/>
        </row>
        <row r="26">
          <cell r="C26" t="str">
            <v>Marina</v>
          </cell>
          <cell r="D26" t="e">
            <v>#NULL!</v>
          </cell>
          <cell r="E26" t="e">
            <v>#NULL!</v>
          </cell>
          <cell r="F26">
            <v>8899.1815619089994</v>
          </cell>
          <cell r="G26"/>
          <cell r="H26"/>
        </row>
        <row r="27">
          <cell r="C27" t="str">
            <v>Trabajo y Previsión Social</v>
          </cell>
          <cell r="D27" t="e">
            <v>#NULL!</v>
          </cell>
          <cell r="E27" t="e">
            <v>#NULL!</v>
          </cell>
          <cell r="F27">
            <v>3150.6783178095025</v>
          </cell>
          <cell r="G27"/>
          <cell r="H27"/>
        </row>
        <row r="28">
          <cell r="C28" t="str">
            <v>Reforma Agraria</v>
          </cell>
          <cell r="D28" t="e">
            <v>#NULL!</v>
          </cell>
          <cell r="E28" t="e">
            <v>#NULL!</v>
          </cell>
          <cell r="F28">
            <v>2758.7493848384238</v>
          </cell>
          <cell r="G28"/>
          <cell r="H28"/>
        </row>
        <row r="29">
          <cell r="C29" t="str">
            <v>Medio Ambiente y Recursos Naturales</v>
          </cell>
          <cell r="D29" t="e">
            <v>#NULL!</v>
          </cell>
          <cell r="E29" t="e">
            <v>#NULL!</v>
          </cell>
          <cell r="F29">
            <v>17404.24703021417</v>
          </cell>
          <cell r="G29"/>
          <cell r="H29"/>
        </row>
        <row r="30">
          <cell r="C30" t="str">
            <v>Procuraduría General de la República</v>
          </cell>
          <cell r="D30" t="e">
            <v>#NULL!</v>
          </cell>
          <cell r="E30" t="e">
            <v>#NULL!</v>
          </cell>
          <cell r="F30">
            <v>7154.2865555299995</v>
          </cell>
          <cell r="G30"/>
          <cell r="H30"/>
        </row>
        <row r="31">
          <cell r="C31" t="str">
            <v>Energía</v>
          </cell>
          <cell r="D31" t="e">
            <v>#NULL!</v>
          </cell>
          <cell r="E31" t="e">
            <v>#NULL!</v>
          </cell>
          <cell r="F31">
            <v>1108.0129570125139</v>
          </cell>
          <cell r="G31"/>
          <cell r="H31"/>
        </row>
        <row r="32">
          <cell r="C32" t="str">
            <v>Desarrollo Social</v>
          </cell>
          <cell r="D32" t="e">
            <v>#NULL!</v>
          </cell>
          <cell r="E32" t="e">
            <v>#NULL!</v>
          </cell>
          <cell r="F32">
            <v>18977.497177757978</v>
          </cell>
          <cell r="G32"/>
          <cell r="H32"/>
        </row>
        <row r="33">
          <cell r="C33" t="str">
            <v>Turismo</v>
          </cell>
          <cell r="D33" t="e">
            <v>#NULL!</v>
          </cell>
          <cell r="E33" t="e">
            <v>#NULL!</v>
          </cell>
          <cell r="F33">
            <v>1458.8659428499029</v>
          </cell>
          <cell r="G33"/>
          <cell r="H33"/>
        </row>
        <row r="34">
          <cell r="C34" t="str">
            <v>Contraloría y Desarrollo Administrativo</v>
          </cell>
          <cell r="D34" t="e">
            <v>#NULL!</v>
          </cell>
          <cell r="E34" t="e">
            <v>#NULL!</v>
          </cell>
          <cell r="F34">
            <v>1164.3537113855627</v>
          </cell>
          <cell r="G34"/>
          <cell r="H34"/>
        </row>
        <row r="35">
          <cell r="C35" t="str">
            <v>Tribunales Agrarios</v>
          </cell>
          <cell r="D35" t="e">
            <v>#NULL!</v>
          </cell>
          <cell r="E35" t="e">
            <v>#NULL!</v>
          </cell>
          <cell r="F35">
            <v>533.6</v>
          </cell>
          <cell r="G35" t="e">
            <v>#NULL!</v>
          </cell>
          <cell r="H35" t="e">
            <v>#NULL!</v>
          </cell>
        </row>
        <row r="36">
          <cell r="C36" t="str">
            <v>Tribunal Federal de Justicia Fiscal y Administrativa</v>
          </cell>
          <cell r="D36" t="e">
            <v>#NULL!</v>
          </cell>
          <cell r="E36" t="e">
            <v>#NULL!</v>
          </cell>
          <cell r="F36">
            <v>814.6</v>
          </cell>
          <cell r="G36" t="e">
            <v>#NULL!</v>
          </cell>
          <cell r="H36" t="e">
            <v>#NULL!</v>
          </cell>
        </row>
        <row r="37">
          <cell r="C37" t="str">
            <v>Seguridad Pública</v>
          </cell>
          <cell r="D37" t="e">
            <v>#NULL!</v>
          </cell>
          <cell r="E37" t="e">
            <v>#NULL!</v>
          </cell>
          <cell r="F37">
            <v>7067.2309259439999</v>
          </cell>
          <cell r="G37"/>
          <cell r="H37"/>
        </row>
        <row r="38">
          <cell r="C38" t="str">
            <v>Consejería Jurídica del Ejecutivo Federal</v>
          </cell>
          <cell r="D38" t="e">
            <v>#NULL!</v>
          </cell>
          <cell r="E38" t="e">
            <v>#NULL!</v>
          </cell>
          <cell r="F38">
            <v>66.900000000000006</v>
          </cell>
          <cell r="G38"/>
          <cell r="H38"/>
        </row>
        <row r="39">
          <cell r="C39" t="str">
            <v>Ciencia y Tecnología</v>
          </cell>
          <cell r="D39" t="e">
            <v>#NULL!</v>
          </cell>
          <cell r="E39" t="e">
            <v>#NULL!</v>
          </cell>
          <cell r="F39">
            <v>7935.8</v>
          </cell>
          <cell r="G39" t="e">
            <v>#NULL!</v>
          </cell>
          <cell r="H39" t="e">
            <v>#NULL!</v>
          </cell>
        </row>
        <row r="40">
          <cell r="C40" t="str">
            <v>Ramos Generales</v>
          </cell>
          <cell r="D40" t="e">
            <v>#NULL!</v>
          </cell>
          <cell r="E40" t="e">
            <v>#NULL!</v>
          </cell>
          <cell r="F40">
            <v>298100.04415900004</v>
          </cell>
          <cell r="G40"/>
          <cell r="H40"/>
        </row>
        <row r="41">
          <cell r="C41" t="str">
            <v>Aportaciones a Seguridad Social</v>
          </cell>
          <cell r="D41" t="e">
            <v>#NULL!</v>
          </cell>
          <cell r="E41" t="e">
            <v>#NULL!</v>
          </cell>
          <cell r="F41">
            <v>19268.400000000001</v>
          </cell>
          <cell r="G41"/>
          <cell r="H41"/>
        </row>
        <row r="42">
          <cell r="C42" t="str">
            <v>Provisiones Salariales y Económicas</v>
          </cell>
          <cell r="D42" t="e">
            <v>#NULL!</v>
          </cell>
          <cell r="E42" t="e">
            <v>#NULL!</v>
          </cell>
          <cell r="F42">
            <v>3297.1138869999995</v>
          </cell>
          <cell r="G42"/>
          <cell r="H42"/>
        </row>
        <row r="43">
          <cell r="C43" t="str">
            <v>Previsiones y Aportaciones para los Sistemas de Educación Básica, Normal, Tecnológica y de Adultos</v>
          </cell>
          <cell r="D43" t="e">
            <v>#NULL!</v>
          </cell>
          <cell r="E43" t="e">
            <v>#NULL!</v>
          </cell>
          <cell r="F43">
            <v>23915.7</v>
          </cell>
          <cell r="G43" t="e">
            <v>#NULL!</v>
          </cell>
          <cell r="H43" t="e">
            <v>#NULL!</v>
          </cell>
        </row>
        <row r="44">
          <cell r="C44" t="str">
            <v>Aportaciones Federales para Entidades Federativas y Municipios</v>
          </cell>
          <cell r="D44" t="e">
            <v>#NULL!</v>
          </cell>
          <cell r="E44" t="e">
            <v>#NULL!</v>
          </cell>
          <cell r="F44">
            <v>234618.83027200002</v>
          </cell>
          <cell r="G44"/>
          <cell r="H44"/>
        </row>
        <row r="45">
          <cell r="C45" t="str">
            <v>Programa de Apoyos para el Fortalecimiento de las Entidades Federativas (PAFEF)</v>
          </cell>
          <cell r="D45" t="e">
            <v>#NULL!</v>
          </cell>
          <cell r="E45" t="e">
            <v>#NULL!</v>
          </cell>
          <cell r="F45">
            <v>17000</v>
          </cell>
          <cell r="G45" t="e">
            <v>#NULL!</v>
          </cell>
          <cell r="H45" t="e">
            <v>#NULL!</v>
          </cell>
        </row>
        <row r="46">
          <cell r="C46" t="str">
            <v>Organismos y Empresas</v>
          </cell>
          <cell r="D46" t="e">
            <v>#NULL!</v>
          </cell>
          <cell r="E46" t="e">
            <v>#NULL!</v>
          </cell>
          <cell r="F46">
            <v>466195.10644309997</v>
          </cell>
          <cell r="G46"/>
          <cell r="H46"/>
        </row>
        <row r="47">
          <cell r="C47" t="str">
            <v>Petróleos Mexicanos</v>
          </cell>
          <cell r="D47" t="e">
            <v>#NULL!</v>
          </cell>
          <cell r="E47" t="e">
            <v>#NULL!</v>
          </cell>
          <cell r="F47">
            <v>111798.07889999999</v>
          </cell>
          <cell r="G47"/>
          <cell r="H47"/>
        </row>
        <row r="48">
          <cell r="C48" t="str">
            <v>Comisión Federal de Electricidad</v>
          </cell>
          <cell r="D48" t="e">
            <v>#NULL!</v>
          </cell>
          <cell r="E48" t="e">
            <v>#NULL!</v>
          </cell>
          <cell r="F48">
            <v>106825.64690000001</v>
          </cell>
          <cell r="G48"/>
          <cell r="H48"/>
        </row>
        <row r="49">
          <cell r="C49" t="str">
            <v>Luz y Fuerza del Centro</v>
          </cell>
          <cell r="D49" t="e">
            <v>#NULL!</v>
          </cell>
          <cell r="E49" t="e">
            <v>#NULL!</v>
          </cell>
          <cell r="F49">
            <v>20582.327143100003</v>
          </cell>
          <cell r="G49"/>
          <cell r="H49"/>
        </row>
        <row r="50">
          <cell r="C50" t="str">
            <v>Caminos y Puentes Federales de Ingresos y Servicios Conexos</v>
          </cell>
          <cell r="D50" t="e">
            <v>#NULL!</v>
          </cell>
          <cell r="E50" t="e">
            <v>#NULL!</v>
          </cell>
          <cell r="F50">
            <v>2533.8146999999999</v>
          </cell>
          <cell r="G50"/>
          <cell r="H50"/>
        </row>
        <row r="51">
          <cell r="C51" t="str">
            <v>Instituto Mexicano del Seguro Social</v>
          </cell>
          <cell r="D51" t="e">
            <v>#NULL!</v>
          </cell>
          <cell r="E51" t="e">
            <v>#NULL!</v>
          </cell>
          <cell r="F51">
            <v>168785.78159999999</v>
          </cell>
          <cell r="G51"/>
          <cell r="H51"/>
        </row>
        <row r="52">
          <cell r="C52" t="str">
            <v>Instituto de Seguridad y Servicios Sociales de los Trabajadores del Estado</v>
          </cell>
          <cell r="D52" t="e">
            <v>#NULL!</v>
          </cell>
          <cell r="E52" t="e">
            <v>#NULL!</v>
          </cell>
          <cell r="F52">
            <v>54580.157200000001</v>
          </cell>
          <cell r="G52"/>
          <cell r="H52"/>
        </row>
        <row r="53">
          <cell r="C53" t="str">
            <v>Lotería Nacional</v>
          </cell>
          <cell r="D53" t="e">
            <v>#NULL!</v>
          </cell>
          <cell r="E53" t="e">
            <v>#NULL!</v>
          </cell>
          <cell r="F53">
            <v>1089.3</v>
          </cell>
          <cell r="G53" t="e">
            <v>#NULL!</v>
          </cell>
          <cell r="H53" t="e">
            <v>#NULL!</v>
          </cell>
        </row>
        <row r="55">
          <cell r="C55" t="str">
            <v>Aportaciones ISSSTE - FOVISSSTE</v>
          </cell>
          <cell r="D55" t="e">
            <v>#NULL!</v>
          </cell>
          <cell r="E55" t="e">
            <v>#NULL!</v>
          </cell>
          <cell r="F55">
            <v>22764.7</v>
          </cell>
          <cell r="G55" t="e">
            <v>#NULL!</v>
          </cell>
          <cell r="H55" t="e">
            <v>#NULL!</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#NULL!</v>
          </cell>
          <cell r="H42" t="e">
            <v>#NULL!</v>
          </cell>
          <cell r="I42" t="e">
            <v>#NULL!</v>
          </cell>
          <cell r="J42" t="e">
            <v>#NULL!</v>
          </cell>
          <cell r="K42" t="e">
            <v>#NULL!</v>
          </cell>
        </row>
        <row r="44">
          <cell r="C44" t="str">
            <v>Gobiernos de entidades federativas</v>
          </cell>
          <cell r="D44">
            <v>381951.6</v>
          </cell>
          <cell r="E44">
            <v>408629.5</v>
          </cell>
          <cell r="F44">
            <v>393140.8097553635</v>
          </cell>
          <cell r="G44" t="e">
            <v>#BUSY!</v>
          </cell>
          <cell r="H44" t="e">
            <v>#BUSY!</v>
          </cell>
          <cell r="I44" t="e">
            <v>#BUSY!</v>
          </cell>
          <cell r="J44" t="e">
            <v>#BUSY!</v>
          </cell>
          <cell r="K44" t="e">
            <v>#BUSY!</v>
          </cell>
        </row>
        <row r="45">
          <cell r="C45" t="str">
            <v>PAFEF</v>
          </cell>
          <cell r="D45">
            <v>12807.7</v>
          </cell>
          <cell r="E45">
            <v>14700</v>
          </cell>
          <cell r="F45">
            <v>14700</v>
          </cell>
          <cell r="G45"/>
          <cell r="H45"/>
          <cell r="I45"/>
          <cell r="J45" t="str">
            <v>--</v>
          </cell>
          <cell r="K45" t="str">
            <v>--</v>
          </cell>
        </row>
        <row r="46">
          <cell r="C46" t="str">
            <v>Participaciones Federales</v>
          </cell>
          <cell r="D46">
            <v>154663.29999999999</v>
          </cell>
          <cell r="E46">
            <v>166562.1</v>
          </cell>
          <cell r="F46">
            <v>151871.71319536353</v>
          </cell>
          <cell r="G46" t="e">
            <v>#BUSY!</v>
          </cell>
          <cell r="H46" t="e">
            <v>#BUSY!</v>
          </cell>
          <cell r="I46" t="e">
            <v>#BUSY!</v>
          </cell>
          <cell r="J46" t="e">
            <v>#BUSY!</v>
          </cell>
          <cell r="K46" t="e">
            <v>#BUSY!</v>
          </cell>
        </row>
        <row r="47">
          <cell r="C47" t="str">
            <v>Aportaciones federales para entidades y municipios</v>
          </cell>
          <cell r="D47">
            <v>187923.6</v>
          </cell>
          <cell r="E47">
            <v>199010.4</v>
          </cell>
          <cell r="F47">
            <v>198212.09656000001</v>
          </cell>
          <cell r="G47"/>
          <cell r="H47"/>
          <cell r="I47"/>
          <cell r="J47">
            <v>213464.87864000001</v>
          </cell>
          <cell r="K47"/>
        </row>
        <row r="48">
          <cell r="C48" t="str">
            <v>FAEB 2_/</v>
          </cell>
          <cell r="D48">
            <v>145447.29999999999</v>
          </cell>
          <cell r="E48">
            <v>156656.4</v>
          </cell>
          <cell r="F48">
            <v>155732.5</v>
          </cell>
          <cell r="G48"/>
          <cell r="H48"/>
          <cell r="I48"/>
          <cell r="J48">
            <v>166838.6</v>
          </cell>
          <cell r="K48"/>
        </row>
        <row r="49">
          <cell r="C49" t="str">
            <v>FASSA</v>
          </cell>
          <cell r="D49">
            <v>25336.7</v>
          </cell>
          <cell r="E49">
            <v>26758.799999999999</v>
          </cell>
          <cell r="F49">
            <v>26827.7</v>
          </cell>
          <cell r="G49"/>
          <cell r="H49"/>
          <cell r="I49"/>
          <cell r="J49">
            <v>31163.4</v>
          </cell>
          <cell r="K49"/>
        </row>
        <row r="50">
          <cell r="C50" t="str">
            <v>FAIS/FISE</v>
          </cell>
          <cell r="D50">
            <v>2310.6</v>
          </cell>
          <cell r="E50">
            <v>2640.2</v>
          </cell>
          <cell r="F50">
            <v>2640.1965599999999</v>
          </cell>
          <cell r="G50"/>
          <cell r="H50"/>
          <cell r="I50"/>
          <cell r="J50">
            <v>2698.1786400000001</v>
          </cell>
          <cell r="K50"/>
        </row>
        <row r="51">
          <cell r="C51" t="str">
            <v>FASP</v>
          </cell>
          <cell r="D51">
            <v>5786.4</v>
          </cell>
          <cell r="E51">
            <v>3000</v>
          </cell>
          <cell r="F51">
            <v>3000</v>
          </cell>
          <cell r="G51" t="e">
            <v>#NULL!</v>
          </cell>
          <cell r="H51" t="e">
            <v>#NULL!</v>
          </cell>
          <cell r="I51" t="e">
            <v>#NULL!</v>
          </cell>
          <cell r="J51">
            <v>2500</v>
          </cell>
          <cell r="K51" t="e">
            <v>#NULL!</v>
          </cell>
        </row>
        <row r="52">
          <cell r="C52" t="str">
            <v>FAM</v>
          </cell>
          <cell r="D52">
            <v>6231.1</v>
          </cell>
          <cell r="E52">
            <v>7092.8</v>
          </cell>
          <cell r="F52">
            <v>7092.9</v>
          </cell>
          <cell r="G52" t="e">
            <v>#NULL!</v>
          </cell>
          <cell r="H52" t="e">
            <v>#NULL!</v>
          </cell>
          <cell r="I52" t="e">
            <v>#NULL!</v>
          </cell>
          <cell r="J52">
            <v>7248.6</v>
          </cell>
          <cell r="K52" t="e">
            <v>#NULL!</v>
          </cell>
        </row>
        <row r="53">
          <cell r="C53" t="str">
            <v>FAETA</v>
          </cell>
          <cell r="D53">
            <v>2811.5</v>
          </cell>
          <cell r="E53">
            <v>2862.2</v>
          </cell>
          <cell r="F53">
            <v>2918.8</v>
          </cell>
          <cell r="G53" t="e">
            <v>#NULL!</v>
          </cell>
          <cell r="H53" t="e">
            <v>#NULL!</v>
          </cell>
          <cell r="I53" t="e">
            <v>#NULL!</v>
          </cell>
          <cell r="J53">
            <v>3016.1</v>
          </cell>
          <cell r="K53" t="e">
            <v>#NULL!</v>
          </cell>
        </row>
        <row r="54">
          <cell r="C54" t="str">
            <v>Convenios de descentralización</v>
          </cell>
          <cell r="D54">
            <v>26557</v>
          </cell>
          <cell r="E54">
            <v>28357</v>
          </cell>
          <cell r="F54">
            <v>28357</v>
          </cell>
          <cell r="G54" t="e">
            <v>#NULL!</v>
          </cell>
          <cell r="H54" t="e">
            <v>#NULL!</v>
          </cell>
          <cell r="I54" t="e">
            <v>#NULL!</v>
          </cell>
          <cell r="J54">
            <v>25925</v>
          </cell>
          <cell r="K54" t="e">
            <v>#NULL!</v>
          </cell>
        </row>
        <row r="56">
          <cell r="C56" t="str">
            <v>Gobiernos municipales</v>
          </cell>
          <cell r="D56">
            <v>78560.5</v>
          </cell>
          <cell r="E56">
            <v>94101.200000000012</v>
          </cell>
          <cell r="F56">
            <v>89459.190244636469</v>
          </cell>
          <cell r="G56" t="e">
            <v>#BUSY!</v>
          </cell>
          <cell r="H56" t="e">
            <v>#BUSY!</v>
          </cell>
          <cell r="I56" t="e">
            <v>#BUSY!</v>
          </cell>
          <cell r="J56" t="e">
            <v>#BUSY!</v>
          </cell>
          <cell r="K56" t="e">
            <v>#BUSY!</v>
          </cell>
        </row>
        <row r="57">
          <cell r="C57" t="str">
            <v>Participaciones federales</v>
          </cell>
          <cell r="D57">
            <v>42267.9</v>
          </cell>
          <cell r="E57">
            <v>52630.8</v>
          </cell>
          <cell r="F57">
            <v>47988.886804636466</v>
          </cell>
          <cell r="G57" t="e">
            <v>#BUSY!</v>
          </cell>
          <cell r="H57" t="e">
            <v>#BUSY!</v>
          </cell>
          <cell r="I57" t="e">
            <v>#BUSY!</v>
          </cell>
          <cell r="J57" t="e">
            <v>#BUSY!</v>
          </cell>
          <cell r="K57" t="e">
            <v>#BUSY!</v>
          </cell>
        </row>
        <row r="58">
          <cell r="C58" t="str">
            <v>Aportaciones federales para entidades y municipios</v>
          </cell>
          <cell r="D58">
            <v>36292.6</v>
          </cell>
          <cell r="E58">
            <v>41470.400000000001</v>
          </cell>
          <cell r="F58">
            <v>41470.303440000003</v>
          </cell>
          <cell r="G58"/>
          <cell r="H58"/>
          <cell r="I58"/>
          <cell r="J58">
            <v>42381.021359999999</v>
          </cell>
          <cell r="K58"/>
        </row>
        <row r="59">
          <cell r="C59" t="str">
            <v>FAIS/FISM</v>
          </cell>
          <cell r="D59">
            <v>16753.5</v>
          </cell>
          <cell r="E59">
            <v>19143.7</v>
          </cell>
          <cell r="F59">
            <v>19143.603439999999</v>
          </cell>
          <cell r="G59"/>
          <cell r="H59"/>
          <cell r="I59"/>
          <cell r="J59">
            <v>19564.021359999999</v>
          </cell>
          <cell r="K59"/>
        </row>
        <row r="60">
          <cell r="C60" t="str">
            <v>FORTAMUN</v>
          </cell>
          <cell r="D60">
            <v>19539.099999999999</v>
          </cell>
          <cell r="E60">
            <v>22326.7</v>
          </cell>
          <cell r="F60">
            <v>22326.7</v>
          </cell>
          <cell r="G60"/>
          <cell r="H60"/>
          <cell r="I60"/>
          <cell r="J60">
            <v>22817</v>
          </cell>
          <cell r="K60"/>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#BUSY!</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#BUSY!</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#BUSY!</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#BUSY!</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#BUSY!</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#BUSY!</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#BUSY!</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#BUSY!</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23C4-F4C6-4768-AED2-8AD4C26C117D}">
  <sheetPr>
    <pageSetUpPr fitToPage="1"/>
  </sheetPr>
  <dimension ref="A1:M85"/>
  <sheetViews>
    <sheetView showGridLines="0" tabSelected="1" view="pageBreakPreview" zoomScale="90" zoomScaleNormal="100" zoomScaleSheetLayoutView="90" workbookViewId="0">
      <selection sqref="A1:D1"/>
    </sheetView>
  </sheetViews>
  <sheetFormatPr baseColWidth="10" defaultColWidth="11" defaultRowHeight="18"/>
  <cols>
    <col min="1" max="1" width="3.42578125" style="7" customWidth="1"/>
    <col min="2" max="2" width="3.85546875" style="7" customWidth="1"/>
    <col min="3" max="3" width="50.42578125" style="7" customWidth="1"/>
    <col min="4" max="4" width="16.42578125" style="7" customWidth="1"/>
    <col min="5" max="5" width="14.5703125" style="7" customWidth="1"/>
    <col min="6" max="7" width="13.85546875" style="7" customWidth="1"/>
    <col min="8" max="8" width="1.28515625" style="7" customWidth="1"/>
    <col min="9" max="10" width="13.85546875" style="7" customWidth="1"/>
    <col min="11" max="11" width="14.140625" style="7" customWidth="1"/>
    <col min="12" max="12" width="15.28515625" style="7" customWidth="1"/>
    <col min="13" max="13" width="2.85546875" style="7" customWidth="1"/>
    <col min="14" max="16384" width="11" style="7"/>
  </cols>
  <sheetData>
    <row r="1" spans="1:13" ht="49.5" customHeight="1">
      <c r="A1" s="59" t="s">
        <v>1971</v>
      </c>
      <c r="B1" s="59"/>
      <c r="C1" s="59"/>
      <c r="D1" s="59"/>
      <c r="E1" s="6" t="s">
        <v>1972</v>
      </c>
    </row>
    <row r="3" spans="1:13" ht="30.75" customHeight="1" thickBot="1">
      <c r="B3" s="60" t="s">
        <v>1973</v>
      </c>
      <c r="C3" s="60"/>
      <c r="D3" s="60"/>
      <c r="E3" s="60"/>
      <c r="F3" s="60"/>
      <c r="G3" s="60"/>
      <c r="H3" s="60"/>
      <c r="I3" s="60"/>
      <c r="J3" s="60"/>
      <c r="K3" s="60"/>
      <c r="L3" s="60"/>
    </row>
    <row r="4" spans="1:13" ht="8.25" customHeight="1">
      <c r="B4" s="8"/>
      <c r="C4" s="8"/>
      <c r="D4" s="8"/>
      <c r="E4" s="8"/>
      <c r="F4" s="8"/>
      <c r="G4" s="8"/>
      <c r="H4" s="8"/>
      <c r="I4" s="8"/>
      <c r="J4" s="8"/>
      <c r="K4" s="8"/>
      <c r="L4" s="8"/>
    </row>
    <row r="5" spans="1:13" ht="45.75" customHeight="1">
      <c r="B5" s="61" t="s">
        <v>1974</v>
      </c>
      <c r="C5" s="61"/>
      <c r="D5" s="61"/>
      <c r="E5" s="61"/>
      <c r="F5" s="61"/>
      <c r="G5" s="61"/>
      <c r="H5" s="9"/>
      <c r="I5" s="62" t="str">
        <f>"Avances en "&amp;TEXT(I10+J10+K10+L10,"#,##0")&amp;" indicadores"&amp;CHAR(10)&amp;"por rangos de porcentaje"</f>
        <v>Avances en 198 indicadores
por rangos de porcentaje</v>
      </c>
      <c r="J5" s="61"/>
      <c r="K5" s="61"/>
      <c r="L5" s="61"/>
    </row>
    <row r="6" spans="1:13" ht="24" customHeight="1">
      <c r="B6" s="57" t="s">
        <v>3</v>
      </c>
      <c r="C6" s="57"/>
      <c r="D6" s="56" t="s">
        <v>1975</v>
      </c>
      <c r="E6" s="56" t="s">
        <v>1976</v>
      </c>
      <c r="F6" s="56" t="s">
        <v>1977</v>
      </c>
      <c r="G6" s="56" t="s">
        <v>1978</v>
      </c>
      <c r="H6" s="10"/>
      <c r="I6" s="56" t="s">
        <v>1979</v>
      </c>
      <c r="J6" s="56" t="s">
        <v>1980</v>
      </c>
      <c r="K6" s="56" t="s">
        <v>1981</v>
      </c>
      <c r="L6" s="57" t="s">
        <v>1982</v>
      </c>
    </row>
    <row r="7" spans="1:13" s="12" customFormat="1" ht="35.25" customHeight="1">
      <c r="A7" s="11"/>
      <c r="B7" s="57"/>
      <c r="C7" s="57"/>
      <c r="D7" s="56"/>
      <c r="E7" s="56"/>
      <c r="F7" s="56"/>
      <c r="G7" s="56"/>
      <c r="H7" s="10"/>
      <c r="I7" s="56"/>
      <c r="J7" s="57"/>
      <c r="K7" s="57"/>
      <c r="L7" s="57"/>
    </row>
    <row r="8" spans="1:13" s="12" customFormat="1" ht="8.25" customHeight="1" thickBot="1">
      <c r="A8" s="11"/>
      <c r="B8" s="13"/>
      <c r="C8" s="13"/>
      <c r="D8" s="14"/>
      <c r="E8" s="14"/>
      <c r="F8" s="14"/>
      <c r="G8" s="14"/>
      <c r="H8" s="14"/>
      <c r="I8" s="14"/>
      <c r="J8" s="13"/>
      <c r="K8" s="13"/>
      <c r="L8" s="13"/>
    </row>
    <row r="9" spans="1:13" s="12" customFormat="1" ht="8.25" customHeight="1" thickBot="1">
      <c r="A9" s="11"/>
      <c r="B9" s="15"/>
      <c r="C9" s="15"/>
      <c r="D9" s="16"/>
      <c r="E9" s="16"/>
      <c r="F9" s="16"/>
      <c r="G9" s="16"/>
      <c r="H9" s="16"/>
      <c r="I9" s="16"/>
      <c r="J9" s="15"/>
      <c r="K9" s="15"/>
      <c r="L9" s="15"/>
    </row>
    <row r="10" spans="1:13">
      <c r="B10" s="58" t="s">
        <v>1983</v>
      </c>
      <c r="C10" s="58"/>
      <c r="D10" s="17">
        <f>SUM(D12:D43)</f>
        <v>393</v>
      </c>
      <c r="E10" s="17">
        <f>SUM(E12:E43)</f>
        <v>188</v>
      </c>
      <c r="F10" s="17">
        <f>SUM(F12:F43)</f>
        <v>198</v>
      </c>
      <c r="G10" s="17">
        <f t="shared" ref="G10:L10" si="0">SUM(G12:G43)</f>
        <v>7</v>
      </c>
      <c r="H10" s="18">
        <f t="shared" si="0"/>
        <v>0</v>
      </c>
      <c r="I10" s="17">
        <f t="shared" si="0"/>
        <v>16</v>
      </c>
      <c r="J10" s="17">
        <f>SUM(J12:J43)</f>
        <v>8</v>
      </c>
      <c r="K10" s="19">
        <f t="shared" si="0"/>
        <v>35</v>
      </c>
      <c r="L10" s="19">
        <f t="shared" si="0"/>
        <v>139</v>
      </c>
    </row>
    <row r="11" spans="1:13">
      <c r="B11" s="58" t="s">
        <v>1984</v>
      </c>
      <c r="C11" s="58"/>
      <c r="D11" s="17"/>
      <c r="E11" s="20">
        <f>E10/$D$10*100</f>
        <v>47.837150127226465</v>
      </c>
      <c r="F11" s="20">
        <f>F10/$D$10*100</f>
        <v>50.381679389312971</v>
      </c>
      <c r="G11" s="20">
        <f>G10/$D$10*100</f>
        <v>1.7811704834605597</v>
      </c>
      <c r="H11" s="20"/>
      <c r="I11" s="17">
        <f>I10/($I$10+$J$10+$K$10+$L$10)*100</f>
        <v>8.0808080808080813</v>
      </c>
      <c r="J11" s="20">
        <f>J10/($I$10+$J$10+$K$10+$L$10)*100</f>
        <v>4.0404040404040407</v>
      </c>
      <c r="K11" s="20">
        <f>K10/($I$10+$J$10+$K$10+$L$10)*100</f>
        <v>17.676767676767678</v>
      </c>
      <c r="L11" s="20">
        <f>L10/($I$10+$J$10+$K$10+$L$10)*100</f>
        <v>70.202020202020194</v>
      </c>
    </row>
    <row r="12" spans="1:13">
      <c r="B12" s="21">
        <v>1</v>
      </c>
      <c r="C12" s="22" t="s">
        <v>5</v>
      </c>
      <c r="D12" s="20">
        <v>4</v>
      </c>
      <c r="E12" s="20">
        <v>1</v>
      </c>
      <c r="F12" s="20">
        <v>3</v>
      </c>
      <c r="G12" s="20">
        <v>0</v>
      </c>
      <c r="H12" s="20" t="s">
        <v>47</v>
      </c>
      <c r="I12" s="20">
        <v>0</v>
      </c>
      <c r="J12" s="20">
        <v>0</v>
      </c>
      <c r="K12" s="20">
        <v>0</v>
      </c>
      <c r="L12" s="20">
        <v>3</v>
      </c>
      <c r="M12" s="23"/>
    </row>
    <row r="13" spans="1:13">
      <c r="B13" s="21">
        <v>4</v>
      </c>
      <c r="C13" s="22" t="s">
        <v>97</v>
      </c>
      <c r="D13" s="20">
        <v>8</v>
      </c>
      <c r="E13" s="20">
        <v>1</v>
      </c>
      <c r="F13" s="20">
        <v>6</v>
      </c>
      <c r="G13" s="20">
        <v>1</v>
      </c>
      <c r="H13" s="20" t="s">
        <v>47</v>
      </c>
      <c r="I13" s="20">
        <v>0</v>
      </c>
      <c r="J13" s="20">
        <v>0</v>
      </c>
      <c r="K13" s="20">
        <v>1</v>
      </c>
      <c r="L13" s="20">
        <v>5</v>
      </c>
      <c r="M13" s="23"/>
    </row>
    <row r="14" spans="1:13">
      <c r="B14" s="21">
        <v>5</v>
      </c>
      <c r="C14" s="22" t="s">
        <v>319</v>
      </c>
      <c r="D14" s="20">
        <v>6</v>
      </c>
      <c r="E14" s="20">
        <v>0</v>
      </c>
      <c r="F14" s="20">
        <v>6</v>
      </c>
      <c r="G14" s="20">
        <v>0</v>
      </c>
      <c r="H14" s="20" t="s">
        <v>47</v>
      </c>
      <c r="I14" s="20">
        <v>0</v>
      </c>
      <c r="J14" s="20">
        <v>1</v>
      </c>
      <c r="K14" s="20">
        <v>2</v>
      </c>
      <c r="L14" s="20">
        <v>3</v>
      </c>
      <c r="M14" s="23"/>
    </row>
    <row r="15" spans="1:13">
      <c r="B15" s="21">
        <v>6</v>
      </c>
      <c r="C15" s="22" t="s">
        <v>155</v>
      </c>
      <c r="D15" s="20">
        <v>5</v>
      </c>
      <c r="E15" s="20">
        <v>2</v>
      </c>
      <c r="F15" s="20">
        <v>3</v>
      </c>
      <c r="G15" s="20">
        <v>0</v>
      </c>
      <c r="H15" s="20" t="s">
        <v>47</v>
      </c>
      <c r="I15" s="20">
        <v>0</v>
      </c>
      <c r="J15" s="20">
        <v>0</v>
      </c>
      <c r="K15" s="20">
        <v>0</v>
      </c>
      <c r="L15" s="20">
        <v>3</v>
      </c>
      <c r="M15" s="23"/>
    </row>
    <row r="16" spans="1:13" ht="18.75" customHeight="1">
      <c r="B16" s="21">
        <v>7</v>
      </c>
      <c r="C16" s="22" t="s">
        <v>184</v>
      </c>
      <c r="D16" s="20">
        <v>6</v>
      </c>
      <c r="E16" s="20">
        <v>0</v>
      </c>
      <c r="F16" s="20">
        <v>6</v>
      </c>
      <c r="G16" s="20">
        <v>0</v>
      </c>
      <c r="H16" s="20" t="s">
        <v>47</v>
      </c>
      <c r="I16" s="20">
        <v>0</v>
      </c>
      <c r="J16" s="20">
        <v>0</v>
      </c>
      <c r="K16" s="20">
        <v>0</v>
      </c>
      <c r="L16" s="20">
        <v>6</v>
      </c>
      <c r="M16" s="23"/>
    </row>
    <row r="17" spans="2:13">
      <c r="B17" s="21">
        <v>8</v>
      </c>
      <c r="C17" s="22" t="s">
        <v>201</v>
      </c>
      <c r="D17" s="20">
        <v>12</v>
      </c>
      <c r="E17" s="20">
        <v>3</v>
      </c>
      <c r="F17" s="20">
        <v>8</v>
      </c>
      <c r="G17" s="20">
        <v>1</v>
      </c>
      <c r="H17" s="20" t="s">
        <v>47</v>
      </c>
      <c r="I17" s="20">
        <v>2</v>
      </c>
      <c r="J17" s="20">
        <v>0</v>
      </c>
      <c r="K17" s="20">
        <v>0</v>
      </c>
      <c r="L17" s="20">
        <v>6</v>
      </c>
      <c r="M17" s="23"/>
    </row>
    <row r="18" spans="2:13" ht="18.75" customHeight="1">
      <c r="B18" s="21">
        <v>9</v>
      </c>
      <c r="C18" s="22" t="s">
        <v>365</v>
      </c>
      <c r="D18" s="20">
        <v>4</v>
      </c>
      <c r="E18" s="20">
        <v>0</v>
      </c>
      <c r="F18" s="20">
        <v>4</v>
      </c>
      <c r="G18" s="20">
        <v>0</v>
      </c>
      <c r="H18" s="20" t="s">
        <v>47</v>
      </c>
      <c r="I18" s="20">
        <v>4</v>
      </c>
      <c r="J18" s="20">
        <v>0</v>
      </c>
      <c r="K18" s="20">
        <v>0</v>
      </c>
      <c r="L18" s="20">
        <v>0</v>
      </c>
      <c r="M18" s="23"/>
    </row>
    <row r="19" spans="2:13">
      <c r="B19" s="21">
        <v>10</v>
      </c>
      <c r="C19" s="22" t="s">
        <v>376</v>
      </c>
      <c r="D19" s="20">
        <v>1</v>
      </c>
      <c r="E19" s="20">
        <v>1</v>
      </c>
      <c r="F19" s="20">
        <v>0</v>
      </c>
      <c r="G19" s="20">
        <v>0</v>
      </c>
      <c r="H19" s="20" t="s">
        <v>47</v>
      </c>
      <c r="I19" s="20">
        <v>0</v>
      </c>
      <c r="J19" s="20">
        <v>0</v>
      </c>
      <c r="K19" s="20">
        <v>0</v>
      </c>
      <c r="L19" s="20">
        <v>0</v>
      </c>
      <c r="M19" s="23"/>
    </row>
    <row r="20" spans="2:13" ht="18.75" customHeight="1">
      <c r="B20" s="24">
        <v>11</v>
      </c>
      <c r="C20" s="22" t="s">
        <v>407</v>
      </c>
      <c r="D20" s="20">
        <v>24</v>
      </c>
      <c r="E20" s="20">
        <v>13</v>
      </c>
      <c r="F20" s="20">
        <v>11</v>
      </c>
      <c r="G20" s="20">
        <v>0</v>
      </c>
      <c r="H20" s="20" t="s">
        <v>47</v>
      </c>
      <c r="I20" s="20">
        <v>1</v>
      </c>
      <c r="J20" s="20">
        <v>0</v>
      </c>
      <c r="K20" s="20">
        <v>2</v>
      </c>
      <c r="L20" s="20">
        <v>8</v>
      </c>
      <c r="M20" s="23"/>
    </row>
    <row r="21" spans="2:13">
      <c r="B21" s="24">
        <v>12</v>
      </c>
      <c r="C21" s="22" t="s">
        <v>609</v>
      </c>
      <c r="D21" s="20">
        <v>113</v>
      </c>
      <c r="E21" s="20">
        <v>28</v>
      </c>
      <c r="F21" s="20">
        <v>84</v>
      </c>
      <c r="G21" s="20">
        <v>1</v>
      </c>
      <c r="H21" s="20" t="s">
        <v>47</v>
      </c>
      <c r="I21" s="20">
        <v>3</v>
      </c>
      <c r="J21" s="20">
        <v>5</v>
      </c>
      <c r="K21" s="20">
        <v>17</v>
      </c>
      <c r="L21" s="20">
        <v>59</v>
      </c>
      <c r="M21" s="23"/>
    </row>
    <row r="22" spans="2:13">
      <c r="B22" s="24">
        <v>13</v>
      </c>
      <c r="C22" s="22" t="s">
        <v>1004</v>
      </c>
      <c r="D22" s="20">
        <v>3</v>
      </c>
      <c r="E22" s="20">
        <v>3</v>
      </c>
      <c r="F22" s="20">
        <v>0</v>
      </c>
      <c r="G22" s="20">
        <v>0</v>
      </c>
      <c r="H22" s="20" t="s">
        <v>47</v>
      </c>
      <c r="I22" s="20">
        <v>0</v>
      </c>
      <c r="J22" s="20">
        <v>0</v>
      </c>
      <c r="K22" s="20">
        <v>0</v>
      </c>
      <c r="L22" s="20">
        <v>0</v>
      </c>
      <c r="M22" s="23"/>
    </row>
    <row r="23" spans="2:13">
      <c r="B23" s="24">
        <v>14</v>
      </c>
      <c r="C23" s="22" t="s">
        <v>1023</v>
      </c>
      <c r="D23" s="20">
        <v>12</v>
      </c>
      <c r="E23" s="20">
        <v>1</v>
      </c>
      <c r="F23" s="20">
        <v>11</v>
      </c>
      <c r="G23" s="20">
        <v>0</v>
      </c>
      <c r="H23" s="20" t="s">
        <v>47</v>
      </c>
      <c r="I23" s="20">
        <v>3</v>
      </c>
      <c r="J23" s="20">
        <v>0</v>
      </c>
      <c r="K23" s="20">
        <v>4</v>
      </c>
      <c r="L23" s="20">
        <v>4</v>
      </c>
      <c r="M23" s="23"/>
    </row>
    <row r="24" spans="2:13">
      <c r="B24" s="24">
        <v>15</v>
      </c>
      <c r="C24" s="22" t="s">
        <v>1079</v>
      </c>
      <c r="D24" s="20">
        <v>7</v>
      </c>
      <c r="E24" s="20">
        <v>7</v>
      </c>
      <c r="F24" s="20">
        <v>0</v>
      </c>
      <c r="G24" s="20">
        <v>0</v>
      </c>
      <c r="H24" s="20" t="s">
        <v>47</v>
      </c>
      <c r="I24" s="20">
        <v>0</v>
      </c>
      <c r="J24" s="20">
        <v>0</v>
      </c>
      <c r="K24" s="20">
        <v>0</v>
      </c>
      <c r="L24" s="20">
        <v>0</v>
      </c>
      <c r="M24" s="23"/>
    </row>
    <row r="25" spans="2:13">
      <c r="B25" s="24">
        <v>16</v>
      </c>
      <c r="C25" s="22" t="s">
        <v>1136</v>
      </c>
      <c r="D25" s="20">
        <v>6</v>
      </c>
      <c r="E25" s="20">
        <v>5</v>
      </c>
      <c r="F25" s="20">
        <v>1</v>
      </c>
      <c r="G25" s="20">
        <v>0</v>
      </c>
      <c r="H25" s="20" t="s">
        <v>47</v>
      </c>
      <c r="I25" s="20">
        <v>0</v>
      </c>
      <c r="J25" s="20">
        <v>0</v>
      </c>
      <c r="K25" s="20">
        <v>1</v>
      </c>
      <c r="L25" s="20">
        <v>0</v>
      </c>
      <c r="M25" s="23"/>
    </row>
    <row r="26" spans="2:13">
      <c r="B26" s="24">
        <v>18</v>
      </c>
      <c r="C26" s="22" t="s">
        <v>1186</v>
      </c>
      <c r="D26" s="20">
        <v>15</v>
      </c>
      <c r="E26" s="20">
        <v>13</v>
      </c>
      <c r="F26" s="20">
        <v>2</v>
      </c>
      <c r="G26" s="20">
        <v>0</v>
      </c>
      <c r="H26" s="20" t="s">
        <v>47</v>
      </c>
      <c r="I26" s="20">
        <v>0</v>
      </c>
      <c r="J26" s="20">
        <v>0</v>
      </c>
      <c r="K26" s="20">
        <v>0</v>
      </c>
      <c r="L26" s="20">
        <v>2</v>
      </c>
      <c r="M26" s="23"/>
    </row>
    <row r="27" spans="2:13">
      <c r="B27" s="24">
        <v>19</v>
      </c>
      <c r="C27" s="22" t="s">
        <v>1243</v>
      </c>
      <c r="D27" s="20">
        <v>1</v>
      </c>
      <c r="E27" s="20">
        <v>1</v>
      </c>
      <c r="F27" s="20">
        <v>0</v>
      </c>
      <c r="G27" s="20">
        <v>0</v>
      </c>
      <c r="H27" s="20" t="s">
        <v>47</v>
      </c>
      <c r="I27" s="20">
        <v>0</v>
      </c>
      <c r="J27" s="20">
        <v>0</v>
      </c>
      <c r="K27" s="20">
        <v>0</v>
      </c>
      <c r="L27" s="20">
        <v>0</v>
      </c>
      <c r="M27" s="23"/>
    </row>
    <row r="28" spans="2:13">
      <c r="B28" s="24">
        <v>20</v>
      </c>
      <c r="C28" s="22" t="s">
        <v>1258</v>
      </c>
      <c r="D28" s="20">
        <v>14</v>
      </c>
      <c r="E28" s="20">
        <v>8</v>
      </c>
      <c r="F28" s="20">
        <v>5</v>
      </c>
      <c r="G28" s="20">
        <v>1</v>
      </c>
      <c r="H28" s="20" t="s">
        <v>47</v>
      </c>
      <c r="I28" s="20">
        <v>0</v>
      </c>
      <c r="J28" s="20">
        <v>0</v>
      </c>
      <c r="K28" s="20">
        <v>1</v>
      </c>
      <c r="L28" s="20">
        <v>4</v>
      </c>
      <c r="M28" s="23"/>
    </row>
    <row r="29" spans="2:13">
      <c r="B29" s="24">
        <v>21</v>
      </c>
      <c r="C29" s="22" t="s">
        <v>1357</v>
      </c>
      <c r="D29" s="20">
        <v>5</v>
      </c>
      <c r="E29" s="20">
        <v>4</v>
      </c>
      <c r="F29" s="20">
        <v>1</v>
      </c>
      <c r="G29" s="20">
        <v>0</v>
      </c>
      <c r="H29" s="20" t="s">
        <v>47</v>
      </c>
      <c r="I29" s="20">
        <v>0</v>
      </c>
      <c r="J29" s="20">
        <v>0</v>
      </c>
      <c r="K29" s="20">
        <v>0</v>
      </c>
      <c r="L29" s="20">
        <v>1</v>
      </c>
      <c r="M29" s="23"/>
    </row>
    <row r="30" spans="2:13">
      <c r="B30" s="24">
        <v>22</v>
      </c>
      <c r="C30" s="22" t="s">
        <v>1367</v>
      </c>
      <c r="D30" s="20">
        <v>14</v>
      </c>
      <c r="E30" s="20">
        <v>13</v>
      </c>
      <c r="F30" s="20">
        <v>1</v>
      </c>
      <c r="G30" s="20">
        <v>0</v>
      </c>
      <c r="H30" s="20" t="s">
        <v>47</v>
      </c>
      <c r="I30" s="20">
        <v>0</v>
      </c>
      <c r="J30" s="20">
        <v>0</v>
      </c>
      <c r="K30" s="20">
        <v>0</v>
      </c>
      <c r="L30" s="20">
        <v>1</v>
      </c>
      <c r="M30" s="23"/>
    </row>
    <row r="31" spans="2:13">
      <c r="B31" s="24">
        <v>35</v>
      </c>
      <c r="C31" s="22" t="s">
        <v>1474</v>
      </c>
      <c r="D31" s="20">
        <v>22</v>
      </c>
      <c r="E31" s="20">
        <v>17</v>
      </c>
      <c r="F31" s="20">
        <v>5</v>
      </c>
      <c r="G31" s="20">
        <v>0</v>
      </c>
      <c r="H31" s="20" t="s">
        <v>47</v>
      </c>
      <c r="I31" s="20">
        <v>0</v>
      </c>
      <c r="J31" s="20">
        <v>0</v>
      </c>
      <c r="K31" s="20">
        <v>0</v>
      </c>
      <c r="L31" s="20">
        <v>5</v>
      </c>
      <c r="M31" s="23"/>
    </row>
    <row r="32" spans="2:13">
      <c r="B32" s="24">
        <v>36</v>
      </c>
      <c r="C32" s="22" t="s">
        <v>1515</v>
      </c>
      <c r="D32" s="20">
        <v>5</v>
      </c>
      <c r="E32" s="20">
        <v>4</v>
      </c>
      <c r="F32" s="20">
        <v>1</v>
      </c>
      <c r="G32" s="20">
        <v>0</v>
      </c>
      <c r="H32" s="20" t="s">
        <v>47</v>
      </c>
      <c r="I32" s="20">
        <v>0</v>
      </c>
      <c r="J32" s="20">
        <v>0</v>
      </c>
      <c r="K32" s="20">
        <v>0</v>
      </c>
      <c r="L32" s="20">
        <v>1</v>
      </c>
      <c r="M32" s="23"/>
    </row>
    <row r="33" spans="2:13">
      <c r="B33" s="24">
        <v>38</v>
      </c>
      <c r="C33" s="22" t="s">
        <v>1547</v>
      </c>
      <c r="D33" s="20">
        <v>9</v>
      </c>
      <c r="E33" s="20">
        <v>7</v>
      </c>
      <c r="F33" s="20">
        <v>2</v>
      </c>
      <c r="G33" s="20">
        <v>0</v>
      </c>
      <c r="H33" s="20" t="s">
        <v>47</v>
      </c>
      <c r="I33" s="20">
        <v>0</v>
      </c>
      <c r="J33" s="20">
        <v>0</v>
      </c>
      <c r="K33" s="20">
        <v>0</v>
      </c>
      <c r="L33" s="20">
        <v>2</v>
      </c>
      <c r="M33" s="23"/>
    </row>
    <row r="34" spans="2:13">
      <c r="B34" s="24">
        <v>40</v>
      </c>
      <c r="C34" s="22" t="s">
        <v>1566</v>
      </c>
      <c r="D34" s="20">
        <v>7</v>
      </c>
      <c r="E34" s="20">
        <v>0</v>
      </c>
      <c r="F34" s="20">
        <v>7</v>
      </c>
      <c r="G34" s="20">
        <v>0</v>
      </c>
      <c r="H34" s="20" t="s">
        <v>47</v>
      </c>
      <c r="I34" s="20">
        <v>0</v>
      </c>
      <c r="J34" s="20">
        <v>0</v>
      </c>
      <c r="K34" s="20">
        <v>0</v>
      </c>
      <c r="L34" s="20">
        <v>7</v>
      </c>
      <c r="M34" s="23"/>
    </row>
    <row r="35" spans="2:13">
      <c r="B35" s="24">
        <v>43</v>
      </c>
      <c r="C35" s="22" t="s">
        <v>1583</v>
      </c>
      <c r="D35" s="20">
        <v>4</v>
      </c>
      <c r="E35" s="20">
        <v>0</v>
      </c>
      <c r="F35" s="20">
        <v>4</v>
      </c>
      <c r="G35" s="20">
        <v>0</v>
      </c>
      <c r="H35" s="20" t="s">
        <v>47</v>
      </c>
      <c r="I35" s="20">
        <v>0</v>
      </c>
      <c r="J35" s="20">
        <v>0</v>
      </c>
      <c r="K35" s="20">
        <v>0</v>
      </c>
      <c r="L35" s="20">
        <v>4</v>
      </c>
      <c r="M35" s="23"/>
    </row>
    <row r="36" spans="2:13">
      <c r="B36" s="24">
        <v>45</v>
      </c>
      <c r="C36" s="22" t="s">
        <v>1611</v>
      </c>
      <c r="D36" s="20">
        <v>6</v>
      </c>
      <c r="E36" s="20">
        <v>6</v>
      </c>
      <c r="F36" s="20">
        <v>0</v>
      </c>
      <c r="G36" s="20">
        <v>0</v>
      </c>
      <c r="H36" s="20" t="s">
        <v>47</v>
      </c>
      <c r="I36" s="20">
        <v>0</v>
      </c>
      <c r="J36" s="20">
        <v>0</v>
      </c>
      <c r="K36" s="20">
        <v>0</v>
      </c>
      <c r="L36" s="20">
        <v>0</v>
      </c>
      <c r="M36" s="23"/>
    </row>
    <row r="37" spans="2:13">
      <c r="B37" s="24">
        <v>47</v>
      </c>
      <c r="C37" s="22" t="s">
        <v>1638</v>
      </c>
      <c r="D37" s="20">
        <v>13</v>
      </c>
      <c r="E37" s="20">
        <v>11</v>
      </c>
      <c r="F37" s="20">
        <v>2</v>
      </c>
      <c r="G37" s="20">
        <v>0</v>
      </c>
      <c r="H37" s="20" t="s">
        <v>47</v>
      </c>
      <c r="I37" s="20">
        <v>1</v>
      </c>
      <c r="J37" s="20">
        <v>0</v>
      </c>
      <c r="K37" s="20">
        <v>0</v>
      </c>
      <c r="L37" s="20">
        <v>1</v>
      </c>
      <c r="M37" s="23"/>
    </row>
    <row r="38" spans="2:13">
      <c r="B38" s="24">
        <v>48</v>
      </c>
      <c r="C38" s="22" t="s">
        <v>1706</v>
      </c>
      <c r="D38" s="20">
        <v>3</v>
      </c>
      <c r="E38" s="20">
        <v>1</v>
      </c>
      <c r="F38" s="20">
        <v>2</v>
      </c>
      <c r="G38" s="20">
        <v>0</v>
      </c>
      <c r="H38" s="20" t="s">
        <v>47</v>
      </c>
      <c r="I38" s="20">
        <v>0</v>
      </c>
      <c r="J38" s="20">
        <v>0</v>
      </c>
      <c r="K38" s="20">
        <v>1</v>
      </c>
      <c r="L38" s="20">
        <v>1</v>
      </c>
      <c r="M38" s="23"/>
    </row>
    <row r="39" spans="2:13">
      <c r="B39" s="24">
        <v>49</v>
      </c>
      <c r="C39" s="22" t="s">
        <v>1758</v>
      </c>
      <c r="D39" s="20">
        <v>21</v>
      </c>
      <c r="E39" s="20">
        <v>10</v>
      </c>
      <c r="F39" s="20">
        <v>9</v>
      </c>
      <c r="G39" s="20">
        <v>2</v>
      </c>
      <c r="H39" s="20" t="s">
        <v>47</v>
      </c>
      <c r="I39" s="20">
        <v>0</v>
      </c>
      <c r="J39" s="20">
        <v>1</v>
      </c>
      <c r="K39" s="20">
        <v>2</v>
      </c>
      <c r="L39" s="20">
        <v>6</v>
      </c>
      <c r="M39" s="23"/>
    </row>
    <row r="40" spans="2:13">
      <c r="B40" s="24">
        <v>50</v>
      </c>
      <c r="C40" s="22" t="s">
        <v>1822</v>
      </c>
      <c r="D40" s="20">
        <v>10</v>
      </c>
      <c r="E40" s="20">
        <v>4</v>
      </c>
      <c r="F40" s="20">
        <v>6</v>
      </c>
      <c r="G40" s="20">
        <v>0</v>
      </c>
      <c r="H40" s="20" t="s">
        <v>47</v>
      </c>
      <c r="I40" s="20">
        <v>0</v>
      </c>
      <c r="J40" s="20">
        <v>1</v>
      </c>
      <c r="K40" s="20">
        <v>4</v>
      </c>
      <c r="L40" s="20">
        <v>1</v>
      </c>
      <c r="M40" s="23"/>
    </row>
    <row r="41" spans="2:13" ht="30">
      <c r="B41" s="24">
        <v>51</v>
      </c>
      <c r="C41" s="22" t="s">
        <v>1863</v>
      </c>
      <c r="D41" s="20">
        <v>7</v>
      </c>
      <c r="E41" s="20">
        <v>2</v>
      </c>
      <c r="F41" s="20">
        <v>4</v>
      </c>
      <c r="G41" s="20">
        <v>1</v>
      </c>
      <c r="H41" s="20" t="s">
        <v>47</v>
      </c>
      <c r="I41" s="20">
        <v>2</v>
      </c>
      <c r="J41" s="20">
        <v>0</v>
      </c>
      <c r="K41" s="20">
        <v>0</v>
      </c>
      <c r="L41" s="20">
        <v>2</v>
      </c>
      <c r="M41" s="23"/>
    </row>
    <row r="42" spans="2:13" ht="15" customHeight="1">
      <c r="B42" s="24">
        <v>52</v>
      </c>
      <c r="C42" s="22" t="s">
        <v>1895</v>
      </c>
      <c r="D42" s="20">
        <v>4</v>
      </c>
      <c r="E42" s="20">
        <v>0</v>
      </c>
      <c r="F42" s="20">
        <v>4</v>
      </c>
      <c r="G42" s="20">
        <v>0</v>
      </c>
      <c r="H42" s="20" t="s">
        <v>47</v>
      </c>
      <c r="I42" s="20">
        <v>0</v>
      </c>
      <c r="J42" s="20">
        <v>0</v>
      </c>
      <c r="K42" s="20">
        <v>0</v>
      </c>
      <c r="L42" s="20">
        <v>4</v>
      </c>
      <c r="M42" s="23"/>
    </row>
    <row r="43" spans="2:13" ht="18.75" thickBot="1">
      <c r="B43" s="25">
        <v>53</v>
      </c>
      <c r="C43" s="26" t="s">
        <v>1915</v>
      </c>
      <c r="D43" s="27">
        <v>22</v>
      </c>
      <c r="E43" s="27">
        <v>22</v>
      </c>
      <c r="F43" s="27">
        <v>0</v>
      </c>
      <c r="G43" s="27">
        <v>0</v>
      </c>
      <c r="H43" s="27" t="s">
        <v>47</v>
      </c>
      <c r="I43" s="27">
        <v>0</v>
      </c>
      <c r="J43" s="27">
        <v>0</v>
      </c>
      <c r="K43" s="27">
        <v>0</v>
      </c>
      <c r="L43" s="27">
        <v>0</v>
      </c>
      <c r="M43" s="23"/>
    </row>
    <row r="44" spans="2:13">
      <c r="D44" s="28"/>
    </row>
    <row r="45" spans="2:13">
      <c r="D45" s="28"/>
    </row>
    <row r="46" spans="2:13">
      <c r="D46" s="28"/>
    </row>
    <row r="47" spans="2:13">
      <c r="D47" s="28"/>
    </row>
    <row r="48" spans="2:13">
      <c r="D48" s="28"/>
    </row>
    <row r="49" spans="4:4">
      <c r="D49" s="28"/>
    </row>
    <row r="50" spans="4:4">
      <c r="D50" s="28"/>
    </row>
    <row r="51" spans="4:4">
      <c r="D51" s="28"/>
    </row>
    <row r="52" spans="4:4">
      <c r="D52" s="28"/>
    </row>
    <row r="53" spans="4:4">
      <c r="D53" s="28"/>
    </row>
    <row r="54" spans="4:4">
      <c r="D54" s="28"/>
    </row>
    <row r="55" spans="4:4">
      <c r="D55" s="28"/>
    </row>
    <row r="56" spans="4:4">
      <c r="D56" s="28"/>
    </row>
    <row r="57" spans="4:4">
      <c r="D57" s="28"/>
    </row>
    <row r="58" spans="4:4">
      <c r="D58" s="28"/>
    </row>
    <row r="59" spans="4:4">
      <c r="D59" s="28"/>
    </row>
    <row r="60" spans="4:4">
      <c r="D60" s="28"/>
    </row>
    <row r="61" spans="4:4">
      <c r="D61" s="28"/>
    </row>
    <row r="62" spans="4:4">
      <c r="D62" s="28"/>
    </row>
    <row r="63" spans="4:4">
      <c r="D63" s="28"/>
    </row>
    <row r="64" spans="4:4">
      <c r="D64" s="28"/>
    </row>
    <row r="65" spans="4:4">
      <c r="D65" s="28"/>
    </row>
    <row r="66" spans="4:4">
      <c r="D66" s="28"/>
    </row>
    <row r="67" spans="4:4">
      <c r="D67" s="28"/>
    </row>
    <row r="68" spans="4:4">
      <c r="D68" s="28"/>
    </row>
    <row r="69" spans="4:4">
      <c r="D69" s="28"/>
    </row>
    <row r="70" spans="4:4">
      <c r="D70" s="28"/>
    </row>
    <row r="71" spans="4:4">
      <c r="D71" s="28"/>
    </row>
    <row r="72" spans="4:4">
      <c r="D72" s="28"/>
    </row>
    <row r="73" spans="4:4">
      <c r="D73" s="28"/>
    </row>
    <row r="74" spans="4:4">
      <c r="D74" s="28"/>
    </row>
    <row r="75" spans="4:4">
      <c r="D75" s="28"/>
    </row>
    <row r="76" spans="4:4">
      <c r="D76" s="28"/>
    </row>
    <row r="77" spans="4:4">
      <c r="D77" s="28"/>
    </row>
    <row r="78" spans="4:4">
      <c r="D78" s="28"/>
    </row>
    <row r="79" spans="4:4">
      <c r="D79" s="28"/>
    </row>
    <row r="80" spans="4:4">
      <c r="D80" s="28"/>
    </row>
    <row r="81" spans="4:4">
      <c r="D81" s="28"/>
    </row>
    <row r="82" spans="4:4">
      <c r="D82" s="28"/>
    </row>
    <row r="83" spans="4:4">
      <c r="D83" s="28"/>
    </row>
    <row r="84" spans="4:4">
      <c r="D84" s="28"/>
    </row>
    <row r="85" spans="4:4">
      <c r="D85" s="28"/>
    </row>
  </sheetData>
  <mergeCells count="15">
    <mergeCell ref="A1:D1"/>
    <mergeCell ref="B3:L3"/>
    <mergeCell ref="B5:G5"/>
    <mergeCell ref="I5:L5"/>
    <mergeCell ref="B6:C7"/>
    <mergeCell ref="D6:D7"/>
    <mergeCell ref="E6:E7"/>
    <mergeCell ref="F6:F7"/>
    <mergeCell ref="G6:G7"/>
    <mergeCell ref="I6:I7"/>
    <mergeCell ref="J6:J7"/>
    <mergeCell ref="K6:K7"/>
    <mergeCell ref="L6:L7"/>
    <mergeCell ref="B10:C10"/>
    <mergeCell ref="B11:C11"/>
  </mergeCells>
  <pageMargins left="0.7" right="0.7" top="0.75" bottom="0.75" header="0.3" footer="0.3"/>
  <pageSetup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320</v>
      </c>
      <c r="D4" s="82" t="s">
        <v>319</v>
      </c>
      <c r="E4" s="82"/>
      <c r="F4" s="82"/>
      <c r="G4" s="82"/>
      <c r="H4" s="83"/>
      <c r="J4" s="84" t="s">
        <v>6</v>
      </c>
      <c r="K4" s="82"/>
      <c r="L4" s="81" t="s">
        <v>343</v>
      </c>
      <c r="M4" s="85" t="s">
        <v>342</v>
      </c>
      <c r="N4" s="85"/>
      <c r="O4" s="85"/>
      <c r="P4" s="85"/>
      <c r="Q4" s="86"/>
      <c r="R4" s="87"/>
      <c r="S4" s="88" t="s">
        <v>2009</v>
      </c>
      <c r="T4" s="89"/>
      <c r="U4" s="89"/>
      <c r="V4" s="90" t="s">
        <v>334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337</v>
      </c>
      <c r="D6" s="96" t="s">
        <v>341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316</v>
      </c>
      <c r="K8" s="101" t="s">
        <v>340</v>
      </c>
      <c r="L8" s="101" t="s">
        <v>326</v>
      </c>
      <c r="M8" s="101" t="s">
        <v>339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2.5" customHeight="1" thickTop="1" thickBot="1">
      <c r="B10" s="102" t="s">
        <v>22</v>
      </c>
      <c r="C10" s="90" t="s">
        <v>10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312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338</v>
      </c>
      <c r="C21" s="133"/>
      <c r="D21" s="133"/>
      <c r="E21" s="133"/>
      <c r="F21" s="133"/>
      <c r="G21" s="133"/>
      <c r="H21" s="133"/>
      <c r="I21" s="133"/>
      <c r="J21" s="133"/>
      <c r="K21" s="133"/>
      <c r="L21" s="133"/>
      <c r="M21" s="134" t="s">
        <v>337</v>
      </c>
      <c r="N21" s="134"/>
      <c r="O21" s="134" t="s">
        <v>49</v>
      </c>
      <c r="P21" s="134"/>
      <c r="Q21" s="134" t="s">
        <v>50</v>
      </c>
      <c r="R21" s="134"/>
      <c r="S21" s="135" t="s">
        <v>51</v>
      </c>
      <c r="T21" s="135" t="s">
        <v>336</v>
      </c>
      <c r="U21" s="135" t="s">
        <v>336</v>
      </c>
      <c r="V21" s="135">
        <f>+IF(ISERR(U21/T21*100),"N/A",ROUND(U21/T21*100,2))</f>
        <v>100</v>
      </c>
      <c r="W21" s="136">
        <f>+IF(ISERR(U21/S21*100),"N/A",ROUND(U21/S21*100,2))</f>
        <v>27.77</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335</v>
      </c>
      <c r="F25" s="149"/>
      <c r="G25" s="149"/>
      <c r="H25" s="150"/>
      <c r="I25" s="150"/>
      <c r="J25" s="150"/>
      <c r="K25" s="150"/>
      <c r="L25" s="150"/>
      <c r="M25" s="150"/>
      <c r="N25" s="150"/>
      <c r="O25" s="150"/>
      <c r="P25" s="151"/>
      <c r="Q25" s="151"/>
      <c r="R25" s="152" t="s">
        <v>334</v>
      </c>
      <c r="S25" s="152" t="s">
        <v>10</v>
      </c>
      <c r="T25" s="151"/>
      <c r="U25" s="152" t="s">
        <v>58</v>
      </c>
      <c r="V25" s="151"/>
      <c r="W25" s="153">
        <f>+IF(ISERR(U25/R25*100),"N/A",ROUND(U25/R25*100,2))</f>
        <v>0</v>
      </c>
    </row>
    <row r="26" spans="2:27" ht="26.25" customHeight="1" thickBot="1">
      <c r="B26" s="154" t="s">
        <v>69</v>
      </c>
      <c r="C26" s="155"/>
      <c r="D26" s="155"/>
      <c r="E26" s="156" t="s">
        <v>335</v>
      </c>
      <c r="F26" s="156"/>
      <c r="G26" s="156"/>
      <c r="H26" s="157"/>
      <c r="I26" s="157"/>
      <c r="J26" s="157"/>
      <c r="K26" s="157"/>
      <c r="L26" s="157"/>
      <c r="M26" s="157"/>
      <c r="N26" s="157"/>
      <c r="O26" s="157"/>
      <c r="P26" s="158"/>
      <c r="Q26" s="158"/>
      <c r="R26" s="159" t="s">
        <v>334</v>
      </c>
      <c r="S26" s="159" t="s">
        <v>333</v>
      </c>
      <c r="T26" s="159">
        <f>+IF(ISERR(S26/R26*100),"N/A",ROUND(S26/R26*100,2))</f>
        <v>22</v>
      </c>
      <c r="U26" s="159" t="s">
        <v>58</v>
      </c>
      <c r="V26" s="159">
        <f>+IF(ISERR(U26/S26*100),"N/A",ROUND(U26/S26*100,2))</f>
        <v>0</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2268</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0.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2269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4"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2270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6"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68.25" customHeight="1" thickTop="1" thickBot="1">
      <c r="B4" s="80" t="s">
        <v>3</v>
      </c>
      <c r="C4" s="81" t="s">
        <v>1916</v>
      </c>
      <c r="D4" s="82" t="s">
        <v>1915</v>
      </c>
      <c r="E4" s="82"/>
      <c r="F4" s="82"/>
      <c r="G4" s="82"/>
      <c r="H4" s="83"/>
      <c r="J4" s="84" t="s">
        <v>6</v>
      </c>
      <c r="K4" s="82"/>
      <c r="L4" s="81" t="s">
        <v>1931</v>
      </c>
      <c r="M4" s="85" t="s">
        <v>1930</v>
      </c>
      <c r="N4" s="85"/>
      <c r="O4" s="85"/>
      <c r="P4" s="85"/>
      <c r="Q4" s="86"/>
      <c r="R4" s="87"/>
      <c r="S4" s="88" t="s">
        <v>2009</v>
      </c>
      <c r="T4" s="89"/>
      <c r="U4" s="89"/>
      <c r="V4" s="90" t="s">
        <v>1929</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1928</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6.25" customHeight="1" thickTop="1" thickBot="1">
      <c r="B10" s="102" t="s">
        <v>22</v>
      </c>
      <c r="C10" s="90" t="s">
        <v>1927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1926</v>
      </c>
      <c r="C21" s="133"/>
      <c r="D21" s="133"/>
      <c r="E21" s="133"/>
      <c r="F21" s="133"/>
      <c r="G21" s="133"/>
      <c r="H21" s="133"/>
      <c r="I21" s="133"/>
      <c r="J21" s="133"/>
      <c r="K21" s="133"/>
      <c r="L21" s="133"/>
      <c r="M21" s="134" t="s">
        <v>1899</v>
      </c>
      <c r="N21" s="134"/>
      <c r="O21" s="134" t="s">
        <v>49</v>
      </c>
      <c r="P21" s="134"/>
      <c r="Q21" s="134" t="s">
        <v>66</v>
      </c>
      <c r="R21" s="134"/>
      <c r="S21" s="135" t="s">
        <v>230</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1898</v>
      </c>
      <c r="F25" s="149"/>
      <c r="G25" s="149"/>
      <c r="H25" s="150"/>
      <c r="I25" s="150"/>
      <c r="J25" s="150"/>
      <c r="K25" s="150"/>
      <c r="L25" s="150"/>
      <c r="M25" s="150"/>
      <c r="N25" s="150"/>
      <c r="O25" s="150"/>
      <c r="P25" s="151"/>
      <c r="Q25" s="151"/>
      <c r="R25" s="152" t="s">
        <v>1925</v>
      </c>
      <c r="S25" s="152" t="s">
        <v>10</v>
      </c>
      <c r="T25" s="151"/>
      <c r="U25" s="152" t="s">
        <v>58</v>
      </c>
      <c r="V25" s="151"/>
      <c r="W25" s="153">
        <f>+IF(ISERR(U25/R25*100),"N/A",ROUND(U25/R25*100,2))</f>
        <v>0</v>
      </c>
    </row>
    <row r="26" spans="2:27" ht="26.25" customHeight="1" thickBot="1">
      <c r="B26" s="154" t="s">
        <v>69</v>
      </c>
      <c r="C26" s="155"/>
      <c r="D26" s="155"/>
      <c r="E26" s="156" t="s">
        <v>1898</v>
      </c>
      <c r="F26" s="156"/>
      <c r="G26" s="156"/>
      <c r="H26" s="157"/>
      <c r="I26" s="157"/>
      <c r="J26" s="157"/>
      <c r="K26" s="157"/>
      <c r="L26" s="157"/>
      <c r="M26" s="157"/>
      <c r="N26" s="157"/>
      <c r="O26" s="157"/>
      <c r="P26" s="158"/>
      <c r="Q26" s="158"/>
      <c r="R26" s="159" t="s">
        <v>1925</v>
      </c>
      <c r="S26" s="159" t="s">
        <v>1924</v>
      </c>
      <c r="T26" s="159">
        <f>+IF(ISERR(S26/R26*100),"N/A",ROUND(S26/R26*100,2))</f>
        <v>14.55</v>
      </c>
      <c r="U26" s="159" t="s">
        <v>58</v>
      </c>
      <c r="V26" s="159">
        <f>+IF(ISERR(U26/S26*100),"N/A",ROUND(U26/S26*100,2))</f>
        <v>0</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2016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5.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2011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7.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2012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9.2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1937</v>
      </c>
      <c r="M4" s="85" t="s">
        <v>1936</v>
      </c>
      <c r="N4" s="85"/>
      <c r="O4" s="85"/>
      <c r="P4" s="85"/>
      <c r="Q4" s="86"/>
      <c r="R4" s="87"/>
      <c r="S4" s="88" t="s">
        <v>2009</v>
      </c>
      <c r="T4" s="89"/>
      <c r="U4" s="89"/>
      <c r="V4" s="90" t="s">
        <v>1761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1935</v>
      </c>
      <c r="K8" s="101" t="s">
        <v>359</v>
      </c>
      <c r="L8" s="101" t="s">
        <v>1934</v>
      </c>
      <c r="M8" s="101" t="s">
        <v>1933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26.75"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1932</v>
      </c>
      <c r="C21" s="133"/>
      <c r="D21" s="133"/>
      <c r="E21" s="133"/>
      <c r="F21" s="133"/>
      <c r="G21" s="133"/>
      <c r="H21" s="133"/>
      <c r="I21" s="133"/>
      <c r="J21" s="133"/>
      <c r="K21" s="133"/>
      <c r="L21" s="133"/>
      <c r="M21" s="134" t="s">
        <v>1899</v>
      </c>
      <c r="N21" s="134"/>
      <c r="O21" s="134" t="s">
        <v>49</v>
      </c>
      <c r="P21" s="134"/>
      <c r="Q21" s="134" t="s">
        <v>66</v>
      </c>
      <c r="R21" s="134"/>
      <c r="S21" s="135" t="s">
        <v>60</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1898</v>
      </c>
      <c r="F25" s="149"/>
      <c r="G25" s="149"/>
      <c r="H25" s="150"/>
      <c r="I25" s="150"/>
      <c r="J25" s="150"/>
      <c r="K25" s="150"/>
      <c r="L25" s="150"/>
      <c r="M25" s="150"/>
      <c r="N25" s="150"/>
      <c r="O25" s="150"/>
      <c r="P25" s="151"/>
      <c r="Q25" s="151"/>
      <c r="R25" s="152" t="s">
        <v>378</v>
      </c>
      <c r="S25" s="152" t="s">
        <v>10</v>
      </c>
      <c r="T25" s="151"/>
      <c r="U25" s="152" t="s">
        <v>1386</v>
      </c>
      <c r="V25" s="151"/>
      <c r="W25" s="153">
        <f>+IF(ISERR(U25/R25*100),"N/A",ROUND(U25/R25*100,2))</f>
        <v>19.61</v>
      </c>
    </row>
    <row r="26" spans="2:27" ht="26.25" customHeight="1" thickBot="1">
      <c r="B26" s="154" t="s">
        <v>69</v>
      </c>
      <c r="C26" s="155"/>
      <c r="D26" s="155"/>
      <c r="E26" s="156" t="s">
        <v>1898</v>
      </c>
      <c r="F26" s="156"/>
      <c r="G26" s="156"/>
      <c r="H26" s="157"/>
      <c r="I26" s="157"/>
      <c r="J26" s="157"/>
      <c r="K26" s="157"/>
      <c r="L26" s="157"/>
      <c r="M26" s="157"/>
      <c r="N26" s="157"/>
      <c r="O26" s="157"/>
      <c r="P26" s="158"/>
      <c r="Q26" s="158"/>
      <c r="R26" s="159" t="s">
        <v>378</v>
      </c>
      <c r="S26" s="159" t="s">
        <v>1386</v>
      </c>
      <c r="T26" s="159">
        <f>+IF(ISERR(S26/R26*100),"N/A",ROUND(S26/R26*100,2))</f>
        <v>19.61</v>
      </c>
      <c r="U26" s="159" t="s">
        <v>1386</v>
      </c>
      <c r="V26" s="159">
        <f>+IF(ISERR(U26/S26*100),"N/A",ROUND(U26/S26*100,2))</f>
        <v>100</v>
      </c>
      <c r="W26" s="160">
        <f>+IF(ISERR(U26/R26*100),"N/A",ROUND(U26/R26*100,2))</f>
        <v>19.61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2015</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2011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9"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2012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3.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53"/>
    <pageSetUpPr fitToPage="1"/>
  </sheetPr>
  <dimension ref="A1:AA39"/>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1948</v>
      </c>
      <c r="M4" s="85" t="s">
        <v>1947</v>
      </c>
      <c r="N4" s="85"/>
      <c r="O4" s="85"/>
      <c r="P4" s="85"/>
      <c r="Q4" s="86"/>
      <c r="R4" s="87"/>
      <c r="S4" s="88" t="s">
        <v>2009</v>
      </c>
      <c r="T4" s="89"/>
      <c r="U4" s="89"/>
      <c r="V4" s="90" t="s">
        <v>1133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1946</v>
      </c>
      <c r="K8" s="101" t="s">
        <v>1945</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22.25"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1944</v>
      </c>
      <c r="C21" s="133"/>
      <c r="D21" s="133"/>
      <c r="E21" s="133"/>
      <c r="F21" s="133"/>
      <c r="G21" s="133"/>
      <c r="H21" s="133"/>
      <c r="I21" s="133"/>
      <c r="J21" s="133"/>
      <c r="K21" s="133"/>
      <c r="L21" s="133"/>
      <c r="M21" s="134" t="s">
        <v>1899</v>
      </c>
      <c r="N21" s="134"/>
      <c r="O21" s="134" t="s">
        <v>49</v>
      </c>
      <c r="P21" s="134"/>
      <c r="Q21" s="134" t="s">
        <v>66</v>
      </c>
      <c r="R21" s="134"/>
      <c r="S21" s="135" t="s">
        <v>78</v>
      </c>
      <c r="T21" s="135" t="s">
        <v>127</v>
      </c>
      <c r="U21" s="135" t="s">
        <v>127</v>
      </c>
      <c r="V21" s="135" t="str">
        <f t="shared" ref="V21:V27" si="0">+IF(ISERR(U21/T21*100),"N/A",ROUND(U21/T21*100,2))</f>
        <v>N/A</v>
      </c>
      <c r="W21" s="136" t="str">
        <f t="shared" ref="W21:W27" si="1">+IF(ISERR(U21/S21*100),"N/A",ROUND(U21/S21*100,2))</f>
        <v>N/A</v>
      </c>
    </row>
    <row r="22" spans="2:27" ht="56.25" customHeight="1">
      <c r="B22" s="132" t="s">
        <v>1943</v>
      </c>
      <c r="C22" s="133"/>
      <c r="D22" s="133"/>
      <c r="E22" s="133"/>
      <c r="F22" s="133"/>
      <c r="G22" s="133"/>
      <c r="H22" s="133"/>
      <c r="I22" s="133"/>
      <c r="J22" s="133"/>
      <c r="K22" s="133"/>
      <c r="L22" s="133"/>
      <c r="M22" s="134" t="s">
        <v>1899</v>
      </c>
      <c r="N22" s="134"/>
      <c r="O22" s="134" t="s">
        <v>49</v>
      </c>
      <c r="P22" s="134"/>
      <c r="Q22" s="134" t="s">
        <v>66</v>
      </c>
      <c r="R22" s="134"/>
      <c r="S22" s="135" t="s">
        <v>141</v>
      </c>
      <c r="T22" s="135" t="s">
        <v>127</v>
      </c>
      <c r="U22" s="135" t="s">
        <v>127</v>
      </c>
      <c r="V22" s="135" t="str">
        <f t="shared" si="0"/>
        <v>N/A</v>
      </c>
      <c r="W22" s="136" t="str">
        <f t="shared" si="1"/>
        <v>N/A</v>
      </c>
    </row>
    <row r="23" spans="2:27" ht="56.25" customHeight="1">
      <c r="B23" s="132" t="s">
        <v>1942</v>
      </c>
      <c r="C23" s="133"/>
      <c r="D23" s="133"/>
      <c r="E23" s="133"/>
      <c r="F23" s="133"/>
      <c r="G23" s="133"/>
      <c r="H23" s="133"/>
      <c r="I23" s="133"/>
      <c r="J23" s="133"/>
      <c r="K23" s="133"/>
      <c r="L23" s="133"/>
      <c r="M23" s="134" t="s">
        <v>1899</v>
      </c>
      <c r="N23" s="134"/>
      <c r="O23" s="134" t="s">
        <v>49</v>
      </c>
      <c r="P23" s="134"/>
      <c r="Q23" s="134" t="s">
        <v>66</v>
      </c>
      <c r="R23" s="134"/>
      <c r="S23" s="135" t="s">
        <v>60</v>
      </c>
      <c r="T23" s="135" t="s">
        <v>127</v>
      </c>
      <c r="U23" s="135" t="s">
        <v>127</v>
      </c>
      <c r="V23" s="135" t="str">
        <f t="shared" si="0"/>
        <v>N/A</v>
      </c>
      <c r="W23" s="136" t="str">
        <f t="shared" si="1"/>
        <v>N/A</v>
      </c>
    </row>
    <row r="24" spans="2:27" ht="56.25" customHeight="1">
      <c r="B24" s="132" t="s">
        <v>1941</v>
      </c>
      <c r="C24" s="133"/>
      <c r="D24" s="133"/>
      <c r="E24" s="133"/>
      <c r="F24" s="133"/>
      <c r="G24" s="133"/>
      <c r="H24" s="133"/>
      <c r="I24" s="133"/>
      <c r="J24" s="133"/>
      <c r="K24" s="133"/>
      <c r="L24" s="133"/>
      <c r="M24" s="134" t="s">
        <v>1899</v>
      </c>
      <c r="N24" s="134"/>
      <c r="O24" s="134" t="s">
        <v>49</v>
      </c>
      <c r="P24" s="134"/>
      <c r="Q24" s="134" t="s">
        <v>66</v>
      </c>
      <c r="R24" s="134"/>
      <c r="S24" s="135" t="s">
        <v>756</v>
      </c>
      <c r="T24" s="135" t="s">
        <v>127</v>
      </c>
      <c r="U24" s="135" t="s">
        <v>127</v>
      </c>
      <c r="V24" s="135" t="str">
        <f t="shared" si="0"/>
        <v>N/A</v>
      </c>
      <c r="W24" s="136" t="str">
        <f t="shared" si="1"/>
        <v>N/A</v>
      </c>
    </row>
    <row r="25" spans="2:27" ht="56.25" customHeight="1">
      <c r="B25" s="132" t="s">
        <v>1938</v>
      </c>
      <c r="C25" s="133"/>
      <c r="D25" s="133"/>
      <c r="E25" s="133"/>
      <c r="F25" s="133"/>
      <c r="G25" s="133"/>
      <c r="H25" s="133"/>
      <c r="I25" s="133"/>
      <c r="J25" s="133"/>
      <c r="K25" s="133"/>
      <c r="L25" s="133"/>
      <c r="M25" s="134" t="s">
        <v>1899</v>
      </c>
      <c r="N25" s="134"/>
      <c r="O25" s="134" t="s">
        <v>49</v>
      </c>
      <c r="P25" s="134"/>
      <c r="Q25" s="134" t="s">
        <v>66</v>
      </c>
      <c r="R25" s="134"/>
      <c r="S25" s="135" t="s">
        <v>1940</v>
      </c>
      <c r="T25" s="135" t="s">
        <v>127</v>
      </c>
      <c r="U25" s="135" t="s">
        <v>127</v>
      </c>
      <c r="V25" s="135" t="str">
        <f t="shared" si="0"/>
        <v>N/A</v>
      </c>
      <c r="W25" s="136" t="str">
        <f t="shared" si="1"/>
        <v>N/A</v>
      </c>
    </row>
    <row r="26" spans="2:27" ht="56.25" customHeight="1">
      <c r="B26" s="132" t="s">
        <v>1939</v>
      </c>
      <c r="C26" s="133"/>
      <c r="D26" s="133"/>
      <c r="E26" s="133"/>
      <c r="F26" s="133"/>
      <c r="G26" s="133"/>
      <c r="H26" s="133"/>
      <c r="I26" s="133"/>
      <c r="J26" s="133"/>
      <c r="K26" s="133"/>
      <c r="L26" s="133"/>
      <c r="M26" s="134" t="s">
        <v>1899</v>
      </c>
      <c r="N26" s="134"/>
      <c r="O26" s="134" t="s">
        <v>49</v>
      </c>
      <c r="P26" s="134"/>
      <c r="Q26" s="134" t="s">
        <v>66</v>
      </c>
      <c r="R26" s="134"/>
      <c r="S26" s="135" t="s">
        <v>693</v>
      </c>
      <c r="T26" s="135" t="s">
        <v>127</v>
      </c>
      <c r="U26" s="135" t="s">
        <v>127</v>
      </c>
      <c r="V26" s="135" t="str">
        <f t="shared" si="0"/>
        <v>N/A</v>
      </c>
      <c r="W26" s="136" t="str">
        <f t="shared" si="1"/>
        <v>N/A</v>
      </c>
    </row>
    <row r="27" spans="2:27" ht="56.25" customHeight="1" thickBot="1">
      <c r="B27" s="132" t="s">
        <v>1938</v>
      </c>
      <c r="C27" s="133"/>
      <c r="D27" s="133"/>
      <c r="E27" s="133"/>
      <c r="F27" s="133"/>
      <c r="G27" s="133"/>
      <c r="H27" s="133"/>
      <c r="I27" s="133"/>
      <c r="J27" s="133"/>
      <c r="K27" s="133"/>
      <c r="L27" s="133"/>
      <c r="M27" s="134" t="s">
        <v>1899</v>
      </c>
      <c r="N27" s="134"/>
      <c r="O27" s="134" t="s">
        <v>49</v>
      </c>
      <c r="P27" s="134"/>
      <c r="Q27" s="134" t="s">
        <v>66</v>
      </c>
      <c r="R27" s="134"/>
      <c r="S27" s="135" t="s">
        <v>60</v>
      </c>
      <c r="T27" s="135" t="s">
        <v>127</v>
      </c>
      <c r="U27" s="135" t="s">
        <v>127</v>
      </c>
      <c r="V27" s="135" t="str">
        <f t="shared" si="0"/>
        <v>N/A</v>
      </c>
      <c r="W27" s="136" t="str">
        <f t="shared" si="1"/>
        <v>N/A</v>
      </c>
    </row>
    <row r="28" spans="2:27" ht="21.75" customHeight="1" thickTop="1" thickBot="1">
      <c r="B28" s="76" t="s">
        <v>61</v>
      </c>
      <c r="C28" s="77"/>
      <c r="D28" s="77"/>
      <c r="E28" s="77"/>
      <c r="F28" s="77"/>
      <c r="G28" s="77"/>
      <c r="H28" s="78"/>
      <c r="I28" s="78"/>
      <c r="J28" s="78"/>
      <c r="K28" s="78"/>
      <c r="L28" s="78"/>
      <c r="M28" s="78"/>
      <c r="N28" s="78"/>
      <c r="O28" s="78"/>
      <c r="P28" s="78"/>
      <c r="Q28" s="78"/>
      <c r="R28" s="78"/>
      <c r="S28" s="78"/>
      <c r="T28" s="78"/>
      <c r="U28" s="78"/>
      <c r="V28" s="78"/>
      <c r="W28" s="79"/>
      <c r="X28" s="100"/>
    </row>
    <row r="29" spans="2:27" ht="29.25" customHeight="1" thickTop="1" thickBot="1">
      <c r="B29" s="137" t="s">
        <v>1965</v>
      </c>
      <c r="C29" s="138"/>
      <c r="D29" s="138"/>
      <c r="E29" s="138"/>
      <c r="F29" s="138"/>
      <c r="G29" s="138"/>
      <c r="H29" s="138"/>
      <c r="I29" s="138"/>
      <c r="J29" s="138"/>
      <c r="K29" s="138"/>
      <c r="L29" s="138"/>
      <c r="M29" s="138"/>
      <c r="N29" s="138"/>
      <c r="O29" s="138"/>
      <c r="P29" s="138"/>
      <c r="Q29" s="139"/>
      <c r="R29" s="140" t="s">
        <v>42</v>
      </c>
      <c r="S29" s="118" t="s">
        <v>43</v>
      </c>
      <c r="T29" s="118"/>
      <c r="U29" s="141" t="s">
        <v>62</v>
      </c>
      <c r="V29" s="117" t="s">
        <v>63</v>
      </c>
      <c r="W29" s="119"/>
    </row>
    <row r="30" spans="2:27" ht="30.75" customHeight="1" thickBot="1">
      <c r="B30" s="142"/>
      <c r="C30" s="143"/>
      <c r="D30" s="143"/>
      <c r="E30" s="143"/>
      <c r="F30" s="143"/>
      <c r="G30" s="143"/>
      <c r="H30" s="143"/>
      <c r="I30" s="143"/>
      <c r="J30" s="143"/>
      <c r="K30" s="143"/>
      <c r="L30" s="143"/>
      <c r="M30" s="143"/>
      <c r="N30" s="143"/>
      <c r="O30" s="143"/>
      <c r="P30" s="143"/>
      <c r="Q30" s="144"/>
      <c r="R30" s="145" t="s">
        <v>64</v>
      </c>
      <c r="S30" s="145" t="s">
        <v>64</v>
      </c>
      <c r="T30" s="145" t="s">
        <v>49</v>
      </c>
      <c r="U30" s="145" t="s">
        <v>64</v>
      </c>
      <c r="V30" s="145" t="s">
        <v>65</v>
      </c>
      <c r="W30" s="146" t="s">
        <v>66</v>
      </c>
      <c r="Y30" s="100"/>
    </row>
    <row r="31" spans="2:27" ht="23.25" customHeight="1" thickBot="1">
      <c r="B31" s="147" t="s">
        <v>67</v>
      </c>
      <c r="C31" s="148"/>
      <c r="D31" s="148"/>
      <c r="E31" s="149" t="s">
        <v>1898</v>
      </c>
      <c r="F31" s="149"/>
      <c r="G31" s="149"/>
      <c r="H31" s="150"/>
      <c r="I31" s="150"/>
      <c r="J31" s="150"/>
      <c r="K31" s="150"/>
      <c r="L31" s="150"/>
      <c r="M31" s="150"/>
      <c r="N31" s="150"/>
      <c r="O31" s="150"/>
      <c r="P31" s="151"/>
      <c r="Q31" s="151"/>
      <c r="R31" s="152" t="s">
        <v>1127</v>
      </c>
      <c r="S31" s="152" t="s">
        <v>10</v>
      </c>
      <c r="T31" s="151"/>
      <c r="U31" s="152" t="s">
        <v>58</v>
      </c>
      <c r="V31" s="151"/>
      <c r="W31" s="153">
        <f>+IF(ISERR(U31/R31*100),"N/A",ROUND(U31/R31*100,2))</f>
        <v>0</v>
      </c>
    </row>
    <row r="32" spans="2:27" ht="26.25" customHeight="1" thickBot="1">
      <c r="B32" s="154" t="s">
        <v>69</v>
      </c>
      <c r="C32" s="155"/>
      <c r="D32" s="155"/>
      <c r="E32" s="156" t="s">
        <v>1898</v>
      </c>
      <c r="F32" s="156"/>
      <c r="G32" s="156"/>
      <c r="H32" s="157"/>
      <c r="I32" s="157"/>
      <c r="J32" s="157"/>
      <c r="K32" s="157"/>
      <c r="L32" s="157"/>
      <c r="M32" s="157"/>
      <c r="N32" s="157"/>
      <c r="O32" s="157"/>
      <c r="P32" s="158"/>
      <c r="Q32" s="158"/>
      <c r="R32" s="159" t="s">
        <v>1127</v>
      </c>
      <c r="S32" s="159" t="s">
        <v>836</v>
      </c>
      <c r="T32" s="159">
        <f>+IF(ISERR(S32/R32*100),"N/A",ROUND(S32/R32*100,2))</f>
        <v>21.88</v>
      </c>
      <c r="U32" s="159" t="s">
        <v>58</v>
      </c>
      <c r="V32" s="159">
        <f>+IF(ISERR(U32/S32*100),"N/A",ROUND(U32/S32*100,2))</f>
        <v>0</v>
      </c>
      <c r="W32" s="160">
        <f>+IF(ISERR(U32/R32*100),"N/A",ROUND(U32/R32*100,2))</f>
        <v>0</v>
      </c>
    </row>
    <row r="33" spans="2:23" ht="22.5" customHeight="1" thickTop="1" thickBot="1">
      <c r="B33" s="76" t="s">
        <v>71</v>
      </c>
      <c r="C33" s="77"/>
      <c r="D33" s="77"/>
      <c r="E33" s="77"/>
      <c r="F33" s="77"/>
      <c r="G33" s="77"/>
      <c r="H33" s="78"/>
      <c r="I33" s="78"/>
      <c r="J33" s="78"/>
      <c r="K33" s="78"/>
      <c r="L33" s="78"/>
      <c r="M33" s="78"/>
      <c r="N33" s="78"/>
      <c r="O33" s="78"/>
      <c r="P33" s="78"/>
      <c r="Q33" s="78"/>
      <c r="R33" s="78"/>
      <c r="S33" s="78"/>
      <c r="T33" s="78"/>
      <c r="U33" s="78"/>
      <c r="V33" s="78"/>
      <c r="W33" s="79"/>
    </row>
    <row r="34" spans="2:23" ht="37.5" customHeight="1" thickTop="1">
      <c r="B34" s="161" t="s">
        <v>2014</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18.2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2011</v>
      </c>
      <c r="C36" s="162"/>
      <c r="D36" s="162"/>
      <c r="E36" s="162"/>
      <c r="F36" s="162"/>
      <c r="G36" s="162"/>
      <c r="H36" s="162"/>
      <c r="I36" s="162"/>
      <c r="J36" s="162"/>
      <c r="K36" s="162"/>
      <c r="L36" s="162"/>
      <c r="M36" s="162"/>
      <c r="N36" s="162"/>
      <c r="O36" s="162"/>
      <c r="P36" s="162"/>
      <c r="Q36" s="162"/>
      <c r="R36" s="162"/>
      <c r="S36" s="162"/>
      <c r="T36" s="162"/>
      <c r="U36" s="162"/>
      <c r="V36" s="162"/>
      <c r="W36" s="163"/>
    </row>
    <row r="37" spans="2:23" ht="36.7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row r="38" spans="2:23" ht="37.5" customHeight="1" thickTop="1">
      <c r="B38" s="161" t="s">
        <v>2012</v>
      </c>
      <c r="C38" s="162"/>
      <c r="D38" s="162"/>
      <c r="E38" s="162"/>
      <c r="F38" s="162"/>
      <c r="G38" s="162"/>
      <c r="H38" s="162"/>
      <c r="I38" s="162"/>
      <c r="J38" s="162"/>
      <c r="K38" s="162"/>
      <c r="L38" s="162"/>
      <c r="M38" s="162"/>
      <c r="N38" s="162"/>
      <c r="O38" s="162"/>
      <c r="P38" s="162"/>
      <c r="Q38" s="162"/>
      <c r="R38" s="162"/>
      <c r="S38" s="162"/>
      <c r="T38" s="162"/>
      <c r="U38" s="162"/>
      <c r="V38" s="162"/>
      <c r="W38" s="163"/>
    </row>
    <row r="39" spans="2:23" ht="30.75" customHeight="1" thickBot="1">
      <c r="B39" s="167"/>
      <c r="C39" s="168"/>
      <c r="D39" s="168"/>
      <c r="E39" s="168"/>
      <c r="F39" s="168"/>
      <c r="G39" s="168"/>
      <c r="H39" s="168"/>
      <c r="I39" s="168"/>
      <c r="J39" s="168"/>
      <c r="K39" s="168"/>
      <c r="L39" s="168"/>
      <c r="M39" s="168"/>
      <c r="N39" s="168"/>
      <c r="O39" s="168"/>
      <c r="P39" s="168"/>
      <c r="Q39" s="168"/>
      <c r="R39" s="168"/>
      <c r="S39" s="168"/>
      <c r="T39" s="168"/>
      <c r="U39" s="168"/>
      <c r="V39" s="168"/>
      <c r="W39" s="169"/>
    </row>
  </sheetData>
  <mergeCells count="75">
    <mergeCell ref="B36:W37"/>
    <mergeCell ref="B38:W39"/>
    <mergeCell ref="B29:Q30"/>
    <mergeCell ref="S29:T29"/>
    <mergeCell ref="V29:W29"/>
    <mergeCell ref="B31:D31"/>
    <mergeCell ref="B32:D32"/>
    <mergeCell ref="B34:W35"/>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154</v>
      </c>
      <c r="M4" s="85" t="s">
        <v>153</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1957</v>
      </c>
      <c r="K8" s="101" t="s">
        <v>1956</v>
      </c>
      <c r="L8" s="101" t="s">
        <v>1955</v>
      </c>
      <c r="M8" s="101" t="s">
        <v>1954</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26"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1953</v>
      </c>
      <c r="C21" s="133"/>
      <c r="D21" s="133"/>
      <c r="E21" s="133"/>
      <c r="F21" s="133"/>
      <c r="G21" s="133"/>
      <c r="H21" s="133"/>
      <c r="I21" s="133"/>
      <c r="J21" s="133"/>
      <c r="K21" s="133"/>
      <c r="L21" s="133"/>
      <c r="M21" s="134" t="s">
        <v>1899</v>
      </c>
      <c r="N21" s="134"/>
      <c r="O21" s="134" t="s">
        <v>49</v>
      </c>
      <c r="P21" s="134"/>
      <c r="Q21" s="134" t="s">
        <v>66</v>
      </c>
      <c r="R21" s="134"/>
      <c r="S21" s="135" t="s">
        <v>1952</v>
      </c>
      <c r="T21" s="135" t="s">
        <v>127</v>
      </c>
      <c r="U21" s="135" t="s">
        <v>127</v>
      </c>
      <c r="V21" s="135" t="str">
        <f>+IF(ISERR(U21/T21*100),"N/A",ROUND(U21/T21*100,2))</f>
        <v>N/A</v>
      </c>
      <c r="W21" s="136" t="str">
        <f>+IF(ISERR(U21/S21*100),"N/A",ROUND(U21/S21*100,2))</f>
        <v>N/A</v>
      </c>
    </row>
    <row r="22" spans="2:27" ht="56.25" customHeight="1">
      <c r="B22" s="132" t="s">
        <v>1951</v>
      </c>
      <c r="C22" s="133"/>
      <c r="D22" s="133"/>
      <c r="E22" s="133"/>
      <c r="F22" s="133"/>
      <c r="G22" s="133"/>
      <c r="H22" s="133"/>
      <c r="I22" s="133"/>
      <c r="J22" s="133"/>
      <c r="K22" s="133"/>
      <c r="L22" s="133"/>
      <c r="M22" s="134" t="s">
        <v>1899</v>
      </c>
      <c r="N22" s="134"/>
      <c r="O22" s="134" t="s">
        <v>49</v>
      </c>
      <c r="P22" s="134"/>
      <c r="Q22" s="134" t="s">
        <v>66</v>
      </c>
      <c r="R22" s="134"/>
      <c r="S22" s="135" t="s">
        <v>189</v>
      </c>
      <c r="T22" s="135" t="s">
        <v>127</v>
      </c>
      <c r="U22" s="135" t="s">
        <v>127</v>
      </c>
      <c r="V22" s="135" t="str">
        <f>+IF(ISERR(U22/T22*100),"N/A",ROUND(U22/T22*100,2))</f>
        <v>N/A</v>
      </c>
      <c r="W22" s="136" t="str">
        <f>+IF(ISERR(U22/S22*100),"N/A",ROUND(U22/S22*100,2))</f>
        <v>N/A</v>
      </c>
    </row>
    <row r="23" spans="2:27" ht="56.25" customHeight="1" thickBot="1">
      <c r="B23" s="132" t="s">
        <v>1950</v>
      </c>
      <c r="C23" s="133"/>
      <c r="D23" s="133"/>
      <c r="E23" s="133"/>
      <c r="F23" s="133"/>
      <c r="G23" s="133"/>
      <c r="H23" s="133"/>
      <c r="I23" s="133"/>
      <c r="J23" s="133"/>
      <c r="K23" s="133"/>
      <c r="L23" s="133"/>
      <c r="M23" s="134" t="s">
        <v>1899</v>
      </c>
      <c r="N23" s="134"/>
      <c r="O23" s="134" t="s">
        <v>49</v>
      </c>
      <c r="P23" s="134"/>
      <c r="Q23" s="134" t="s">
        <v>66</v>
      </c>
      <c r="R23" s="134"/>
      <c r="S23" s="135" t="s">
        <v>146</v>
      </c>
      <c r="T23" s="135" t="s">
        <v>127</v>
      </c>
      <c r="U23" s="135" t="s">
        <v>127</v>
      </c>
      <c r="V23" s="135" t="str">
        <f>+IF(ISERR(U23/T23*100),"N/A",ROUND(U23/T23*100,2))</f>
        <v>N/A</v>
      </c>
      <c r="W23" s="136" t="str">
        <f>+IF(ISERR(U23/S23*100),"N/A",ROUND(U23/S23*100,2))</f>
        <v>N/A</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1898</v>
      </c>
      <c r="F27" s="149"/>
      <c r="G27" s="149"/>
      <c r="H27" s="150"/>
      <c r="I27" s="150"/>
      <c r="J27" s="150"/>
      <c r="K27" s="150"/>
      <c r="L27" s="150"/>
      <c r="M27" s="150"/>
      <c r="N27" s="150"/>
      <c r="O27" s="150"/>
      <c r="P27" s="151"/>
      <c r="Q27" s="151"/>
      <c r="R27" s="152" t="s">
        <v>826</v>
      </c>
      <c r="S27" s="152" t="s">
        <v>10</v>
      </c>
      <c r="T27" s="151"/>
      <c r="U27" s="152" t="s">
        <v>58</v>
      </c>
      <c r="V27" s="151"/>
      <c r="W27" s="153">
        <f>+IF(ISERR(U27/R27*100),"N/A",ROUND(U27/R27*100,2))</f>
        <v>0</v>
      </c>
    </row>
    <row r="28" spans="2:27" ht="26.25" customHeight="1" thickBot="1">
      <c r="B28" s="154" t="s">
        <v>69</v>
      </c>
      <c r="C28" s="155"/>
      <c r="D28" s="155"/>
      <c r="E28" s="156" t="s">
        <v>1898</v>
      </c>
      <c r="F28" s="156"/>
      <c r="G28" s="156"/>
      <c r="H28" s="157"/>
      <c r="I28" s="157"/>
      <c r="J28" s="157"/>
      <c r="K28" s="157"/>
      <c r="L28" s="157"/>
      <c r="M28" s="157"/>
      <c r="N28" s="157"/>
      <c r="O28" s="157"/>
      <c r="P28" s="158"/>
      <c r="Q28" s="158"/>
      <c r="R28" s="159" t="s">
        <v>826</v>
      </c>
      <c r="S28" s="159" t="s">
        <v>1949</v>
      </c>
      <c r="T28" s="159">
        <f>+IF(ISERR(S28/R28*100),"N/A",ROUND(S28/R28*100,2))</f>
        <v>25</v>
      </c>
      <c r="U28" s="159" t="s">
        <v>58</v>
      </c>
      <c r="V28" s="159">
        <f>+IF(ISERR(U28/S28*100),"N/A",ROUND(U28/S28*100,2))</f>
        <v>0</v>
      </c>
      <c r="W28" s="160">
        <f>+IF(ISERR(U28/R28*100),"N/A",ROUND(U28/R28*100,2))</f>
        <v>0</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2013</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00.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2011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9.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2012</v>
      </c>
      <c r="C34" s="162"/>
      <c r="D34" s="162"/>
      <c r="E34" s="162"/>
      <c r="F34" s="162"/>
      <c r="G34" s="162"/>
      <c r="H34" s="162"/>
      <c r="I34" s="162"/>
      <c r="J34" s="162"/>
      <c r="K34" s="162"/>
      <c r="L34" s="162"/>
      <c r="M34" s="162"/>
      <c r="N34" s="162"/>
      <c r="O34" s="162"/>
      <c r="P34" s="162"/>
      <c r="Q34" s="162"/>
      <c r="R34" s="162"/>
      <c r="S34" s="162"/>
      <c r="T34" s="162"/>
      <c r="U34" s="162"/>
      <c r="V34" s="162"/>
      <c r="W34" s="163"/>
    </row>
    <row r="35" spans="2:23" ht="30.75"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1963</v>
      </c>
      <c r="M4" s="85" t="s">
        <v>1962</v>
      </c>
      <c r="N4" s="85"/>
      <c r="O4" s="85"/>
      <c r="P4" s="85"/>
      <c r="Q4" s="86"/>
      <c r="R4" s="87"/>
      <c r="S4" s="88" t="s">
        <v>2009</v>
      </c>
      <c r="T4" s="89"/>
      <c r="U4" s="89"/>
      <c r="V4" s="90" t="s">
        <v>375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1961</v>
      </c>
      <c r="K8" s="101" t="s">
        <v>1960</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42.5"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1959</v>
      </c>
      <c r="C21" s="133"/>
      <c r="D21" s="133"/>
      <c r="E21" s="133"/>
      <c r="F21" s="133"/>
      <c r="G21" s="133"/>
      <c r="H21" s="133"/>
      <c r="I21" s="133"/>
      <c r="J21" s="133"/>
      <c r="K21" s="133"/>
      <c r="L21" s="133"/>
      <c r="M21" s="134" t="s">
        <v>1899</v>
      </c>
      <c r="N21" s="134"/>
      <c r="O21" s="134" t="s">
        <v>49</v>
      </c>
      <c r="P21" s="134"/>
      <c r="Q21" s="134" t="s">
        <v>66</v>
      </c>
      <c r="R21" s="134"/>
      <c r="S21" s="135" t="s">
        <v>141</v>
      </c>
      <c r="T21" s="135" t="s">
        <v>127</v>
      </c>
      <c r="U21" s="135" t="s">
        <v>127</v>
      </c>
      <c r="V21" s="135" t="str">
        <f>+IF(ISERR(U21/T21*100),"N/A",ROUND(U21/T21*100,2))</f>
        <v>N/A</v>
      </c>
      <c r="W21" s="136" t="str">
        <f>+IF(ISERR(U21/S21*100),"N/A",ROUND(U21/S21*100,2))</f>
        <v>N/A</v>
      </c>
    </row>
    <row r="22" spans="2:27" ht="56.25" customHeight="1" thickBot="1">
      <c r="B22" s="132" t="s">
        <v>1958</v>
      </c>
      <c r="C22" s="133"/>
      <c r="D22" s="133"/>
      <c r="E22" s="133"/>
      <c r="F22" s="133"/>
      <c r="G22" s="133"/>
      <c r="H22" s="133"/>
      <c r="I22" s="133"/>
      <c r="J22" s="133"/>
      <c r="K22" s="133"/>
      <c r="L22" s="133"/>
      <c r="M22" s="134" t="s">
        <v>1899</v>
      </c>
      <c r="N22" s="134"/>
      <c r="O22" s="134" t="s">
        <v>49</v>
      </c>
      <c r="P22" s="134"/>
      <c r="Q22" s="134" t="s">
        <v>66</v>
      </c>
      <c r="R22" s="134"/>
      <c r="S22" s="135" t="s">
        <v>230</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1898</v>
      </c>
      <c r="F26" s="149"/>
      <c r="G26" s="149"/>
      <c r="H26" s="150"/>
      <c r="I26" s="150"/>
      <c r="J26" s="150"/>
      <c r="K26" s="150"/>
      <c r="L26" s="150"/>
      <c r="M26" s="150"/>
      <c r="N26" s="150"/>
      <c r="O26" s="150"/>
      <c r="P26" s="151"/>
      <c r="Q26" s="151"/>
      <c r="R26" s="152" t="s">
        <v>375</v>
      </c>
      <c r="S26" s="152" t="s">
        <v>10</v>
      </c>
      <c r="T26" s="151"/>
      <c r="U26" s="152" t="s">
        <v>58</v>
      </c>
      <c r="V26" s="151"/>
      <c r="W26" s="153">
        <f>+IF(ISERR(U26/R26*100),"N/A",ROUND(U26/R26*100,2))</f>
        <v>0</v>
      </c>
    </row>
    <row r="27" spans="2:27" ht="26.25" customHeight="1" thickBot="1">
      <c r="B27" s="154" t="s">
        <v>69</v>
      </c>
      <c r="C27" s="155"/>
      <c r="D27" s="155"/>
      <c r="E27" s="156" t="s">
        <v>1898</v>
      </c>
      <c r="F27" s="156"/>
      <c r="G27" s="156"/>
      <c r="H27" s="157"/>
      <c r="I27" s="157"/>
      <c r="J27" s="157"/>
      <c r="K27" s="157"/>
      <c r="L27" s="157"/>
      <c r="M27" s="157"/>
      <c r="N27" s="157"/>
      <c r="O27" s="157"/>
      <c r="P27" s="158"/>
      <c r="Q27" s="158"/>
      <c r="R27" s="159" t="s">
        <v>375</v>
      </c>
      <c r="S27" s="159" t="s">
        <v>111</v>
      </c>
      <c r="T27" s="159">
        <f>+IF(ISERR(S27/R27*100),"N/A",ROUND(S27/R27*100,2))</f>
        <v>20</v>
      </c>
      <c r="U27" s="159" t="s">
        <v>58</v>
      </c>
      <c r="V27" s="159">
        <f>+IF(ISERR(U27/S27*100),"N/A",ROUND(U27/S27*100,2))</f>
        <v>0</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2010</v>
      </c>
      <c r="C29" s="162"/>
      <c r="D29" s="162"/>
      <c r="E29" s="162"/>
      <c r="F29" s="162"/>
      <c r="G29" s="162"/>
      <c r="H29" s="162"/>
      <c r="I29" s="162"/>
      <c r="J29" s="162"/>
      <c r="K29" s="162"/>
      <c r="L29" s="162"/>
      <c r="M29" s="162"/>
      <c r="N29" s="162"/>
      <c r="O29" s="162"/>
      <c r="P29" s="162"/>
      <c r="Q29" s="162"/>
      <c r="R29" s="162"/>
      <c r="S29" s="162"/>
      <c r="T29" s="162"/>
      <c r="U29" s="162"/>
      <c r="V29" s="162"/>
      <c r="W29" s="163"/>
    </row>
    <row r="30" spans="2:27" ht="47.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2011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44.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2012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1.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156</v>
      </c>
      <c r="D4" s="82" t="s">
        <v>155</v>
      </c>
      <c r="E4" s="82"/>
      <c r="F4" s="82"/>
      <c r="G4" s="82"/>
      <c r="H4" s="83"/>
      <c r="J4" s="84" t="s">
        <v>6</v>
      </c>
      <c r="K4" s="82"/>
      <c r="L4" s="81" t="s">
        <v>154</v>
      </c>
      <c r="M4" s="85" t="s">
        <v>153</v>
      </c>
      <c r="N4" s="85"/>
      <c r="O4" s="85"/>
      <c r="P4" s="85"/>
      <c r="Q4" s="86"/>
      <c r="R4" s="87"/>
      <c r="S4" s="88" t="s">
        <v>2009</v>
      </c>
      <c r="T4" s="89"/>
      <c r="U4" s="89"/>
      <c r="V4" s="90" t="s">
        <v>135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138</v>
      </c>
      <c r="D6" s="96" t="s">
        <v>152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151</v>
      </c>
      <c r="K8" s="101" t="s">
        <v>150</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23.75" customHeight="1" thickTop="1" thickBot="1">
      <c r="B10" s="102" t="s">
        <v>22</v>
      </c>
      <c r="C10" s="90" t="s">
        <v>149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148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147</v>
      </c>
      <c r="C21" s="133"/>
      <c r="D21" s="133"/>
      <c r="E21" s="133"/>
      <c r="F21" s="133"/>
      <c r="G21" s="133"/>
      <c r="H21" s="133"/>
      <c r="I21" s="133"/>
      <c r="J21" s="133"/>
      <c r="K21" s="133"/>
      <c r="L21" s="133"/>
      <c r="M21" s="134" t="s">
        <v>138</v>
      </c>
      <c r="N21" s="134"/>
      <c r="O21" s="134" t="s">
        <v>49</v>
      </c>
      <c r="P21" s="134"/>
      <c r="Q21" s="134" t="s">
        <v>50</v>
      </c>
      <c r="R21" s="134"/>
      <c r="S21" s="135" t="s">
        <v>51</v>
      </c>
      <c r="T21" s="135" t="s">
        <v>146</v>
      </c>
      <c r="U21" s="135" t="s">
        <v>145</v>
      </c>
      <c r="V21" s="135">
        <f>+IF(ISERR(U21/T21*100),"N/A",ROUND(U21/T21*100,2))</f>
        <v>130.22999999999999</v>
      </c>
      <c r="W21" s="136">
        <f>+IF(ISERR(U21/S21*100),"N/A",ROUND(U21/S21*100,2))</f>
        <v>56</v>
      </c>
    </row>
    <row r="22" spans="2:27" ht="56.25" customHeight="1">
      <c r="B22" s="132" t="s">
        <v>144</v>
      </c>
      <c r="C22" s="133"/>
      <c r="D22" s="133"/>
      <c r="E22" s="133"/>
      <c r="F22" s="133"/>
      <c r="G22" s="133"/>
      <c r="H22" s="133"/>
      <c r="I22" s="133"/>
      <c r="J22" s="133"/>
      <c r="K22" s="133"/>
      <c r="L22" s="133"/>
      <c r="M22" s="134" t="s">
        <v>138</v>
      </c>
      <c r="N22" s="134"/>
      <c r="O22" s="134" t="s">
        <v>49</v>
      </c>
      <c r="P22" s="134"/>
      <c r="Q22" s="134" t="s">
        <v>50</v>
      </c>
      <c r="R22" s="134"/>
      <c r="S22" s="135" t="s">
        <v>51</v>
      </c>
      <c r="T22" s="135" t="s">
        <v>143</v>
      </c>
      <c r="U22" s="135" t="s">
        <v>84</v>
      </c>
      <c r="V22" s="135">
        <f>+IF(ISERR(U22/T22*100),"N/A",ROUND(U22/T22*100,2))</f>
        <v>125</v>
      </c>
      <c r="W22" s="136">
        <f>+IF(ISERR(U22/S22*100),"N/A",ROUND(U22/S22*100,2))</f>
        <v>5</v>
      </c>
    </row>
    <row r="23" spans="2:27" ht="56.25" customHeight="1">
      <c r="B23" s="132" t="s">
        <v>142</v>
      </c>
      <c r="C23" s="133"/>
      <c r="D23" s="133"/>
      <c r="E23" s="133"/>
      <c r="F23" s="133"/>
      <c r="G23" s="133"/>
      <c r="H23" s="133"/>
      <c r="I23" s="133"/>
      <c r="J23" s="133"/>
      <c r="K23" s="133"/>
      <c r="L23" s="133"/>
      <c r="M23" s="134" t="s">
        <v>138</v>
      </c>
      <c r="N23" s="134"/>
      <c r="O23" s="134" t="s">
        <v>49</v>
      </c>
      <c r="P23" s="134"/>
      <c r="Q23" s="134" t="s">
        <v>50</v>
      </c>
      <c r="R23" s="134"/>
      <c r="S23" s="135" t="s">
        <v>51</v>
      </c>
      <c r="T23" s="135" t="s">
        <v>141</v>
      </c>
      <c r="U23" s="135" t="s">
        <v>141</v>
      </c>
      <c r="V23" s="135">
        <f>+IF(ISERR(U23/T23*100),"N/A",ROUND(U23/T23*100,2))</f>
        <v>100</v>
      </c>
      <c r="W23" s="136">
        <f>+IF(ISERR(U23/S23*100),"N/A",ROUND(U23/S23*100,2))</f>
        <v>20</v>
      </c>
    </row>
    <row r="24" spans="2:27" ht="56.25" customHeight="1">
      <c r="B24" s="132" t="s">
        <v>140</v>
      </c>
      <c r="C24" s="133"/>
      <c r="D24" s="133"/>
      <c r="E24" s="133"/>
      <c r="F24" s="133"/>
      <c r="G24" s="133"/>
      <c r="H24" s="133"/>
      <c r="I24" s="133"/>
      <c r="J24" s="133"/>
      <c r="K24" s="133"/>
      <c r="L24" s="133"/>
      <c r="M24" s="134" t="s">
        <v>138</v>
      </c>
      <c r="N24" s="134"/>
      <c r="O24" s="134" t="s">
        <v>49</v>
      </c>
      <c r="P24" s="134"/>
      <c r="Q24" s="134" t="s">
        <v>137</v>
      </c>
      <c r="R24" s="134"/>
      <c r="S24" s="135" t="s">
        <v>51</v>
      </c>
      <c r="T24" s="135" t="s">
        <v>127</v>
      </c>
      <c r="U24" s="135" t="s">
        <v>127</v>
      </c>
      <c r="V24" s="135" t="str">
        <f>+IF(ISERR(U24/T24*100),"N/A",ROUND(U24/T24*100,2))</f>
        <v>N/A</v>
      </c>
      <c r="W24" s="136" t="str">
        <f>+IF(ISERR(U24/S24*100),"N/A",ROUND(U24/S24*100,2))</f>
        <v>N/A</v>
      </c>
    </row>
    <row r="25" spans="2:27" ht="56.25" customHeight="1" thickBot="1">
      <c r="B25" s="132" t="s">
        <v>139</v>
      </c>
      <c r="C25" s="133"/>
      <c r="D25" s="133"/>
      <c r="E25" s="133"/>
      <c r="F25" s="133"/>
      <c r="G25" s="133"/>
      <c r="H25" s="133"/>
      <c r="I25" s="133"/>
      <c r="J25" s="133"/>
      <c r="K25" s="133"/>
      <c r="L25" s="133"/>
      <c r="M25" s="134" t="s">
        <v>138</v>
      </c>
      <c r="N25" s="134"/>
      <c r="O25" s="134" t="s">
        <v>49</v>
      </c>
      <c r="P25" s="134"/>
      <c r="Q25" s="134" t="s">
        <v>137</v>
      </c>
      <c r="R25" s="134"/>
      <c r="S25" s="135" t="s">
        <v>51</v>
      </c>
      <c r="T25" s="135" t="s">
        <v>127</v>
      </c>
      <c r="U25" s="135" t="s">
        <v>127</v>
      </c>
      <c r="V25" s="135" t="str">
        <f>+IF(ISERR(U25/T25*100),"N/A",ROUND(U25/T25*100,2))</f>
        <v>N/A</v>
      </c>
      <c r="W25" s="136" t="str">
        <f>+IF(ISERR(U25/S25*100),"N/A",ROUND(U25/S25*100,2))</f>
        <v>N/A</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136</v>
      </c>
      <c r="F29" s="149"/>
      <c r="G29" s="149"/>
      <c r="H29" s="150"/>
      <c r="I29" s="150"/>
      <c r="J29" s="150"/>
      <c r="K29" s="150"/>
      <c r="L29" s="150"/>
      <c r="M29" s="150"/>
      <c r="N29" s="150"/>
      <c r="O29" s="150"/>
      <c r="P29" s="151"/>
      <c r="Q29" s="151"/>
      <c r="R29" s="152" t="s">
        <v>135</v>
      </c>
      <c r="S29" s="152" t="s">
        <v>10</v>
      </c>
      <c r="T29" s="151"/>
      <c r="U29" s="152" t="s">
        <v>58</v>
      </c>
      <c r="V29" s="151"/>
      <c r="W29" s="153">
        <f>+IF(ISERR(U29/R29*100),"N/A",ROUND(U29/R29*100,2))</f>
        <v>0</v>
      </c>
    </row>
    <row r="30" spans="2:27" ht="26.25" customHeight="1" thickBot="1">
      <c r="B30" s="154" t="s">
        <v>69</v>
      </c>
      <c r="C30" s="155"/>
      <c r="D30" s="155"/>
      <c r="E30" s="156" t="s">
        <v>136</v>
      </c>
      <c r="F30" s="156"/>
      <c r="G30" s="156"/>
      <c r="H30" s="157"/>
      <c r="I30" s="157"/>
      <c r="J30" s="157"/>
      <c r="K30" s="157"/>
      <c r="L30" s="157"/>
      <c r="M30" s="157"/>
      <c r="N30" s="157"/>
      <c r="O30" s="157"/>
      <c r="P30" s="158"/>
      <c r="Q30" s="158"/>
      <c r="R30" s="159" t="s">
        <v>135</v>
      </c>
      <c r="S30" s="159" t="s">
        <v>58</v>
      </c>
      <c r="T30" s="159">
        <f>+IF(ISERR(S30/R30*100),"N/A",ROUND(S30/R30*100,2))</f>
        <v>0</v>
      </c>
      <c r="U30" s="159" t="s">
        <v>58</v>
      </c>
      <c r="V30" s="159" t="str">
        <f>+IF(ISERR(U30/S30*100),"N/A",ROUND(U30/S30*100,2))</f>
        <v>N/A</v>
      </c>
      <c r="W30" s="160">
        <f>+IF(ISERR(U30/R30*100),"N/A",ROUND(U30/R30*100,2))</f>
        <v>0</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2265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08"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2266</v>
      </c>
      <c r="C34" s="162"/>
      <c r="D34" s="162"/>
      <c r="E34" s="162"/>
      <c r="F34" s="162"/>
      <c r="G34" s="162"/>
      <c r="H34" s="162"/>
      <c r="I34" s="162"/>
      <c r="J34" s="162"/>
      <c r="K34" s="162"/>
      <c r="L34" s="162"/>
      <c r="M34" s="162"/>
      <c r="N34" s="162"/>
      <c r="O34" s="162"/>
      <c r="P34" s="162"/>
      <c r="Q34" s="162"/>
      <c r="R34" s="162"/>
      <c r="S34" s="162"/>
      <c r="T34" s="162"/>
      <c r="U34" s="162"/>
      <c r="V34" s="162"/>
      <c r="W34" s="163"/>
    </row>
    <row r="35" spans="2:23" ht="93"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2267</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04.2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3"/>
    <pageSetUpPr fitToPage="1"/>
  </sheetPr>
  <dimension ref="A1:AA4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185</v>
      </c>
      <c r="D4" s="82" t="s">
        <v>184</v>
      </c>
      <c r="E4" s="82"/>
      <c r="F4" s="82"/>
      <c r="G4" s="82"/>
      <c r="H4" s="83"/>
      <c r="J4" s="84" t="s">
        <v>6</v>
      </c>
      <c r="K4" s="82"/>
      <c r="L4" s="81" t="s">
        <v>183</v>
      </c>
      <c r="M4" s="85" t="s">
        <v>182</v>
      </c>
      <c r="N4" s="85"/>
      <c r="O4" s="85"/>
      <c r="P4" s="85"/>
      <c r="Q4" s="86"/>
      <c r="R4" s="87"/>
      <c r="S4" s="88" t="s">
        <v>2009</v>
      </c>
      <c r="T4" s="89"/>
      <c r="U4" s="89"/>
      <c r="V4" s="90" t="s">
        <v>181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172</v>
      </c>
      <c r="D6" s="96" t="s">
        <v>180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170</v>
      </c>
      <c r="D7" s="93" t="s">
        <v>179</v>
      </c>
      <c r="E7" s="93"/>
      <c r="F7" s="93"/>
      <c r="G7" s="93"/>
      <c r="H7" s="93"/>
      <c r="J7" s="99" t="s">
        <v>16</v>
      </c>
      <c r="K7" s="99" t="s">
        <v>17</v>
      </c>
      <c r="L7" s="99" t="s">
        <v>16</v>
      </c>
      <c r="M7" s="99" t="s">
        <v>17</v>
      </c>
      <c r="N7" s="100"/>
      <c r="O7" s="94" t="s">
        <v>10</v>
      </c>
      <c r="P7" s="94"/>
      <c r="Q7" s="94"/>
      <c r="R7" s="94"/>
      <c r="S7" s="94"/>
      <c r="T7" s="94"/>
      <c r="U7" s="94"/>
      <c r="V7" s="94"/>
      <c r="W7" s="94"/>
    </row>
    <row r="8" spans="1:25" ht="37.5" customHeight="1" thickBot="1">
      <c r="B8" s="98"/>
      <c r="C8" s="95" t="s">
        <v>168</v>
      </c>
      <c r="D8" s="93" t="s">
        <v>178</v>
      </c>
      <c r="E8" s="93"/>
      <c r="F8" s="93"/>
      <c r="G8" s="93"/>
      <c r="H8" s="93"/>
      <c r="J8" s="101" t="s">
        <v>91</v>
      </c>
      <c r="K8" s="101" t="s">
        <v>91</v>
      </c>
      <c r="L8" s="101" t="s">
        <v>91</v>
      </c>
      <c r="M8" s="101" t="s">
        <v>91</v>
      </c>
      <c r="N8" s="100"/>
      <c r="P8" s="94" t="s">
        <v>10</v>
      </c>
      <c r="Q8" s="94"/>
      <c r="R8" s="94"/>
      <c r="S8" s="94"/>
      <c r="T8" s="94"/>
      <c r="U8" s="94"/>
      <c r="V8" s="94"/>
      <c r="W8" s="94"/>
    </row>
    <row r="9" spans="1:25" ht="37.5" customHeight="1">
      <c r="B9" s="98"/>
      <c r="C9" s="95" t="s">
        <v>165</v>
      </c>
      <c r="D9" s="93" t="s">
        <v>177</v>
      </c>
      <c r="E9" s="93"/>
      <c r="F9" s="93"/>
      <c r="G9" s="93"/>
      <c r="H9" s="93"/>
      <c r="I9" s="93" t="s">
        <v>10</v>
      </c>
      <c r="J9" s="93"/>
      <c r="K9" s="93"/>
      <c r="L9" s="93"/>
      <c r="M9" s="93"/>
      <c r="N9" s="93"/>
      <c r="O9" s="93"/>
      <c r="P9" s="93"/>
      <c r="Q9" s="93"/>
      <c r="R9" s="93"/>
      <c r="S9" s="93"/>
      <c r="T9" s="93"/>
      <c r="U9" s="93"/>
      <c r="V9" s="93"/>
      <c r="W9" s="94"/>
    </row>
    <row r="10" spans="1:25" ht="25.5" customHeight="1" thickBot="1">
      <c r="B10" s="98"/>
      <c r="C10" s="94" t="s">
        <v>10</v>
      </c>
      <c r="D10" s="94"/>
      <c r="E10" s="94"/>
      <c r="F10" s="94"/>
      <c r="G10" s="94"/>
      <c r="H10" s="94"/>
      <c r="I10" s="94"/>
      <c r="J10" s="94"/>
      <c r="K10" s="94"/>
      <c r="L10" s="94"/>
      <c r="M10" s="94"/>
      <c r="N10" s="94"/>
      <c r="O10" s="94"/>
      <c r="P10" s="94"/>
      <c r="Q10" s="94"/>
      <c r="R10" s="94"/>
      <c r="S10" s="94"/>
      <c r="T10" s="94"/>
      <c r="U10" s="94"/>
      <c r="V10" s="94"/>
      <c r="W10" s="94"/>
    </row>
    <row r="11" spans="1:25" ht="106.5" customHeight="1" thickTop="1" thickBot="1">
      <c r="B11" s="102" t="s">
        <v>22</v>
      </c>
      <c r="C11" s="90" t="s">
        <v>176</v>
      </c>
      <c r="D11" s="90"/>
      <c r="E11" s="90"/>
      <c r="F11" s="90"/>
      <c r="G11" s="90"/>
      <c r="H11" s="90"/>
      <c r="I11" s="90"/>
      <c r="J11" s="90"/>
      <c r="K11" s="90"/>
      <c r="L11" s="90"/>
      <c r="M11" s="90"/>
      <c r="N11" s="90"/>
      <c r="O11" s="90"/>
      <c r="P11" s="90"/>
      <c r="Q11" s="90"/>
      <c r="R11" s="90"/>
      <c r="S11" s="90"/>
      <c r="T11" s="90"/>
      <c r="U11" s="90"/>
      <c r="V11" s="90"/>
      <c r="W11" s="91"/>
    </row>
    <row r="12" spans="1:25" ht="9" customHeight="1" thickTop="1" thickBot="1"/>
    <row r="13" spans="1:25" ht="21.75" customHeight="1" thickTop="1" thickBot="1">
      <c r="B13" s="76" t="s">
        <v>24</v>
      </c>
      <c r="C13" s="77"/>
      <c r="D13" s="77"/>
      <c r="E13" s="77"/>
      <c r="F13" s="77"/>
      <c r="G13" s="77"/>
      <c r="H13" s="78"/>
      <c r="I13" s="78"/>
      <c r="J13" s="78"/>
      <c r="K13" s="78"/>
      <c r="L13" s="78"/>
      <c r="M13" s="78"/>
      <c r="N13" s="78"/>
      <c r="O13" s="78"/>
      <c r="P13" s="78"/>
      <c r="Q13" s="78"/>
      <c r="R13" s="78"/>
      <c r="S13" s="78"/>
      <c r="T13" s="78"/>
      <c r="U13" s="78"/>
      <c r="V13" s="78"/>
      <c r="W13" s="79"/>
    </row>
    <row r="14" spans="1:25" ht="19.5" customHeight="1" thickTop="1">
      <c r="B14" s="105" t="s">
        <v>25</v>
      </c>
      <c r="C14" s="106"/>
      <c r="D14" s="106"/>
      <c r="E14" s="106"/>
      <c r="F14" s="106"/>
      <c r="G14" s="106"/>
      <c r="H14" s="106"/>
      <c r="I14" s="106"/>
      <c r="J14" s="107"/>
      <c r="K14" s="106" t="s">
        <v>26</v>
      </c>
      <c r="L14" s="106"/>
      <c r="M14" s="106"/>
      <c r="N14" s="106"/>
      <c r="O14" s="106"/>
      <c r="P14" s="106"/>
      <c r="Q14" s="106"/>
      <c r="R14" s="108"/>
      <c r="S14" s="106" t="s">
        <v>27</v>
      </c>
      <c r="T14" s="106"/>
      <c r="U14" s="106"/>
      <c r="V14" s="106"/>
      <c r="W14" s="109"/>
    </row>
    <row r="15" spans="1:25" ht="69" customHeight="1">
      <c r="B15" s="92" t="s">
        <v>28</v>
      </c>
      <c r="C15" s="96" t="s">
        <v>10</v>
      </c>
      <c r="D15" s="96"/>
      <c r="E15" s="96"/>
      <c r="F15" s="96"/>
      <c r="G15" s="96"/>
      <c r="H15" s="96"/>
      <c r="I15" s="96"/>
      <c r="J15" s="103"/>
      <c r="K15" s="103" t="s">
        <v>29</v>
      </c>
      <c r="L15" s="96" t="s">
        <v>10</v>
      </c>
      <c r="M15" s="96"/>
      <c r="N15" s="96"/>
      <c r="O15" s="96"/>
      <c r="P15" s="96"/>
      <c r="Q15" s="96"/>
      <c r="S15" s="103" t="s">
        <v>30</v>
      </c>
      <c r="T15" s="110" t="s">
        <v>175</v>
      </c>
      <c r="U15" s="110"/>
      <c r="V15" s="110"/>
      <c r="W15" s="110"/>
    </row>
    <row r="16" spans="1:25" ht="86.25" customHeight="1">
      <c r="B16" s="92" t="s">
        <v>32</v>
      </c>
      <c r="C16" s="96" t="s">
        <v>10</v>
      </c>
      <c r="D16" s="96"/>
      <c r="E16" s="96"/>
      <c r="F16" s="96"/>
      <c r="G16" s="96"/>
      <c r="H16" s="96"/>
      <c r="I16" s="96"/>
      <c r="J16" s="103"/>
      <c r="K16" s="103" t="s">
        <v>32</v>
      </c>
      <c r="L16" s="96" t="s">
        <v>10</v>
      </c>
      <c r="M16" s="96"/>
      <c r="N16" s="96"/>
      <c r="O16" s="96"/>
      <c r="P16" s="96"/>
      <c r="Q16" s="96"/>
      <c r="S16" s="103" t="s">
        <v>33</v>
      </c>
      <c r="T16" s="110" t="s">
        <v>10</v>
      </c>
      <c r="U16" s="110"/>
      <c r="V16" s="110"/>
      <c r="W16" s="110"/>
    </row>
    <row r="17" spans="2:27" ht="25.5" customHeight="1" thickBot="1">
      <c r="B17" s="111" t="s">
        <v>34</v>
      </c>
      <c r="C17" s="112" t="s">
        <v>10</v>
      </c>
      <c r="D17" s="112"/>
      <c r="E17" s="112"/>
      <c r="F17" s="112"/>
      <c r="G17" s="112"/>
      <c r="H17" s="112"/>
      <c r="I17" s="112"/>
      <c r="J17" s="112"/>
      <c r="K17" s="112"/>
      <c r="L17" s="112"/>
      <c r="M17" s="112"/>
      <c r="N17" s="112"/>
      <c r="O17" s="112"/>
      <c r="P17" s="112"/>
      <c r="Q17" s="112"/>
      <c r="R17" s="112"/>
      <c r="S17" s="112"/>
      <c r="T17" s="112"/>
      <c r="U17" s="112"/>
      <c r="V17" s="112"/>
      <c r="W17" s="113"/>
    </row>
    <row r="18" spans="2:27" ht="21.75" customHeight="1" thickTop="1" thickBot="1">
      <c r="B18" s="76" t="s">
        <v>35</v>
      </c>
      <c r="C18" s="77"/>
      <c r="D18" s="77"/>
      <c r="E18" s="77"/>
      <c r="F18" s="77"/>
      <c r="G18" s="77"/>
      <c r="H18" s="78"/>
      <c r="I18" s="78"/>
      <c r="J18" s="78"/>
      <c r="K18" s="78"/>
      <c r="L18" s="78"/>
      <c r="M18" s="78"/>
      <c r="N18" s="78"/>
      <c r="O18" s="78"/>
      <c r="P18" s="78"/>
      <c r="Q18" s="78"/>
      <c r="R18" s="78"/>
      <c r="S18" s="78"/>
      <c r="T18" s="78"/>
      <c r="U18" s="78"/>
      <c r="V18" s="78"/>
      <c r="W18" s="79"/>
    </row>
    <row r="19" spans="2:27" ht="25.5" customHeight="1" thickTop="1" thickBot="1">
      <c r="B19" s="114" t="s">
        <v>36</v>
      </c>
      <c r="C19" s="115"/>
      <c r="D19" s="115"/>
      <c r="E19" s="115"/>
      <c r="F19" s="115"/>
      <c r="G19" s="115"/>
      <c r="H19" s="115"/>
      <c r="I19" s="115"/>
      <c r="J19" s="115"/>
      <c r="K19" s="115"/>
      <c r="L19" s="115"/>
      <c r="M19" s="115"/>
      <c r="N19" s="115"/>
      <c r="O19" s="115"/>
      <c r="P19" s="115"/>
      <c r="Q19" s="115"/>
      <c r="R19" s="115"/>
      <c r="S19" s="115"/>
      <c r="T19" s="116"/>
      <c r="U19" s="117" t="s">
        <v>37</v>
      </c>
      <c r="V19" s="118"/>
      <c r="W19" s="119"/>
    </row>
    <row r="20" spans="2:27" ht="12.75" customHeight="1">
      <c r="B20" s="120" t="s">
        <v>38</v>
      </c>
      <c r="C20" s="121"/>
      <c r="D20" s="121"/>
      <c r="E20" s="121"/>
      <c r="F20" s="121"/>
      <c r="G20" s="121"/>
      <c r="H20" s="121"/>
      <c r="I20" s="121"/>
      <c r="J20" s="121"/>
      <c r="K20" s="121"/>
      <c r="L20" s="121"/>
      <c r="M20" s="121" t="s">
        <v>39</v>
      </c>
      <c r="N20" s="121"/>
      <c r="O20" s="121" t="s">
        <v>40</v>
      </c>
      <c r="P20" s="121"/>
      <c r="Q20" s="121" t="s">
        <v>41</v>
      </c>
      <c r="R20" s="121"/>
      <c r="S20" s="121" t="s">
        <v>42</v>
      </c>
      <c r="T20" s="122" t="s">
        <v>43</v>
      </c>
      <c r="U20" s="123" t="s">
        <v>44</v>
      </c>
      <c r="V20" s="124" t="s">
        <v>45</v>
      </c>
      <c r="W20" s="125" t="s">
        <v>46</v>
      </c>
    </row>
    <row r="21" spans="2:27" ht="27" customHeight="1" thickBot="1">
      <c r="B21" s="126"/>
      <c r="C21" s="127"/>
      <c r="D21" s="127"/>
      <c r="E21" s="127"/>
      <c r="F21" s="127"/>
      <c r="G21" s="127"/>
      <c r="H21" s="127"/>
      <c r="I21" s="127"/>
      <c r="J21" s="127"/>
      <c r="K21" s="127"/>
      <c r="L21" s="127"/>
      <c r="M21" s="127"/>
      <c r="N21" s="127"/>
      <c r="O21" s="127"/>
      <c r="P21" s="127"/>
      <c r="Q21" s="127"/>
      <c r="R21" s="127"/>
      <c r="S21" s="127"/>
      <c r="T21" s="128"/>
      <c r="U21" s="129"/>
      <c r="V21" s="127"/>
      <c r="W21" s="130"/>
      <c r="Z21" s="131" t="s">
        <v>10</v>
      </c>
      <c r="AA21" s="131" t="s">
        <v>47</v>
      </c>
    </row>
    <row r="22" spans="2:27" ht="56.25" customHeight="1">
      <c r="B22" s="132" t="s">
        <v>174</v>
      </c>
      <c r="C22" s="133"/>
      <c r="D22" s="133"/>
      <c r="E22" s="133"/>
      <c r="F22" s="133"/>
      <c r="G22" s="133"/>
      <c r="H22" s="133"/>
      <c r="I22" s="133"/>
      <c r="J22" s="133"/>
      <c r="K22" s="133"/>
      <c r="L22" s="133"/>
      <c r="M22" s="134" t="s">
        <v>172</v>
      </c>
      <c r="N22" s="134"/>
      <c r="O22" s="134" t="s">
        <v>49</v>
      </c>
      <c r="P22" s="134"/>
      <c r="Q22" s="134" t="s">
        <v>50</v>
      </c>
      <c r="R22" s="134"/>
      <c r="S22" s="135" t="s">
        <v>51</v>
      </c>
      <c r="T22" s="135" t="s">
        <v>141</v>
      </c>
      <c r="U22" s="135" t="s">
        <v>141</v>
      </c>
      <c r="V22" s="135">
        <f t="shared" ref="V22:V27" si="0">+IF(ISERR(U22/T22*100),"N/A",ROUND(U22/T22*100,2))</f>
        <v>100</v>
      </c>
      <c r="W22" s="136">
        <f t="shared" ref="W22:W27" si="1">+IF(ISERR(U22/S22*100),"N/A",ROUND(U22/S22*100,2))</f>
        <v>20</v>
      </c>
    </row>
    <row r="23" spans="2:27" ht="56.25" customHeight="1">
      <c r="B23" s="132" t="s">
        <v>173</v>
      </c>
      <c r="C23" s="133"/>
      <c r="D23" s="133"/>
      <c r="E23" s="133"/>
      <c r="F23" s="133"/>
      <c r="G23" s="133"/>
      <c r="H23" s="133"/>
      <c r="I23" s="133"/>
      <c r="J23" s="133"/>
      <c r="K23" s="133"/>
      <c r="L23" s="133"/>
      <c r="M23" s="134" t="s">
        <v>172</v>
      </c>
      <c r="N23" s="134"/>
      <c r="O23" s="134" t="s">
        <v>49</v>
      </c>
      <c r="P23" s="134"/>
      <c r="Q23" s="134" t="s">
        <v>50</v>
      </c>
      <c r="R23" s="134"/>
      <c r="S23" s="135" t="s">
        <v>51</v>
      </c>
      <c r="T23" s="135" t="s">
        <v>141</v>
      </c>
      <c r="U23" s="135" t="s">
        <v>141</v>
      </c>
      <c r="V23" s="135">
        <f t="shared" si="0"/>
        <v>100</v>
      </c>
      <c r="W23" s="136">
        <f t="shared" si="1"/>
        <v>20</v>
      </c>
    </row>
    <row r="24" spans="2:27" ht="56.25" customHeight="1">
      <c r="B24" s="132" t="s">
        <v>171</v>
      </c>
      <c r="C24" s="133"/>
      <c r="D24" s="133"/>
      <c r="E24" s="133"/>
      <c r="F24" s="133"/>
      <c r="G24" s="133"/>
      <c r="H24" s="133"/>
      <c r="I24" s="133"/>
      <c r="J24" s="133"/>
      <c r="K24" s="133"/>
      <c r="L24" s="133"/>
      <c r="M24" s="134" t="s">
        <v>170</v>
      </c>
      <c r="N24" s="134"/>
      <c r="O24" s="134" t="s">
        <v>49</v>
      </c>
      <c r="P24" s="134"/>
      <c r="Q24" s="134" t="s">
        <v>50</v>
      </c>
      <c r="R24" s="134"/>
      <c r="S24" s="135" t="s">
        <v>51</v>
      </c>
      <c r="T24" s="135" t="s">
        <v>141</v>
      </c>
      <c r="U24" s="135" t="s">
        <v>141</v>
      </c>
      <c r="V24" s="135">
        <f t="shared" si="0"/>
        <v>100</v>
      </c>
      <c r="W24" s="136">
        <f t="shared" si="1"/>
        <v>20</v>
      </c>
    </row>
    <row r="25" spans="2:27" ht="56.25" customHeight="1">
      <c r="B25" s="132" t="s">
        <v>169</v>
      </c>
      <c r="C25" s="133"/>
      <c r="D25" s="133"/>
      <c r="E25" s="133"/>
      <c r="F25" s="133"/>
      <c r="G25" s="133"/>
      <c r="H25" s="133"/>
      <c r="I25" s="133"/>
      <c r="J25" s="133"/>
      <c r="K25" s="133"/>
      <c r="L25" s="133"/>
      <c r="M25" s="134" t="s">
        <v>168</v>
      </c>
      <c r="N25" s="134"/>
      <c r="O25" s="134" t="s">
        <v>49</v>
      </c>
      <c r="P25" s="134"/>
      <c r="Q25" s="134" t="s">
        <v>50</v>
      </c>
      <c r="R25" s="134"/>
      <c r="S25" s="135" t="s">
        <v>51</v>
      </c>
      <c r="T25" s="135" t="s">
        <v>141</v>
      </c>
      <c r="U25" s="135" t="s">
        <v>141</v>
      </c>
      <c r="V25" s="135">
        <f t="shared" si="0"/>
        <v>100</v>
      </c>
      <c r="W25" s="136">
        <f t="shared" si="1"/>
        <v>20</v>
      </c>
    </row>
    <row r="26" spans="2:27" ht="56.25" customHeight="1">
      <c r="B26" s="132" t="s">
        <v>167</v>
      </c>
      <c r="C26" s="133"/>
      <c r="D26" s="133"/>
      <c r="E26" s="133"/>
      <c r="F26" s="133"/>
      <c r="G26" s="133"/>
      <c r="H26" s="133"/>
      <c r="I26" s="133"/>
      <c r="J26" s="133"/>
      <c r="K26" s="133"/>
      <c r="L26" s="133"/>
      <c r="M26" s="134" t="s">
        <v>165</v>
      </c>
      <c r="N26" s="134"/>
      <c r="O26" s="134" t="s">
        <v>49</v>
      </c>
      <c r="P26" s="134"/>
      <c r="Q26" s="134" t="s">
        <v>50</v>
      </c>
      <c r="R26" s="134"/>
      <c r="S26" s="135" t="s">
        <v>51</v>
      </c>
      <c r="T26" s="135" t="s">
        <v>141</v>
      </c>
      <c r="U26" s="135" t="s">
        <v>141</v>
      </c>
      <c r="V26" s="135">
        <f t="shared" si="0"/>
        <v>100</v>
      </c>
      <c r="W26" s="136">
        <f t="shared" si="1"/>
        <v>20</v>
      </c>
    </row>
    <row r="27" spans="2:27" ht="56.25" customHeight="1" thickBot="1">
      <c r="B27" s="132" t="s">
        <v>166</v>
      </c>
      <c r="C27" s="133"/>
      <c r="D27" s="133"/>
      <c r="E27" s="133"/>
      <c r="F27" s="133"/>
      <c r="G27" s="133"/>
      <c r="H27" s="133"/>
      <c r="I27" s="133"/>
      <c r="J27" s="133"/>
      <c r="K27" s="133"/>
      <c r="L27" s="133"/>
      <c r="M27" s="134" t="s">
        <v>165</v>
      </c>
      <c r="N27" s="134"/>
      <c r="O27" s="134" t="s">
        <v>49</v>
      </c>
      <c r="P27" s="134"/>
      <c r="Q27" s="134" t="s">
        <v>50</v>
      </c>
      <c r="R27" s="134"/>
      <c r="S27" s="135" t="s">
        <v>51</v>
      </c>
      <c r="T27" s="135" t="s">
        <v>141</v>
      </c>
      <c r="U27" s="135" t="s">
        <v>141</v>
      </c>
      <c r="V27" s="135">
        <f t="shared" si="0"/>
        <v>100</v>
      </c>
      <c r="W27" s="136">
        <f t="shared" si="1"/>
        <v>20</v>
      </c>
    </row>
    <row r="28" spans="2:27" ht="21.75" customHeight="1" thickTop="1" thickBot="1">
      <c r="B28" s="76" t="s">
        <v>61</v>
      </c>
      <c r="C28" s="77"/>
      <c r="D28" s="77"/>
      <c r="E28" s="77"/>
      <c r="F28" s="77"/>
      <c r="G28" s="77"/>
      <c r="H28" s="78"/>
      <c r="I28" s="78"/>
      <c r="J28" s="78"/>
      <c r="K28" s="78"/>
      <c r="L28" s="78"/>
      <c r="M28" s="78"/>
      <c r="N28" s="78"/>
      <c r="O28" s="78"/>
      <c r="P28" s="78"/>
      <c r="Q28" s="78"/>
      <c r="R28" s="78"/>
      <c r="S28" s="78"/>
      <c r="T28" s="78"/>
      <c r="U28" s="78"/>
      <c r="V28" s="78"/>
      <c r="W28" s="79"/>
      <c r="X28" s="100"/>
    </row>
    <row r="29" spans="2:27" ht="29.25" customHeight="1" thickTop="1" thickBot="1">
      <c r="B29" s="137" t="s">
        <v>1965</v>
      </c>
      <c r="C29" s="138"/>
      <c r="D29" s="138"/>
      <c r="E29" s="138"/>
      <c r="F29" s="138"/>
      <c r="G29" s="138"/>
      <c r="H29" s="138"/>
      <c r="I29" s="138"/>
      <c r="J29" s="138"/>
      <c r="K29" s="138"/>
      <c r="L29" s="138"/>
      <c r="M29" s="138"/>
      <c r="N29" s="138"/>
      <c r="O29" s="138"/>
      <c r="P29" s="138"/>
      <c r="Q29" s="139"/>
      <c r="R29" s="140" t="s">
        <v>42</v>
      </c>
      <c r="S29" s="118" t="s">
        <v>43</v>
      </c>
      <c r="T29" s="118"/>
      <c r="U29" s="141" t="s">
        <v>62</v>
      </c>
      <c r="V29" s="117" t="s">
        <v>63</v>
      </c>
      <c r="W29" s="119"/>
    </row>
    <row r="30" spans="2:27" ht="30.75" customHeight="1" thickBot="1">
      <c r="B30" s="142"/>
      <c r="C30" s="143"/>
      <c r="D30" s="143"/>
      <c r="E30" s="143"/>
      <c r="F30" s="143"/>
      <c r="G30" s="143"/>
      <c r="H30" s="143"/>
      <c r="I30" s="143"/>
      <c r="J30" s="143"/>
      <c r="K30" s="143"/>
      <c r="L30" s="143"/>
      <c r="M30" s="143"/>
      <c r="N30" s="143"/>
      <c r="O30" s="143"/>
      <c r="P30" s="143"/>
      <c r="Q30" s="144"/>
      <c r="R30" s="145" t="s">
        <v>64</v>
      </c>
      <c r="S30" s="145" t="s">
        <v>64</v>
      </c>
      <c r="T30" s="145" t="s">
        <v>49</v>
      </c>
      <c r="U30" s="145" t="s">
        <v>64</v>
      </c>
      <c r="V30" s="145" t="s">
        <v>65</v>
      </c>
      <c r="W30" s="146" t="s">
        <v>66</v>
      </c>
      <c r="Y30" s="100"/>
    </row>
    <row r="31" spans="2:27" ht="23.25" customHeight="1" thickBot="1">
      <c r="B31" s="147" t="s">
        <v>67</v>
      </c>
      <c r="C31" s="148"/>
      <c r="D31" s="148"/>
      <c r="E31" s="149" t="s">
        <v>164</v>
      </c>
      <c r="F31" s="149"/>
      <c r="G31" s="149"/>
      <c r="H31" s="150"/>
      <c r="I31" s="150"/>
      <c r="J31" s="150"/>
      <c r="K31" s="150"/>
      <c r="L31" s="150"/>
      <c r="M31" s="150"/>
      <c r="N31" s="150"/>
      <c r="O31" s="150"/>
      <c r="P31" s="151"/>
      <c r="Q31" s="151"/>
      <c r="R31" s="152" t="s">
        <v>163</v>
      </c>
      <c r="S31" s="152" t="s">
        <v>10</v>
      </c>
      <c r="T31" s="151"/>
      <c r="U31" s="152" t="s">
        <v>58</v>
      </c>
      <c r="V31" s="151"/>
      <c r="W31" s="153">
        <f t="shared" ref="W31:W38" si="2">+IF(ISERR(U31/R31*100),"N/A",ROUND(U31/R31*100,2))</f>
        <v>0</v>
      </c>
    </row>
    <row r="32" spans="2:27" ht="26.25" customHeight="1">
      <c r="B32" s="154" t="s">
        <v>69</v>
      </c>
      <c r="C32" s="155"/>
      <c r="D32" s="155"/>
      <c r="E32" s="156" t="s">
        <v>164</v>
      </c>
      <c r="F32" s="156"/>
      <c r="G32" s="156"/>
      <c r="H32" s="157"/>
      <c r="I32" s="157"/>
      <c r="J32" s="157"/>
      <c r="K32" s="157"/>
      <c r="L32" s="157"/>
      <c r="M32" s="157"/>
      <c r="N32" s="157"/>
      <c r="O32" s="157"/>
      <c r="P32" s="158"/>
      <c r="Q32" s="158"/>
      <c r="R32" s="159" t="s">
        <v>163</v>
      </c>
      <c r="S32" s="159" t="s">
        <v>58</v>
      </c>
      <c r="T32" s="159">
        <f>+IF(ISERR(S32/R32*100),"N/A",ROUND(S32/R32*100,2))</f>
        <v>0</v>
      </c>
      <c r="U32" s="159" t="s">
        <v>58</v>
      </c>
      <c r="V32" s="159" t="str">
        <f>+IF(ISERR(U32/S32*100),"N/A",ROUND(U32/S32*100,2))</f>
        <v>N/A</v>
      </c>
      <c r="W32" s="160">
        <f t="shared" si="2"/>
        <v>0</v>
      </c>
    </row>
    <row r="33" spans="2:23" ht="23.25" customHeight="1" thickBot="1">
      <c r="B33" s="147" t="s">
        <v>67</v>
      </c>
      <c r="C33" s="148"/>
      <c r="D33" s="148"/>
      <c r="E33" s="149" t="s">
        <v>162</v>
      </c>
      <c r="F33" s="149"/>
      <c r="G33" s="149"/>
      <c r="H33" s="150"/>
      <c r="I33" s="150"/>
      <c r="J33" s="150"/>
      <c r="K33" s="150"/>
      <c r="L33" s="150"/>
      <c r="M33" s="150"/>
      <c r="N33" s="150"/>
      <c r="O33" s="150"/>
      <c r="P33" s="151"/>
      <c r="Q33" s="151"/>
      <c r="R33" s="152" t="s">
        <v>161</v>
      </c>
      <c r="S33" s="152" t="s">
        <v>10</v>
      </c>
      <c r="T33" s="151"/>
      <c r="U33" s="152" t="s">
        <v>58</v>
      </c>
      <c r="V33" s="151"/>
      <c r="W33" s="153">
        <f t="shared" si="2"/>
        <v>0</v>
      </c>
    </row>
    <row r="34" spans="2:23" ht="26.25" customHeight="1">
      <c r="B34" s="154" t="s">
        <v>69</v>
      </c>
      <c r="C34" s="155"/>
      <c r="D34" s="155"/>
      <c r="E34" s="156" t="s">
        <v>162</v>
      </c>
      <c r="F34" s="156"/>
      <c r="G34" s="156"/>
      <c r="H34" s="157"/>
      <c r="I34" s="157"/>
      <c r="J34" s="157"/>
      <c r="K34" s="157"/>
      <c r="L34" s="157"/>
      <c r="M34" s="157"/>
      <c r="N34" s="157"/>
      <c r="O34" s="157"/>
      <c r="P34" s="158"/>
      <c r="Q34" s="158"/>
      <c r="R34" s="159" t="s">
        <v>161</v>
      </c>
      <c r="S34" s="159" t="s">
        <v>58</v>
      </c>
      <c r="T34" s="159">
        <f>+IF(ISERR(S34/R34*100),"N/A",ROUND(S34/R34*100,2))</f>
        <v>0</v>
      </c>
      <c r="U34" s="159" t="s">
        <v>58</v>
      </c>
      <c r="V34" s="159" t="str">
        <f>+IF(ISERR(U34/S34*100),"N/A",ROUND(U34/S34*100,2))</f>
        <v>N/A</v>
      </c>
      <c r="W34" s="160">
        <f t="shared" si="2"/>
        <v>0</v>
      </c>
    </row>
    <row r="35" spans="2:23" ht="23.25" customHeight="1" thickBot="1">
      <c r="B35" s="147" t="s">
        <v>67</v>
      </c>
      <c r="C35" s="148"/>
      <c r="D35" s="148"/>
      <c r="E35" s="149" t="s">
        <v>160</v>
      </c>
      <c r="F35" s="149"/>
      <c r="G35" s="149"/>
      <c r="H35" s="150"/>
      <c r="I35" s="150"/>
      <c r="J35" s="150"/>
      <c r="K35" s="150"/>
      <c r="L35" s="150"/>
      <c r="M35" s="150"/>
      <c r="N35" s="150"/>
      <c r="O35" s="150"/>
      <c r="P35" s="151"/>
      <c r="Q35" s="151"/>
      <c r="R35" s="152" t="s">
        <v>159</v>
      </c>
      <c r="S35" s="152" t="s">
        <v>10</v>
      </c>
      <c r="T35" s="151"/>
      <c r="U35" s="152" t="s">
        <v>58</v>
      </c>
      <c r="V35" s="151"/>
      <c r="W35" s="153">
        <f t="shared" si="2"/>
        <v>0</v>
      </c>
    </row>
    <row r="36" spans="2:23" ht="26.25" customHeight="1">
      <c r="B36" s="154" t="s">
        <v>69</v>
      </c>
      <c r="C36" s="155"/>
      <c r="D36" s="155"/>
      <c r="E36" s="156" t="s">
        <v>160</v>
      </c>
      <c r="F36" s="156"/>
      <c r="G36" s="156"/>
      <c r="H36" s="157"/>
      <c r="I36" s="157"/>
      <c r="J36" s="157"/>
      <c r="K36" s="157"/>
      <c r="L36" s="157"/>
      <c r="M36" s="157"/>
      <c r="N36" s="157"/>
      <c r="O36" s="157"/>
      <c r="P36" s="158"/>
      <c r="Q36" s="158"/>
      <c r="R36" s="159" t="s">
        <v>159</v>
      </c>
      <c r="S36" s="159" t="s">
        <v>58</v>
      </c>
      <c r="T36" s="159">
        <f>+IF(ISERR(S36/R36*100),"N/A",ROUND(S36/R36*100,2))</f>
        <v>0</v>
      </c>
      <c r="U36" s="159" t="s">
        <v>58</v>
      </c>
      <c r="V36" s="159" t="str">
        <f>+IF(ISERR(U36/S36*100),"N/A",ROUND(U36/S36*100,2))</f>
        <v>N/A</v>
      </c>
      <c r="W36" s="160">
        <f t="shared" si="2"/>
        <v>0</v>
      </c>
    </row>
    <row r="37" spans="2:23" ht="23.25" customHeight="1" thickBot="1">
      <c r="B37" s="147" t="s">
        <v>67</v>
      </c>
      <c r="C37" s="148"/>
      <c r="D37" s="148"/>
      <c r="E37" s="149" t="s">
        <v>158</v>
      </c>
      <c r="F37" s="149"/>
      <c r="G37" s="149"/>
      <c r="H37" s="150"/>
      <c r="I37" s="150"/>
      <c r="J37" s="150"/>
      <c r="K37" s="150"/>
      <c r="L37" s="150"/>
      <c r="M37" s="150"/>
      <c r="N37" s="150"/>
      <c r="O37" s="150"/>
      <c r="P37" s="151"/>
      <c r="Q37" s="151"/>
      <c r="R37" s="152" t="s">
        <v>157</v>
      </c>
      <c r="S37" s="152" t="s">
        <v>10</v>
      </c>
      <c r="T37" s="151"/>
      <c r="U37" s="152" t="s">
        <v>58</v>
      </c>
      <c r="V37" s="151"/>
      <c r="W37" s="153">
        <f t="shared" si="2"/>
        <v>0</v>
      </c>
    </row>
    <row r="38" spans="2:23" ht="26.25" customHeight="1" thickBot="1">
      <c r="B38" s="154" t="s">
        <v>69</v>
      </c>
      <c r="C38" s="155"/>
      <c r="D38" s="155"/>
      <c r="E38" s="156" t="s">
        <v>158</v>
      </c>
      <c r="F38" s="156"/>
      <c r="G38" s="156"/>
      <c r="H38" s="157"/>
      <c r="I38" s="157"/>
      <c r="J38" s="157"/>
      <c r="K38" s="157"/>
      <c r="L38" s="157"/>
      <c r="M38" s="157"/>
      <c r="N38" s="157"/>
      <c r="O38" s="157"/>
      <c r="P38" s="158"/>
      <c r="Q38" s="158"/>
      <c r="R38" s="159" t="s">
        <v>157</v>
      </c>
      <c r="S38" s="159" t="s">
        <v>58</v>
      </c>
      <c r="T38" s="159">
        <f>+IF(ISERR(S38/R38*100),"N/A",ROUND(S38/R38*100,2))</f>
        <v>0</v>
      </c>
      <c r="U38" s="159" t="s">
        <v>58</v>
      </c>
      <c r="V38" s="159" t="str">
        <f>+IF(ISERR(U38/S38*100),"N/A",ROUND(U38/S38*100,2))</f>
        <v>N/A</v>
      </c>
      <c r="W38" s="160">
        <f t="shared" si="2"/>
        <v>0</v>
      </c>
    </row>
    <row r="39" spans="2:23" ht="22.5" customHeight="1" thickTop="1" thickBot="1">
      <c r="B39" s="76" t="s">
        <v>71</v>
      </c>
      <c r="C39" s="77"/>
      <c r="D39" s="77"/>
      <c r="E39" s="77"/>
      <c r="F39" s="77"/>
      <c r="G39" s="77"/>
      <c r="H39" s="78"/>
      <c r="I39" s="78"/>
      <c r="J39" s="78"/>
      <c r="K39" s="78"/>
      <c r="L39" s="78"/>
      <c r="M39" s="78"/>
      <c r="N39" s="78"/>
      <c r="O39" s="78"/>
      <c r="P39" s="78"/>
      <c r="Q39" s="78"/>
      <c r="R39" s="78"/>
      <c r="S39" s="78"/>
      <c r="T39" s="78"/>
      <c r="U39" s="78"/>
      <c r="V39" s="78"/>
      <c r="W39" s="79"/>
    </row>
    <row r="40" spans="2:23" ht="37.5" customHeight="1" thickTop="1">
      <c r="B40" s="161" t="s">
        <v>2262</v>
      </c>
      <c r="C40" s="162"/>
      <c r="D40" s="162"/>
      <c r="E40" s="162"/>
      <c r="F40" s="162"/>
      <c r="G40" s="162"/>
      <c r="H40" s="162"/>
      <c r="I40" s="162"/>
      <c r="J40" s="162"/>
      <c r="K40" s="162"/>
      <c r="L40" s="162"/>
      <c r="M40" s="162"/>
      <c r="N40" s="162"/>
      <c r="O40" s="162"/>
      <c r="P40" s="162"/>
      <c r="Q40" s="162"/>
      <c r="R40" s="162"/>
      <c r="S40" s="162"/>
      <c r="T40" s="162"/>
      <c r="U40" s="162"/>
      <c r="V40" s="162"/>
      <c r="W40" s="163"/>
    </row>
    <row r="41" spans="2:23" ht="276" customHeight="1" thickBot="1">
      <c r="B41" s="164"/>
      <c r="C41" s="165"/>
      <c r="D41" s="165"/>
      <c r="E41" s="165"/>
      <c r="F41" s="165"/>
      <c r="G41" s="165"/>
      <c r="H41" s="165"/>
      <c r="I41" s="165"/>
      <c r="J41" s="165"/>
      <c r="K41" s="165"/>
      <c r="L41" s="165"/>
      <c r="M41" s="165"/>
      <c r="N41" s="165"/>
      <c r="O41" s="165"/>
      <c r="P41" s="165"/>
      <c r="Q41" s="165"/>
      <c r="R41" s="165"/>
      <c r="S41" s="165"/>
      <c r="T41" s="165"/>
      <c r="U41" s="165"/>
      <c r="V41" s="165"/>
      <c r="W41" s="166"/>
    </row>
    <row r="42" spans="2:23" ht="37.5" customHeight="1" thickTop="1">
      <c r="B42" s="161" t="s">
        <v>2263</v>
      </c>
      <c r="C42" s="162"/>
      <c r="D42" s="162"/>
      <c r="E42" s="162"/>
      <c r="F42" s="162"/>
      <c r="G42" s="162"/>
      <c r="H42" s="162"/>
      <c r="I42" s="162"/>
      <c r="J42" s="162"/>
      <c r="K42" s="162"/>
      <c r="L42" s="162"/>
      <c r="M42" s="162"/>
      <c r="N42" s="162"/>
      <c r="O42" s="162"/>
      <c r="P42" s="162"/>
      <c r="Q42" s="162"/>
      <c r="R42" s="162"/>
      <c r="S42" s="162"/>
      <c r="T42" s="162"/>
      <c r="U42" s="162"/>
      <c r="V42" s="162"/>
      <c r="W42" s="163"/>
    </row>
    <row r="43" spans="2:23" ht="147.75" customHeight="1" thickBot="1">
      <c r="B43" s="164"/>
      <c r="C43" s="165"/>
      <c r="D43" s="165"/>
      <c r="E43" s="165"/>
      <c r="F43" s="165"/>
      <c r="G43" s="165"/>
      <c r="H43" s="165"/>
      <c r="I43" s="165"/>
      <c r="J43" s="165"/>
      <c r="K43" s="165"/>
      <c r="L43" s="165"/>
      <c r="M43" s="165"/>
      <c r="N43" s="165"/>
      <c r="O43" s="165"/>
      <c r="P43" s="165"/>
      <c r="Q43" s="165"/>
      <c r="R43" s="165"/>
      <c r="S43" s="165"/>
      <c r="T43" s="165"/>
      <c r="U43" s="165"/>
      <c r="V43" s="165"/>
      <c r="W43" s="166"/>
    </row>
    <row r="44" spans="2:23" ht="37.5" customHeight="1" thickTop="1">
      <c r="B44" s="161" t="s">
        <v>2264</v>
      </c>
      <c r="C44" s="162"/>
      <c r="D44" s="162"/>
      <c r="E44" s="162"/>
      <c r="F44" s="162"/>
      <c r="G44" s="162"/>
      <c r="H44" s="162"/>
      <c r="I44" s="162"/>
      <c r="J44" s="162"/>
      <c r="K44" s="162"/>
      <c r="L44" s="162"/>
      <c r="M44" s="162"/>
      <c r="N44" s="162"/>
      <c r="O44" s="162"/>
      <c r="P44" s="162"/>
      <c r="Q44" s="162"/>
      <c r="R44" s="162"/>
      <c r="S44" s="162"/>
      <c r="T44" s="162"/>
      <c r="U44" s="162"/>
      <c r="V44" s="162"/>
      <c r="W44" s="163"/>
    </row>
    <row r="45" spans="2:23" ht="147" customHeight="1" thickBot="1">
      <c r="B45" s="167"/>
      <c r="C45" s="168"/>
      <c r="D45" s="168"/>
      <c r="E45" s="168"/>
      <c r="F45" s="168"/>
      <c r="G45" s="168"/>
      <c r="H45" s="168"/>
      <c r="I45" s="168"/>
      <c r="J45" s="168"/>
      <c r="K45" s="168"/>
      <c r="L45" s="168"/>
      <c r="M45" s="168"/>
      <c r="N45" s="168"/>
      <c r="O45" s="168"/>
      <c r="P45" s="168"/>
      <c r="Q45" s="168"/>
      <c r="R45" s="168"/>
      <c r="S45" s="168"/>
      <c r="T45" s="168"/>
      <c r="U45" s="168"/>
      <c r="V45" s="168"/>
      <c r="W45" s="169"/>
    </row>
  </sheetData>
  <mergeCells count="79">
    <mergeCell ref="B40:W41"/>
    <mergeCell ref="B42:W43"/>
    <mergeCell ref="B44:W45"/>
    <mergeCell ref="B34:D34"/>
    <mergeCell ref="B35:D35"/>
    <mergeCell ref="B36:D36"/>
    <mergeCell ref="B37:D37"/>
    <mergeCell ref="B38:D38"/>
    <mergeCell ref="S29:T29"/>
    <mergeCell ref="V29:W29"/>
    <mergeCell ref="B31:D31"/>
    <mergeCell ref="B32:D32"/>
    <mergeCell ref="B33:D33"/>
    <mergeCell ref="B27:L27"/>
    <mergeCell ref="M27:N27"/>
    <mergeCell ref="O27:P27"/>
    <mergeCell ref="Q27:R27"/>
    <mergeCell ref="B29:Q30"/>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C10:W10"/>
    <mergeCell ref="C11:W11"/>
    <mergeCell ref="B14:I14"/>
    <mergeCell ref="K14:Q14"/>
    <mergeCell ref="S14:W14"/>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200</v>
      </c>
      <c r="M4" s="85" t="s">
        <v>199</v>
      </c>
      <c r="N4" s="85"/>
      <c r="O4" s="85"/>
      <c r="P4" s="85"/>
      <c r="Q4" s="86"/>
      <c r="R4" s="87"/>
      <c r="S4" s="88" t="s">
        <v>2009</v>
      </c>
      <c r="T4" s="89"/>
      <c r="U4" s="89"/>
      <c r="V4" s="90" t="s">
        <v>198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191</v>
      </c>
      <c r="D6" s="96" t="s">
        <v>197</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196</v>
      </c>
      <c r="K8" s="101" t="s">
        <v>91</v>
      </c>
      <c r="L8" s="101" t="s">
        <v>195</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78.75" customHeight="1" thickTop="1" thickBot="1">
      <c r="B10" s="102" t="s">
        <v>22</v>
      </c>
      <c r="C10" s="90" t="s">
        <v>194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193</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192</v>
      </c>
      <c r="C21" s="133"/>
      <c r="D21" s="133"/>
      <c r="E21" s="133"/>
      <c r="F21" s="133"/>
      <c r="G21" s="133"/>
      <c r="H21" s="133"/>
      <c r="I21" s="133"/>
      <c r="J21" s="133"/>
      <c r="K21" s="133"/>
      <c r="L21" s="133"/>
      <c r="M21" s="134" t="s">
        <v>191</v>
      </c>
      <c r="N21" s="134"/>
      <c r="O21" s="134" t="s">
        <v>49</v>
      </c>
      <c r="P21" s="134"/>
      <c r="Q21" s="134" t="s">
        <v>50</v>
      </c>
      <c r="R21" s="134"/>
      <c r="S21" s="135" t="s">
        <v>190</v>
      </c>
      <c r="T21" s="135" t="s">
        <v>190</v>
      </c>
      <c r="U21" s="135" t="s">
        <v>189</v>
      </c>
      <c r="V21" s="135">
        <f>+IF(ISERR(U21/T21*100),"N/A",ROUND(U21/T21*100,2))</f>
        <v>112.5</v>
      </c>
      <c r="W21" s="136">
        <f>+IF(ISERR(U21/S21*100),"N/A",ROUND(U21/S21*100,2))</f>
        <v>112.5</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188</v>
      </c>
      <c r="F25" s="149"/>
      <c r="G25" s="149"/>
      <c r="H25" s="150"/>
      <c r="I25" s="150"/>
      <c r="J25" s="150"/>
      <c r="K25" s="150"/>
      <c r="L25" s="150"/>
      <c r="M25" s="150"/>
      <c r="N25" s="150"/>
      <c r="O25" s="150"/>
      <c r="P25" s="151"/>
      <c r="Q25" s="151"/>
      <c r="R25" s="152" t="s">
        <v>187</v>
      </c>
      <c r="S25" s="152" t="s">
        <v>10</v>
      </c>
      <c r="T25" s="151"/>
      <c r="U25" s="152" t="s">
        <v>186</v>
      </c>
      <c r="V25" s="151"/>
      <c r="W25" s="153">
        <f>+IF(ISERR(U25/R25*100),"N/A",ROUND(U25/R25*100,2))</f>
        <v>26.31</v>
      </c>
    </row>
    <row r="26" spans="2:27" ht="26.25" customHeight="1" thickBot="1">
      <c r="B26" s="154" t="s">
        <v>69</v>
      </c>
      <c r="C26" s="155"/>
      <c r="D26" s="155"/>
      <c r="E26" s="156" t="s">
        <v>188</v>
      </c>
      <c r="F26" s="156"/>
      <c r="G26" s="156"/>
      <c r="H26" s="157"/>
      <c r="I26" s="157"/>
      <c r="J26" s="157"/>
      <c r="K26" s="157"/>
      <c r="L26" s="157"/>
      <c r="M26" s="157"/>
      <c r="N26" s="157"/>
      <c r="O26" s="157"/>
      <c r="P26" s="158"/>
      <c r="Q26" s="158"/>
      <c r="R26" s="159" t="s">
        <v>187</v>
      </c>
      <c r="S26" s="159" t="s">
        <v>186</v>
      </c>
      <c r="T26" s="159">
        <f>+IF(ISERR(S26/R26*100),"N/A",ROUND(S26/R26*100,2))</f>
        <v>26.31</v>
      </c>
      <c r="U26" s="159" t="s">
        <v>186</v>
      </c>
      <c r="V26" s="159">
        <f>+IF(ISERR(U26/S26*100),"N/A",ROUND(U26/S26*100,2))</f>
        <v>100</v>
      </c>
      <c r="W26" s="160">
        <f>+IF(ISERR(U26/R26*100),"N/A",ROUND(U26/R26*100,2))</f>
        <v>26.31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2201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2202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2203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8.75"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211</v>
      </c>
      <c r="M4" s="85" t="s">
        <v>210</v>
      </c>
      <c r="N4" s="85"/>
      <c r="O4" s="85"/>
      <c r="P4" s="85"/>
      <c r="Q4" s="86"/>
      <c r="R4" s="87"/>
      <c r="S4" s="88" t="s">
        <v>2009</v>
      </c>
      <c r="T4" s="89"/>
      <c r="U4" s="89"/>
      <c r="V4" s="90" t="s">
        <v>209</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191</v>
      </c>
      <c r="D6" s="96" t="s">
        <v>197</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208</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2.5" customHeight="1" thickTop="1" thickBot="1">
      <c r="B10" s="102" t="s">
        <v>22</v>
      </c>
      <c r="C10" s="90" t="s">
        <v>207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193</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206</v>
      </c>
      <c r="C21" s="133"/>
      <c r="D21" s="133"/>
      <c r="E21" s="133"/>
      <c r="F21" s="133"/>
      <c r="G21" s="133"/>
      <c r="H21" s="133"/>
      <c r="I21" s="133"/>
      <c r="J21" s="133"/>
      <c r="K21" s="133"/>
      <c r="L21" s="133"/>
      <c r="M21" s="134" t="s">
        <v>191</v>
      </c>
      <c r="N21" s="134"/>
      <c r="O21" s="134" t="s">
        <v>49</v>
      </c>
      <c r="P21" s="134"/>
      <c r="Q21" s="134" t="s">
        <v>66</v>
      </c>
      <c r="R21" s="134"/>
      <c r="S21" s="135" t="s">
        <v>205</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188</v>
      </c>
      <c r="F25" s="149"/>
      <c r="G25" s="149"/>
      <c r="H25" s="150"/>
      <c r="I25" s="150"/>
      <c r="J25" s="150"/>
      <c r="K25" s="150"/>
      <c r="L25" s="150"/>
      <c r="M25" s="150"/>
      <c r="N25" s="150"/>
      <c r="O25" s="150"/>
      <c r="P25" s="151"/>
      <c r="Q25" s="151"/>
      <c r="R25" s="152" t="s">
        <v>204</v>
      </c>
      <c r="S25" s="152" t="s">
        <v>10</v>
      </c>
      <c r="T25" s="151"/>
      <c r="U25" s="152" t="s">
        <v>203</v>
      </c>
      <c r="V25" s="151"/>
      <c r="W25" s="153">
        <f>+IF(ISERR(U25/R25*100),"N/A",ROUND(U25/R25*100,2))</f>
        <v>33.79</v>
      </c>
    </row>
    <row r="26" spans="2:27" ht="26.25" customHeight="1" thickBot="1">
      <c r="B26" s="154" t="s">
        <v>69</v>
      </c>
      <c r="C26" s="155"/>
      <c r="D26" s="155"/>
      <c r="E26" s="156" t="s">
        <v>188</v>
      </c>
      <c r="F26" s="156"/>
      <c r="G26" s="156"/>
      <c r="H26" s="157"/>
      <c r="I26" s="157"/>
      <c r="J26" s="157"/>
      <c r="K26" s="157"/>
      <c r="L26" s="157"/>
      <c r="M26" s="157"/>
      <c r="N26" s="157"/>
      <c r="O26" s="157"/>
      <c r="P26" s="158"/>
      <c r="Q26" s="158"/>
      <c r="R26" s="159" t="s">
        <v>204</v>
      </c>
      <c r="S26" s="159" t="s">
        <v>203</v>
      </c>
      <c r="T26" s="159">
        <f>+IF(ISERR(S26/R26*100),"N/A",ROUND(S26/R26*100,2))</f>
        <v>33.79</v>
      </c>
      <c r="U26" s="159" t="s">
        <v>203</v>
      </c>
      <c r="V26" s="159">
        <f>+IF(ISERR(U26/S26*100),"N/A",ROUND(U26/S26*100,2))</f>
        <v>100</v>
      </c>
      <c r="W26" s="160">
        <f>+IF(ISERR(U26/R26*100),"N/A",ROUND(U26/R26*100,2))</f>
        <v>33.79</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2259</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5.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2260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0"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2261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0.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3" width="13.85546875" style="74" bestFit="1" customWidth="1"/>
    <col min="24"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225</v>
      </c>
      <c r="M4" s="85" t="s">
        <v>224</v>
      </c>
      <c r="N4" s="85"/>
      <c r="O4" s="85"/>
      <c r="P4" s="85"/>
      <c r="Q4" s="86"/>
      <c r="R4" s="87"/>
      <c r="S4" s="88" t="s">
        <v>2009</v>
      </c>
      <c r="T4" s="89"/>
      <c r="U4" s="89"/>
      <c r="V4" s="90" t="s">
        <v>223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217</v>
      </c>
      <c r="D6" s="96" t="s">
        <v>222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221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9.75" customHeight="1" thickTop="1" thickBot="1">
      <c r="B10" s="102" t="s">
        <v>22</v>
      </c>
      <c r="C10" s="90" t="s">
        <v>220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219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218</v>
      </c>
      <c r="C21" s="133"/>
      <c r="D21" s="133"/>
      <c r="E21" s="133"/>
      <c r="F21" s="133"/>
      <c r="G21" s="133"/>
      <c r="H21" s="133"/>
      <c r="I21" s="133"/>
      <c r="J21" s="133"/>
      <c r="K21" s="133"/>
      <c r="L21" s="133"/>
      <c r="M21" s="134" t="s">
        <v>217</v>
      </c>
      <c r="N21" s="134"/>
      <c r="O21" s="134" t="s">
        <v>49</v>
      </c>
      <c r="P21" s="134"/>
      <c r="Q21" s="134" t="s">
        <v>50</v>
      </c>
      <c r="R21" s="134"/>
      <c r="S21" s="135" t="s">
        <v>216</v>
      </c>
      <c r="T21" s="135" t="s">
        <v>216</v>
      </c>
      <c r="U21" s="135" t="s">
        <v>215</v>
      </c>
      <c r="V21" s="135">
        <f>+IF(ISERR(U21/T21*100),"N/A",ROUND(U21/T21*100,2))</f>
        <v>24330.65</v>
      </c>
      <c r="W21" s="136">
        <f>+IF(ISERR(U21/S21*100),"N/A",ROUND(U21/S21*100,2))</f>
        <v>24330.65</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214</v>
      </c>
      <c r="F25" s="149"/>
      <c r="G25" s="149"/>
      <c r="H25" s="150"/>
      <c r="I25" s="150"/>
      <c r="J25" s="150"/>
      <c r="K25" s="150"/>
      <c r="L25" s="150"/>
      <c r="M25" s="150"/>
      <c r="N25" s="150"/>
      <c r="O25" s="150"/>
      <c r="P25" s="151"/>
      <c r="Q25" s="151"/>
      <c r="R25" s="152" t="s">
        <v>213</v>
      </c>
      <c r="S25" s="152" t="s">
        <v>10</v>
      </c>
      <c r="T25" s="151"/>
      <c r="U25" s="152" t="s">
        <v>212</v>
      </c>
      <c r="V25" s="151"/>
      <c r="W25" s="153">
        <f>+IF(ISERR(U25/R25*100),"N/A",ROUND(U25/R25*100,2))</f>
        <v>41.98</v>
      </c>
    </row>
    <row r="26" spans="2:27" ht="26.25" customHeight="1" thickBot="1">
      <c r="B26" s="154" t="s">
        <v>69</v>
      </c>
      <c r="C26" s="155"/>
      <c r="D26" s="155"/>
      <c r="E26" s="156" t="s">
        <v>214</v>
      </c>
      <c r="F26" s="156"/>
      <c r="G26" s="156"/>
      <c r="H26" s="157"/>
      <c r="I26" s="157"/>
      <c r="J26" s="157"/>
      <c r="K26" s="157"/>
      <c r="L26" s="157"/>
      <c r="M26" s="157"/>
      <c r="N26" s="157"/>
      <c r="O26" s="157"/>
      <c r="P26" s="158"/>
      <c r="Q26" s="158"/>
      <c r="R26" s="159" t="s">
        <v>213</v>
      </c>
      <c r="S26" s="159" t="s">
        <v>212</v>
      </c>
      <c r="T26" s="159">
        <f>+IF(ISERR(S26/R26*100),"N/A",ROUND(S26/R26*100,2))</f>
        <v>41.98</v>
      </c>
      <c r="U26" s="159" t="s">
        <v>212</v>
      </c>
      <c r="V26" s="159">
        <f>+IF(ISERR(U26/S26*100),"N/A",ROUND(U26/S26*100,2))</f>
        <v>100</v>
      </c>
      <c r="W26" s="160">
        <f>+IF(ISERR(U26/R26*100),"N/A",ROUND(U26/R26*100,2))</f>
        <v>41.98</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2256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1"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2257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8.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2258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0.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0"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249</v>
      </c>
      <c r="M4" s="85" t="s">
        <v>248</v>
      </c>
      <c r="N4" s="85"/>
      <c r="O4" s="85"/>
      <c r="P4" s="85"/>
      <c r="Q4" s="86"/>
      <c r="R4" s="87"/>
      <c r="S4" s="88" t="s">
        <v>2009</v>
      </c>
      <c r="T4" s="89"/>
      <c r="U4" s="89"/>
      <c r="V4" s="90" t="s">
        <v>247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232</v>
      </c>
      <c r="D6" s="96" t="s">
        <v>246</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245</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60.5" customHeight="1" thickTop="1" thickBot="1">
      <c r="B10" s="102" t="s">
        <v>22</v>
      </c>
      <c r="C10" s="90" t="s">
        <v>244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243</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242</v>
      </c>
      <c r="C21" s="133"/>
      <c r="D21" s="133"/>
      <c r="E21" s="133"/>
      <c r="F21" s="133"/>
      <c r="G21" s="133"/>
      <c r="H21" s="133"/>
      <c r="I21" s="133"/>
      <c r="J21" s="133"/>
      <c r="K21" s="133"/>
      <c r="L21" s="133"/>
      <c r="M21" s="134" t="s">
        <v>232</v>
      </c>
      <c r="N21" s="134"/>
      <c r="O21" s="134" t="s">
        <v>49</v>
      </c>
      <c r="P21" s="134"/>
      <c r="Q21" s="134" t="s">
        <v>50</v>
      </c>
      <c r="R21" s="134"/>
      <c r="S21" s="135" t="s">
        <v>238</v>
      </c>
      <c r="T21" s="135" t="s">
        <v>230</v>
      </c>
      <c r="U21" s="135" t="s">
        <v>241</v>
      </c>
      <c r="V21" s="135">
        <f>+IF(ISERR(U21/T21*100),"N/A",ROUND(U21/T21*100,2))</f>
        <v>700</v>
      </c>
      <c r="W21" s="136">
        <f>+IF(ISERR(U21/S21*100),"N/A",ROUND(U21/S21*100,2))</f>
        <v>31.82</v>
      </c>
    </row>
    <row r="22" spans="2:27" ht="56.25" customHeight="1">
      <c r="B22" s="132" t="s">
        <v>240</v>
      </c>
      <c r="C22" s="133"/>
      <c r="D22" s="133"/>
      <c r="E22" s="133"/>
      <c r="F22" s="133"/>
      <c r="G22" s="133"/>
      <c r="H22" s="133"/>
      <c r="I22" s="133"/>
      <c r="J22" s="133"/>
      <c r="K22" s="133"/>
      <c r="L22" s="133"/>
      <c r="M22" s="134" t="s">
        <v>232</v>
      </c>
      <c r="N22" s="134"/>
      <c r="O22" s="134" t="s">
        <v>49</v>
      </c>
      <c r="P22" s="134"/>
      <c r="Q22" s="134" t="s">
        <v>50</v>
      </c>
      <c r="R22" s="134"/>
      <c r="S22" s="135" t="s">
        <v>78</v>
      </c>
      <c r="T22" s="135" t="s">
        <v>230</v>
      </c>
      <c r="U22" s="135" t="s">
        <v>141</v>
      </c>
      <c r="V22" s="135">
        <f>+IF(ISERR(U22/T22*100),"N/A",ROUND(U22/T22*100,2))</f>
        <v>1000</v>
      </c>
      <c r="W22" s="136">
        <f>+IF(ISERR(U22/S22*100),"N/A",ROUND(U22/S22*100,2))</f>
        <v>50</v>
      </c>
    </row>
    <row r="23" spans="2:27" ht="56.25" customHeight="1">
      <c r="B23" s="132" t="s">
        <v>239</v>
      </c>
      <c r="C23" s="133"/>
      <c r="D23" s="133"/>
      <c r="E23" s="133"/>
      <c r="F23" s="133"/>
      <c r="G23" s="133"/>
      <c r="H23" s="133"/>
      <c r="I23" s="133"/>
      <c r="J23" s="133"/>
      <c r="K23" s="133"/>
      <c r="L23" s="133"/>
      <c r="M23" s="134" t="s">
        <v>232</v>
      </c>
      <c r="N23" s="134"/>
      <c r="O23" s="134" t="s">
        <v>49</v>
      </c>
      <c r="P23" s="134"/>
      <c r="Q23" s="134" t="s">
        <v>50</v>
      </c>
      <c r="R23" s="134"/>
      <c r="S23" s="135" t="s">
        <v>238</v>
      </c>
      <c r="T23" s="135" t="s">
        <v>230</v>
      </c>
      <c r="U23" s="135" t="s">
        <v>237</v>
      </c>
      <c r="V23" s="135">
        <f>+IF(ISERR(U23/T23*100),"N/A",ROUND(U23/T23*100,2))</f>
        <v>162.5</v>
      </c>
      <c r="W23" s="136">
        <f>+IF(ISERR(U23/S23*100),"N/A",ROUND(U23/S23*100,2))</f>
        <v>7.39</v>
      </c>
    </row>
    <row r="24" spans="2:27" ht="56.25" customHeight="1">
      <c r="B24" s="132" t="s">
        <v>236</v>
      </c>
      <c r="C24" s="133"/>
      <c r="D24" s="133"/>
      <c r="E24" s="133"/>
      <c r="F24" s="133"/>
      <c r="G24" s="133"/>
      <c r="H24" s="133"/>
      <c r="I24" s="133"/>
      <c r="J24" s="133"/>
      <c r="K24" s="133"/>
      <c r="L24" s="133"/>
      <c r="M24" s="134" t="s">
        <v>232</v>
      </c>
      <c r="N24" s="134"/>
      <c r="O24" s="134" t="s">
        <v>49</v>
      </c>
      <c r="P24" s="134"/>
      <c r="Q24" s="134" t="s">
        <v>50</v>
      </c>
      <c r="R24" s="134"/>
      <c r="S24" s="135" t="s">
        <v>235</v>
      </c>
      <c r="T24" s="135" t="s">
        <v>230</v>
      </c>
      <c r="U24" s="135" t="s">
        <v>234</v>
      </c>
      <c r="V24" s="135">
        <f>+IF(ISERR(U24/T24*100),"N/A",ROUND(U24/T24*100,2))</f>
        <v>2.5</v>
      </c>
      <c r="W24" s="136">
        <f>+IF(ISERR(U24/S24*100),"N/A",ROUND(U24/S24*100,2))</f>
        <v>0.12</v>
      </c>
    </row>
    <row r="25" spans="2:27" ht="56.25" customHeight="1" thickBot="1">
      <c r="B25" s="132" t="s">
        <v>233</v>
      </c>
      <c r="C25" s="133"/>
      <c r="D25" s="133"/>
      <c r="E25" s="133"/>
      <c r="F25" s="133"/>
      <c r="G25" s="133"/>
      <c r="H25" s="133"/>
      <c r="I25" s="133"/>
      <c r="J25" s="133"/>
      <c r="K25" s="133"/>
      <c r="L25" s="133"/>
      <c r="M25" s="134" t="s">
        <v>232</v>
      </c>
      <c r="N25" s="134"/>
      <c r="O25" s="134" t="s">
        <v>49</v>
      </c>
      <c r="P25" s="134"/>
      <c r="Q25" s="134" t="s">
        <v>50</v>
      </c>
      <c r="R25" s="134"/>
      <c r="S25" s="135" t="s">
        <v>231</v>
      </c>
      <c r="T25" s="135" t="s">
        <v>230</v>
      </c>
      <c r="U25" s="135" t="s">
        <v>229</v>
      </c>
      <c r="V25" s="135">
        <f>+IF(ISERR(U25/T25*100),"N/A",ROUND(U25/T25*100,2))</f>
        <v>6</v>
      </c>
      <c r="W25" s="136">
        <f>+IF(ISERR(U25/S25*100),"N/A",ROUND(U25/S25*100,2))</f>
        <v>0.23</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228</v>
      </c>
      <c r="F29" s="149"/>
      <c r="G29" s="149"/>
      <c r="H29" s="150"/>
      <c r="I29" s="150"/>
      <c r="J29" s="150"/>
      <c r="K29" s="150"/>
      <c r="L29" s="150"/>
      <c r="M29" s="150"/>
      <c r="N29" s="150"/>
      <c r="O29" s="150"/>
      <c r="P29" s="151"/>
      <c r="Q29" s="151"/>
      <c r="R29" s="152" t="s">
        <v>227</v>
      </c>
      <c r="S29" s="152" t="s">
        <v>10</v>
      </c>
      <c r="T29" s="151"/>
      <c r="U29" s="152" t="s">
        <v>226</v>
      </c>
      <c r="V29" s="151"/>
      <c r="W29" s="153">
        <f>+IF(ISERR(U29/R29*100),"N/A",ROUND(U29/R29*100,2))</f>
        <v>44.99</v>
      </c>
    </row>
    <row r="30" spans="2:27" ht="26.25" customHeight="1" thickBot="1">
      <c r="B30" s="154" t="s">
        <v>69</v>
      </c>
      <c r="C30" s="155"/>
      <c r="D30" s="155"/>
      <c r="E30" s="156" t="s">
        <v>228</v>
      </c>
      <c r="F30" s="156"/>
      <c r="G30" s="156"/>
      <c r="H30" s="157"/>
      <c r="I30" s="157"/>
      <c r="J30" s="157"/>
      <c r="K30" s="157"/>
      <c r="L30" s="157"/>
      <c r="M30" s="157"/>
      <c r="N30" s="157"/>
      <c r="O30" s="157"/>
      <c r="P30" s="158"/>
      <c r="Q30" s="158"/>
      <c r="R30" s="159" t="s">
        <v>227</v>
      </c>
      <c r="S30" s="159" t="s">
        <v>226</v>
      </c>
      <c r="T30" s="159">
        <f>+IF(ISERR(S30/R30*100),"N/A",ROUND(S30/R30*100,2))</f>
        <v>44.99</v>
      </c>
      <c r="U30" s="159" t="s">
        <v>226</v>
      </c>
      <c r="V30" s="159">
        <f>+IF(ISERR(U30/S30*100),"N/A",ROUND(U30/S30*100,2))</f>
        <v>100</v>
      </c>
      <c r="W30" s="160">
        <f>+IF(ISERR(U30/R30*100),"N/A",ROUND(U30/R30*100,2))</f>
        <v>44.99</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2253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43.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2254</v>
      </c>
      <c r="C34" s="162"/>
      <c r="D34" s="162"/>
      <c r="E34" s="162"/>
      <c r="F34" s="162"/>
      <c r="G34" s="162"/>
      <c r="H34" s="162"/>
      <c r="I34" s="162"/>
      <c r="J34" s="162"/>
      <c r="K34" s="162"/>
      <c r="L34" s="162"/>
      <c r="M34" s="162"/>
      <c r="N34" s="162"/>
      <c r="O34" s="162"/>
      <c r="P34" s="162"/>
      <c r="Q34" s="162"/>
      <c r="R34" s="162"/>
      <c r="S34" s="162"/>
      <c r="T34" s="162"/>
      <c r="U34" s="162"/>
      <c r="V34" s="162"/>
      <c r="W34" s="163"/>
    </row>
    <row r="35" spans="2:23" ht="31.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2255</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47"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264</v>
      </c>
      <c r="M4" s="85" t="s">
        <v>263</v>
      </c>
      <c r="N4" s="85"/>
      <c r="O4" s="85"/>
      <c r="P4" s="85"/>
      <c r="Q4" s="86"/>
      <c r="R4" s="87"/>
      <c r="S4" s="88" t="s">
        <v>2009</v>
      </c>
      <c r="T4" s="89"/>
      <c r="U4" s="89"/>
      <c r="V4" s="90" t="s">
        <v>262</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256</v>
      </c>
      <c r="D6" s="96" t="s">
        <v>261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260</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1" customHeight="1" thickTop="1" thickBot="1">
      <c r="B10" s="102" t="s">
        <v>22</v>
      </c>
      <c r="C10" s="90" t="s">
        <v>259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258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257</v>
      </c>
      <c r="C21" s="133"/>
      <c r="D21" s="133"/>
      <c r="E21" s="133"/>
      <c r="F21" s="133"/>
      <c r="G21" s="133"/>
      <c r="H21" s="133"/>
      <c r="I21" s="133"/>
      <c r="J21" s="133"/>
      <c r="K21" s="133"/>
      <c r="L21" s="133"/>
      <c r="M21" s="134" t="s">
        <v>256</v>
      </c>
      <c r="N21" s="134"/>
      <c r="O21" s="134" t="s">
        <v>49</v>
      </c>
      <c r="P21" s="134"/>
      <c r="Q21" s="134" t="s">
        <v>50</v>
      </c>
      <c r="R21" s="134"/>
      <c r="S21" s="135" t="s">
        <v>255</v>
      </c>
      <c r="T21" s="135" t="s">
        <v>254</v>
      </c>
      <c r="U21" s="135" t="s">
        <v>58</v>
      </c>
      <c r="V21" s="135">
        <f>+IF(ISERR(U21/T21*100),"N/A",ROUND(U21/T21*100,2))</f>
        <v>0</v>
      </c>
      <c r="W21" s="136">
        <f>+IF(ISERR(U21/S21*100),"N/A",ROUND(U21/S21*100,2))</f>
        <v>0</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252</v>
      </c>
      <c r="F25" s="149"/>
      <c r="G25" s="149"/>
      <c r="H25" s="150"/>
      <c r="I25" s="150"/>
      <c r="J25" s="150"/>
      <c r="K25" s="150"/>
      <c r="L25" s="150"/>
      <c r="M25" s="150"/>
      <c r="N25" s="150"/>
      <c r="O25" s="150"/>
      <c r="P25" s="151"/>
      <c r="Q25" s="151"/>
      <c r="R25" s="152" t="s">
        <v>253</v>
      </c>
      <c r="S25" s="152" t="s">
        <v>10</v>
      </c>
      <c r="T25" s="151"/>
      <c r="U25" s="152" t="s">
        <v>250</v>
      </c>
      <c r="V25" s="151"/>
      <c r="W25" s="153">
        <f>+IF(ISERR(U25/R25*100),"N/A",ROUND(U25/R25*100,2))</f>
        <v>29.28</v>
      </c>
    </row>
    <row r="26" spans="2:27" ht="26.25" customHeight="1" thickBot="1">
      <c r="B26" s="154" t="s">
        <v>69</v>
      </c>
      <c r="C26" s="155"/>
      <c r="D26" s="155"/>
      <c r="E26" s="156" t="s">
        <v>252</v>
      </c>
      <c r="F26" s="156"/>
      <c r="G26" s="156"/>
      <c r="H26" s="157"/>
      <c r="I26" s="157"/>
      <c r="J26" s="157"/>
      <c r="K26" s="157"/>
      <c r="L26" s="157"/>
      <c r="M26" s="157"/>
      <c r="N26" s="157"/>
      <c r="O26" s="157"/>
      <c r="P26" s="158"/>
      <c r="Q26" s="158"/>
      <c r="R26" s="159" t="s">
        <v>251</v>
      </c>
      <c r="S26" s="159" t="s">
        <v>250</v>
      </c>
      <c r="T26" s="159">
        <f>+IF(ISERR(S26/R26*100),"N/A",ROUND(S26/R26*100,2))</f>
        <v>29.86</v>
      </c>
      <c r="U26" s="159" t="s">
        <v>250</v>
      </c>
      <c r="V26" s="159">
        <f>+IF(ISERR(U26/S26*100),"N/A",ROUND(U26/S26*100,2))</f>
        <v>100</v>
      </c>
      <c r="W26" s="160">
        <f>+IF(ISERR(U26/R26*100),"N/A",ROUND(U26/R26*100,2))</f>
        <v>29.86</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2250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26"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2251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7.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2252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1"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280</v>
      </c>
      <c r="M4" s="85" t="s">
        <v>279</v>
      </c>
      <c r="N4" s="85"/>
      <c r="O4" s="85"/>
      <c r="P4" s="85"/>
      <c r="Q4" s="86"/>
      <c r="R4" s="87"/>
      <c r="S4" s="88" t="s">
        <v>2009</v>
      </c>
      <c r="T4" s="89"/>
      <c r="U4" s="89"/>
      <c r="V4" s="90" t="s">
        <v>278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272</v>
      </c>
      <c r="D6" s="96" t="s">
        <v>277</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276</v>
      </c>
      <c r="K8" s="101" t="s">
        <v>91</v>
      </c>
      <c r="L8" s="101" t="s">
        <v>275</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6.25" customHeight="1" thickTop="1" thickBot="1">
      <c r="B10" s="102" t="s">
        <v>22</v>
      </c>
      <c r="C10" s="90" t="s">
        <v>274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258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273</v>
      </c>
      <c r="C21" s="133"/>
      <c r="D21" s="133"/>
      <c r="E21" s="133"/>
      <c r="F21" s="133"/>
      <c r="G21" s="133"/>
      <c r="H21" s="133"/>
      <c r="I21" s="133"/>
      <c r="J21" s="133"/>
      <c r="K21" s="133"/>
      <c r="L21" s="133"/>
      <c r="M21" s="134" t="s">
        <v>272</v>
      </c>
      <c r="N21" s="134"/>
      <c r="O21" s="134" t="s">
        <v>49</v>
      </c>
      <c r="P21" s="134"/>
      <c r="Q21" s="134" t="s">
        <v>50</v>
      </c>
      <c r="R21" s="134"/>
      <c r="S21" s="135" t="s">
        <v>271</v>
      </c>
      <c r="T21" s="135" t="s">
        <v>270</v>
      </c>
      <c r="U21" s="135" t="s">
        <v>269</v>
      </c>
      <c r="V21" s="135">
        <f>+IF(ISERR(U21/T21*100),"N/A",ROUND(U21/T21*100,2))</f>
        <v>125.93</v>
      </c>
      <c r="W21" s="136">
        <f>+IF(ISERR(U21/S21*100),"N/A",ROUND(U21/S21*100,2))</f>
        <v>113.33</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267</v>
      </c>
      <c r="F25" s="149"/>
      <c r="G25" s="149"/>
      <c r="H25" s="150"/>
      <c r="I25" s="150"/>
      <c r="J25" s="150"/>
      <c r="K25" s="150"/>
      <c r="L25" s="150"/>
      <c r="M25" s="150"/>
      <c r="N25" s="150"/>
      <c r="O25" s="150"/>
      <c r="P25" s="151"/>
      <c r="Q25" s="151"/>
      <c r="R25" s="152" t="s">
        <v>268</v>
      </c>
      <c r="S25" s="152" t="s">
        <v>10</v>
      </c>
      <c r="T25" s="151"/>
      <c r="U25" s="152" t="s">
        <v>265</v>
      </c>
      <c r="V25" s="151"/>
      <c r="W25" s="153">
        <f>+IF(ISERR(U25/R25*100),"N/A",ROUND(U25/R25*100,2))</f>
        <v>100.55</v>
      </c>
    </row>
    <row r="26" spans="2:27" ht="26.25" customHeight="1" thickBot="1">
      <c r="B26" s="154" t="s">
        <v>69</v>
      </c>
      <c r="C26" s="155"/>
      <c r="D26" s="155"/>
      <c r="E26" s="156" t="s">
        <v>267</v>
      </c>
      <c r="F26" s="156"/>
      <c r="G26" s="156"/>
      <c r="H26" s="157"/>
      <c r="I26" s="157"/>
      <c r="J26" s="157"/>
      <c r="K26" s="157"/>
      <c r="L26" s="157"/>
      <c r="M26" s="157"/>
      <c r="N26" s="157"/>
      <c r="O26" s="157"/>
      <c r="P26" s="158"/>
      <c r="Q26" s="158"/>
      <c r="R26" s="159" t="s">
        <v>266</v>
      </c>
      <c r="S26" s="159" t="s">
        <v>265</v>
      </c>
      <c r="T26" s="159">
        <f>+IF(ISERR(S26/R26*100),"N/A",ROUND(S26/R26*100,2))</f>
        <v>100</v>
      </c>
      <c r="U26" s="159" t="s">
        <v>265</v>
      </c>
      <c r="V26" s="159">
        <f>+IF(ISERR(U26/S26*100),"N/A",ROUND(U26/S26*100,2))</f>
        <v>100</v>
      </c>
      <c r="W26" s="160">
        <f>+IF(ISERR(U26/R26*100),"N/A",ROUND(U26/R26*100,2))</f>
        <v>100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2247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2248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7"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2249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1.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202</v>
      </c>
      <c r="D4" s="82" t="s">
        <v>201</v>
      </c>
      <c r="E4" s="82"/>
      <c r="F4" s="82"/>
      <c r="G4" s="82"/>
      <c r="H4" s="83"/>
      <c r="J4" s="84" t="s">
        <v>6</v>
      </c>
      <c r="K4" s="82"/>
      <c r="L4" s="81" t="s">
        <v>299</v>
      </c>
      <c r="M4" s="85" t="s">
        <v>298</v>
      </c>
      <c r="N4" s="85"/>
      <c r="O4" s="85"/>
      <c r="P4" s="85"/>
      <c r="Q4" s="86"/>
      <c r="R4" s="87"/>
      <c r="S4" s="88" t="s">
        <v>2009</v>
      </c>
      <c r="T4" s="89"/>
      <c r="U4" s="89"/>
      <c r="V4" s="90" t="s">
        <v>297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290</v>
      </c>
      <c r="D6" s="96" t="s">
        <v>296</v>
      </c>
      <c r="E6" s="96"/>
      <c r="F6" s="96"/>
      <c r="G6" s="96"/>
      <c r="H6" s="96"/>
      <c r="J6" s="97" t="s">
        <v>14</v>
      </c>
      <c r="K6" s="97"/>
      <c r="L6" s="97" t="s">
        <v>15</v>
      </c>
      <c r="M6" s="97"/>
      <c r="N6" s="94" t="s">
        <v>10</v>
      </c>
      <c r="O6" s="94"/>
      <c r="P6" s="94"/>
      <c r="Q6" s="94"/>
      <c r="R6" s="94"/>
      <c r="S6" s="94"/>
      <c r="T6" s="94"/>
      <c r="U6" s="94"/>
      <c r="V6" s="94"/>
      <c r="W6" s="94"/>
    </row>
    <row r="7" spans="1:25" ht="45.75" customHeight="1" thickBot="1">
      <c r="B7" s="98"/>
      <c r="C7" s="95" t="s">
        <v>287</v>
      </c>
      <c r="D7" s="93" t="s">
        <v>295</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294</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37.75" customHeight="1" thickTop="1" thickBot="1">
      <c r="B10" s="102" t="s">
        <v>22</v>
      </c>
      <c r="C10" s="90" t="s">
        <v>293</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292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291</v>
      </c>
      <c r="C21" s="133"/>
      <c r="D21" s="133"/>
      <c r="E21" s="133"/>
      <c r="F21" s="133"/>
      <c r="G21" s="133"/>
      <c r="H21" s="133"/>
      <c r="I21" s="133"/>
      <c r="J21" s="133"/>
      <c r="K21" s="133"/>
      <c r="L21" s="133"/>
      <c r="M21" s="134" t="s">
        <v>290</v>
      </c>
      <c r="N21" s="134"/>
      <c r="O21" s="134" t="s">
        <v>49</v>
      </c>
      <c r="P21" s="134"/>
      <c r="Q21" s="134" t="s">
        <v>50</v>
      </c>
      <c r="R21" s="134"/>
      <c r="S21" s="135" t="s">
        <v>289</v>
      </c>
      <c r="T21" s="135" t="s">
        <v>58</v>
      </c>
      <c r="U21" s="135" t="s">
        <v>58</v>
      </c>
      <c r="V21" s="135" t="str">
        <f>+IF(ISERR(U21/T21*100),"N/A",ROUND(U21/T21*100,2))</f>
        <v>N/A</v>
      </c>
      <c r="W21" s="136">
        <f>+IF(ISERR(U21/S21*100),"N/A",ROUND(U21/S21*100,2))</f>
        <v>0</v>
      </c>
    </row>
    <row r="22" spans="2:27" ht="56.25" customHeight="1" thickBot="1">
      <c r="B22" s="132" t="s">
        <v>288</v>
      </c>
      <c r="C22" s="133"/>
      <c r="D22" s="133"/>
      <c r="E22" s="133"/>
      <c r="F22" s="133"/>
      <c r="G22" s="133"/>
      <c r="H22" s="133"/>
      <c r="I22" s="133"/>
      <c r="J22" s="133"/>
      <c r="K22" s="133"/>
      <c r="L22" s="133"/>
      <c r="M22" s="134" t="s">
        <v>287</v>
      </c>
      <c r="N22" s="134"/>
      <c r="O22" s="134" t="s">
        <v>49</v>
      </c>
      <c r="P22" s="134"/>
      <c r="Q22" s="134" t="s">
        <v>137</v>
      </c>
      <c r="R22" s="134"/>
      <c r="S22" s="135" t="s">
        <v>286</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285</v>
      </c>
      <c r="F26" s="149"/>
      <c r="G26" s="149"/>
      <c r="H26" s="150"/>
      <c r="I26" s="150"/>
      <c r="J26" s="150"/>
      <c r="K26" s="150"/>
      <c r="L26" s="150"/>
      <c r="M26" s="150"/>
      <c r="N26" s="150"/>
      <c r="O26" s="150"/>
      <c r="P26" s="151"/>
      <c r="Q26" s="151"/>
      <c r="R26" s="152" t="s">
        <v>284</v>
      </c>
      <c r="S26" s="152" t="s">
        <v>10</v>
      </c>
      <c r="T26" s="151"/>
      <c r="U26" s="152" t="s">
        <v>283</v>
      </c>
      <c r="V26" s="151"/>
      <c r="W26" s="153">
        <f>+IF(ISERR(U26/R26*100),"N/A",ROUND(U26/R26*100,2))</f>
        <v>1.63</v>
      </c>
    </row>
    <row r="27" spans="2:27" ht="26.25" customHeight="1">
      <c r="B27" s="154" t="s">
        <v>69</v>
      </c>
      <c r="C27" s="155"/>
      <c r="D27" s="155"/>
      <c r="E27" s="156" t="s">
        <v>285</v>
      </c>
      <c r="F27" s="156"/>
      <c r="G27" s="156"/>
      <c r="H27" s="157"/>
      <c r="I27" s="157"/>
      <c r="J27" s="157"/>
      <c r="K27" s="157"/>
      <c r="L27" s="157"/>
      <c r="M27" s="157"/>
      <c r="N27" s="157"/>
      <c r="O27" s="157"/>
      <c r="P27" s="158"/>
      <c r="Q27" s="158"/>
      <c r="R27" s="159" t="s">
        <v>284</v>
      </c>
      <c r="S27" s="159" t="s">
        <v>283</v>
      </c>
      <c r="T27" s="159">
        <f>+IF(ISERR(S27/R27*100),"N/A",ROUND(S27/R27*100,2))</f>
        <v>1.63</v>
      </c>
      <c r="U27" s="159" t="s">
        <v>283</v>
      </c>
      <c r="V27" s="159">
        <f>+IF(ISERR(U27/S27*100),"N/A",ROUND(U27/S27*100,2))</f>
        <v>100</v>
      </c>
      <c r="W27" s="160">
        <f>+IF(ISERR(U27/R27*100),"N/A",ROUND(U27/R27*100,2))</f>
        <v>1.63</v>
      </c>
    </row>
    <row r="28" spans="2:27" ht="23.25" customHeight="1" thickBot="1">
      <c r="B28" s="147" t="s">
        <v>67</v>
      </c>
      <c r="C28" s="148"/>
      <c r="D28" s="148"/>
      <c r="E28" s="149" t="s">
        <v>282</v>
      </c>
      <c r="F28" s="149"/>
      <c r="G28" s="149"/>
      <c r="H28" s="150"/>
      <c r="I28" s="150"/>
      <c r="J28" s="150"/>
      <c r="K28" s="150"/>
      <c r="L28" s="150"/>
      <c r="M28" s="150"/>
      <c r="N28" s="150"/>
      <c r="O28" s="150"/>
      <c r="P28" s="151"/>
      <c r="Q28" s="151"/>
      <c r="R28" s="152" t="s">
        <v>281</v>
      </c>
      <c r="S28" s="152" t="s">
        <v>10</v>
      </c>
      <c r="T28" s="151"/>
      <c r="U28" s="152" t="s">
        <v>58</v>
      </c>
      <c r="V28" s="151"/>
      <c r="W28" s="153">
        <f>+IF(ISERR(U28/R28*100),"N/A",ROUND(U28/R28*100,2))</f>
        <v>0</v>
      </c>
    </row>
    <row r="29" spans="2:27" ht="26.25" customHeight="1" thickBot="1">
      <c r="B29" s="154" t="s">
        <v>69</v>
      </c>
      <c r="C29" s="155"/>
      <c r="D29" s="155"/>
      <c r="E29" s="156" t="s">
        <v>282</v>
      </c>
      <c r="F29" s="156"/>
      <c r="G29" s="156"/>
      <c r="H29" s="157"/>
      <c r="I29" s="157"/>
      <c r="J29" s="157"/>
      <c r="K29" s="157"/>
      <c r="L29" s="157"/>
      <c r="M29" s="157"/>
      <c r="N29" s="157"/>
      <c r="O29" s="157"/>
      <c r="P29" s="158"/>
      <c r="Q29" s="158"/>
      <c r="R29" s="159" t="s">
        <v>281</v>
      </c>
      <c r="S29" s="159" t="s">
        <v>58</v>
      </c>
      <c r="T29" s="159">
        <f>+IF(ISERR(S29/R29*100),"N/A",ROUND(S29/R29*100,2))</f>
        <v>0</v>
      </c>
      <c r="U29" s="159" t="s">
        <v>58</v>
      </c>
      <c r="V29" s="159" t="str">
        <f>+IF(ISERR(U29/S29*100),"N/A",ROUND(U29/S29*100,2))</f>
        <v>N/A</v>
      </c>
      <c r="W29" s="160">
        <f>+IF(ISERR(U29/R29*100),"N/A",ROUND(U29/R29*100,2))</f>
        <v>0</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2244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79.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2245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69"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2246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23"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8B95-8F1C-4178-99C0-F8328A14C39A}">
  <sheetPr>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7" customWidth="1"/>
    <col min="2" max="2" width="3.85546875" style="7" customWidth="1"/>
    <col min="3" max="3" width="50.42578125" style="7" customWidth="1"/>
    <col min="4" max="4" width="20.5703125" style="7" customWidth="1"/>
    <col min="5" max="5" width="14.5703125" style="7" customWidth="1"/>
    <col min="6" max="8" width="17" style="7" customWidth="1"/>
    <col min="9" max="10" width="16.7109375" style="7" customWidth="1"/>
    <col min="11" max="11" width="15.28515625" style="7" customWidth="1"/>
    <col min="12" max="12" width="2.85546875" style="7" customWidth="1"/>
    <col min="13" max="13" width="15.42578125" style="29" bestFit="1" customWidth="1"/>
    <col min="14" max="14" width="15.28515625" style="29" bestFit="1" customWidth="1"/>
    <col min="15" max="15" width="15.5703125" style="29" bestFit="1" customWidth="1"/>
    <col min="16" max="16" width="18.5703125" style="29" bestFit="1" customWidth="1"/>
    <col min="17" max="18" width="19" style="30" bestFit="1" customWidth="1"/>
    <col min="19" max="19" width="18.42578125" style="30" bestFit="1" customWidth="1"/>
    <col min="20" max="20" width="17" style="30" bestFit="1" customWidth="1"/>
    <col min="21" max="16384" width="11" style="7"/>
  </cols>
  <sheetData>
    <row r="1" spans="1:20" ht="46.5" customHeight="1">
      <c r="A1" s="59" t="s">
        <v>1971</v>
      </c>
      <c r="B1" s="59"/>
      <c r="C1" s="59"/>
      <c r="D1" s="59"/>
      <c r="E1" s="6" t="s">
        <v>1972</v>
      </c>
    </row>
    <row r="2" spans="1:20" ht="24.75" customHeight="1"/>
    <row r="3" spans="1:20" ht="37.5" customHeight="1" thickBot="1">
      <c r="B3" s="60" t="s">
        <v>1985</v>
      </c>
      <c r="C3" s="60"/>
      <c r="D3" s="60"/>
      <c r="E3" s="60"/>
      <c r="F3" s="60"/>
      <c r="G3" s="60"/>
      <c r="H3" s="60"/>
      <c r="I3" s="60"/>
      <c r="J3" s="60"/>
      <c r="K3" s="60"/>
    </row>
    <row r="4" spans="1:20" ht="6.75" customHeight="1">
      <c r="B4" s="67"/>
      <c r="C4" s="67"/>
      <c r="D4" s="67"/>
      <c r="E4" s="67"/>
      <c r="F4" s="67"/>
      <c r="G4" s="67"/>
      <c r="H4" s="67"/>
      <c r="I4" s="67"/>
      <c r="J4" s="67"/>
      <c r="K4" s="67"/>
    </row>
    <row r="5" spans="1:20" ht="30" customHeight="1">
      <c r="B5" s="57" t="s">
        <v>3</v>
      </c>
      <c r="C5" s="57"/>
      <c r="D5" s="56" t="s">
        <v>1986</v>
      </c>
      <c r="E5" s="56" t="s">
        <v>1987</v>
      </c>
      <c r="F5" s="61" t="s">
        <v>1988</v>
      </c>
      <c r="G5" s="61"/>
      <c r="H5" s="61"/>
      <c r="I5" s="61"/>
      <c r="J5" s="61"/>
      <c r="K5" s="61"/>
    </row>
    <row r="6" spans="1:20" ht="30" customHeight="1">
      <c r="B6" s="57"/>
      <c r="C6" s="57"/>
      <c r="D6" s="56"/>
      <c r="E6" s="56"/>
      <c r="F6" s="56" t="s">
        <v>1989</v>
      </c>
      <c r="G6" s="56" t="s">
        <v>1990</v>
      </c>
      <c r="H6" s="56" t="s">
        <v>1991</v>
      </c>
      <c r="I6" s="63" t="s">
        <v>1992</v>
      </c>
      <c r="J6" s="64" t="s">
        <v>1993</v>
      </c>
      <c r="K6" s="64"/>
    </row>
    <row r="7" spans="1:20" s="12" customFormat="1" ht="54">
      <c r="A7" s="11"/>
      <c r="B7" s="57"/>
      <c r="C7" s="57"/>
      <c r="D7" s="56"/>
      <c r="E7" s="56"/>
      <c r="F7" s="56"/>
      <c r="G7" s="56"/>
      <c r="H7" s="56"/>
      <c r="I7" s="56"/>
      <c r="J7" s="10" t="s">
        <v>1990</v>
      </c>
      <c r="K7" s="10" t="s">
        <v>1994</v>
      </c>
      <c r="M7" s="31"/>
      <c r="N7" s="31"/>
      <c r="O7" s="31"/>
      <c r="P7" s="31"/>
      <c r="Q7" s="32"/>
      <c r="R7" s="32"/>
      <c r="S7" s="32"/>
      <c r="T7" s="32"/>
    </row>
    <row r="8" spans="1:20">
      <c r="B8" s="57"/>
      <c r="C8" s="57"/>
      <c r="D8" s="56"/>
      <c r="E8" s="56"/>
      <c r="F8" s="9" t="s">
        <v>1995</v>
      </c>
      <c r="G8" s="9" t="s">
        <v>1996</v>
      </c>
      <c r="H8" s="9" t="s">
        <v>1997</v>
      </c>
      <c r="I8" s="9" t="s">
        <v>1998</v>
      </c>
      <c r="J8" s="9" t="s">
        <v>1999</v>
      </c>
      <c r="K8" s="9" t="s">
        <v>2000</v>
      </c>
    </row>
    <row r="9" spans="1:20" ht="6.75" customHeight="1" thickBot="1">
      <c r="B9" s="13"/>
      <c r="C9" s="13"/>
      <c r="D9" s="14"/>
      <c r="E9" s="14"/>
      <c r="F9" s="33"/>
      <c r="G9" s="33"/>
      <c r="H9" s="33"/>
      <c r="I9" s="33"/>
      <c r="J9" s="33"/>
      <c r="K9" s="33"/>
      <c r="M9" s="34"/>
      <c r="N9" s="34"/>
      <c r="O9" s="34"/>
      <c r="P9" s="34"/>
      <c r="Q9" s="35"/>
      <c r="R9" s="35"/>
      <c r="S9" s="35"/>
      <c r="T9" s="35"/>
    </row>
    <row r="10" spans="1:20" ht="6.75" customHeight="1" thickBot="1">
      <c r="B10" s="36"/>
      <c r="C10" s="36"/>
      <c r="D10" s="37"/>
      <c r="E10" s="36"/>
      <c r="F10" s="36"/>
      <c r="G10" s="36"/>
      <c r="H10" s="36"/>
      <c r="I10" s="36"/>
      <c r="J10" s="36"/>
      <c r="K10" s="36"/>
    </row>
    <row r="11" spans="1:20">
      <c r="B11" s="65" t="s">
        <v>1975</v>
      </c>
      <c r="C11" s="65"/>
      <c r="D11" s="17">
        <f>SUM(D12:D44)</f>
        <v>102</v>
      </c>
      <c r="E11" s="17">
        <f>SUM(E12:E44)</f>
        <v>393</v>
      </c>
      <c r="F11" s="18">
        <f>SUM(F12:F39)-F49</f>
        <v>233732297646</v>
      </c>
      <c r="G11" s="18">
        <f>SUM(G12:G39)-G49</f>
        <v>231772960064</v>
      </c>
      <c r="H11" s="18">
        <f>SUM(H12:H39)-H49</f>
        <v>104289371165</v>
      </c>
      <c r="I11" s="18">
        <f>SUM(I12:I39)-I49</f>
        <v>99930911137</v>
      </c>
      <c r="J11" s="38">
        <f>I11/G11*100</f>
        <v>43.115862656888815</v>
      </c>
      <c r="K11" s="38">
        <f>I11/H11*100</f>
        <v>95.820801315309183</v>
      </c>
      <c r="M11" s="39"/>
      <c r="N11" s="39"/>
      <c r="O11" s="39"/>
      <c r="P11" s="39"/>
    </row>
    <row r="12" spans="1:20">
      <c r="B12" s="21">
        <v>1</v>
      </c>
      <c r="C12" s="22" t="s">
        <v>5</v>
      </c>
      <c r="D12" s="20">
        <v>1</v>
      </c>
      <c r="E12" s="20">
        <v>4</v>
      </c>
      <c r="F12" s="40">
        <v>6000000</v>
      </c>
      <c r="G12" s="40">
        <v>6000000</v>
      </c>
      <c r="H12" s="40">
        <v>1781177</v>
      </c>
      <c r="I12" s="40">
        <v>0</v>
      </c>
      <c r="J12" s="41">
        <v>0</v>
      </c>
      <c r="K12" s="41">
        <v>0</v>
      </c>
    </row>
    <row r="13" spans="1:20">
      <c r="B13" s="21">
        <v>4</v>
      </c>
      <c r="C13" s="22" t="s">
        <v>97</v>
      </c>
      <c r="D13" s="20">
        <v>4</v>
      </c>
      <c r="E13" s="20">
        <v>8</v>
      </c>
      <c r="F13" s="40">
        <v>324906141</v>
      </c>
      <c r="G13" s="40">
        <v>324906141</v>
      </c>
      <c r="H13" s="40">
        <v>63716271</v>
      </c>
      <c r="I13" s="40">
        <v>63150583</v>
      </c>
      <c r="J13" s="41">
        <v>19.399999999999999</v>
      </c>
      <c r="K13" s="41">
        <v>99.1</v>
      </c>
    </row>
    <row r="14" spans="1:20">
      <c r="B14" s="21">
        <v>5</v>
      </c>
      <c r="C14" s="22" t="s">
        <v>319</v>
      </c>
      <c r="D14" s="20">
        <v>3</v>
      </c>
      <c r="E14" s="20">
        <v>6</v>
      </c>
      <c r="F14" s="40">
        <v>17000000</v>
      </c>
      <c r="G14" s="40">
        <v>16980001</v>
      </c>
      <c r="H14" s="40">
        <v>11624874</v>
      </c>
      <c r="I14" s="40">
        <v>11376272</v>
      </c>
      <c r="J14" s="41">
        <v>67</v>
      </c>
      <c r="K14" s="41">
        <v>97.9</v>
      </c>
      <c r="M14" s="42"/>
      <c r="N14" s="42"/>
      <c r="O14" s="42"/>
    </row>
    <row r="15" spans="1:20">
      <c r="B15" s="21">
        <v>6</v>
      </c>
      <c r="C15" s="22" t="s">
        <v>155</v>
      </c>
      <c r="D15" s="20">
        <v>1</v>
      </c>
      <c r="E15" s="20">
        <v>5</v>
      </c>
      <c r="F15" s="40">
        <v>4000000</v>
      </c>
      <c r="G15" s="40">
        <v>4000000</v>
      </c>
      <c r="H15" s="40">
        <v>0</v>
      </c>
      <c r="I15" s="40">
        <v>0</v>
      </c>
      <c r="J15" s="41">
        <v>0</v>
      </c>
      <c r="K15" s="41">
        <v>0</v>
      </c>
      <c r="L15" s="23"/>
      <c r="M15" s="42"/>
      <c r="N15" s="42"/>
      <c r="O15" s="42"/>
    </row>
    <row r="16" spans="1:20">
      <c r="B16" s="21">
        <v>7</v>
      </c>
      <c r="C16" s="22" t="s">
        <v>184</v>
      </c>
      <c r="D16" s="20">
        <v>1</v>
      </c>
      <c r="E16" s="20">
        <v>6</v>
      </c>
      <c r="F16" s="40">
        <v>133456697</v>
      </c>
      <c r="G16" s="40">
        <v>133456697</v>
      </c>
      <c r="H16" s="40">
        <v>0</v>
      </c>
      <c r="I16" s="40">
        <v>0</v>
      </c>
      <c r="J16" s="41">
        <v>0</v>
      </c>
      <c r="K16" s="41">
        <v>0</v>
      </c>
      <c r="L16" s="23"/>
      <c r="M16" s="42"/>
      <c r="N16" s="42"/>
      <c r="O16" s="42"/>
    </row>
    <row r="17" spans="2:15">
      <c r="B17" s="21">
        <v>8</v>
      </c>
      <c r="C17" s="22" t="s">
        <v>201</v>
      </c>
      <c r="D17" s="20">
        <v>7</v>
      </c>
      <c r="E17" s="20">
        <v>12</v>
      </c>
      <c r="F17" s="40">
        <v>12212445893</v>
      </c>
      <c r="G17" s="40">
        <v>12200878171</v>
      </c>
      <c r="H17" s="40">
        <v>7157449306</v>
      </c>
      <c r="I17" s="40">
        <v>7157449305</v>
      </c>
      <c r="J17" s="41">
        <v>58.7</v>
      </c>
      <c r="K17" s="41">
        <v>100</v>
      </c>
      <c r="L17" s="23"/>
      <c r="M17" s="42"/>
      <c r="N17" s="42"/>
      <c r="O17" s="42"/>
    </row>
    <row r="18" spans="2:15">
      <c r="B18" s="21">
        <v>9</v>
      </c>
      <c r="C18" s="22" t="s">
        <v>365</v>
      </c>
      <c r="D18" s="20">
        <v>1</v>
      </c>
      <c r="E18" s="20">
        <v>4</v>
      </c>
      <c r="F18" s="40">
        <v>5170446</v>
      </c>
      <c r="G18" s="40">
        <v>5170446</v>
      </c>
      <c r="H18" s="40">
        <v>464917</v>
      </c>
      <c r="I18" s="40">
        <v>156383</v>
      </c>
      <c r="J18" s="41">
        <v>3</v>
      </c>
      <c r="K18" s="41">
        <v>33.6</v>
      </c>
      <c r="L18" s="23"/>
      <c r="M18" s="42"/>
      <c r="N18" s="42"/>
      <c r="O18" s="42"/>
    </row>
    <row r="19" spans="2:15">
      <c r="B19" s="21">
        <v>10</v>
      </c>
      <c r="C19" s="22" t="s">
        <v>376</v>
      </c>
      <c r="D19" s="20">
        <v>1</v>
      </c>
      <c r="E19" s="20">
        <v>1</v>
      </c>
      <c r="F19" s="40">
        <v>209243</v>
      </c>
      <c r="G19" s="40">
        <v>209243</v>
      </c>
      <c r="H19" s="40">
        <v>0</v>
      </c>
      <c r="I19" s="40">
        <v>0</v>
      </c>
      <c r="J19" s="41">
        <v>0</v>
      </c>
      <c r="K19" s="41">
        <v>0</v>
      </c>
      <c r="L19" s="23"/>
      <c r="M19" s="42"/>
      <c r="N19" s="42"/>
      <c r="O19" s="42"/>
    </row>
    <row r="20" spans="2:15">
      <c r="B20" s="21">
        <v>11</v>
      </c>
      <c r="C20" s="22" t="s">
        <v>407</v>
      </c>
      <c r="D20" s="20">
        <v>8</v>
      </c>
      <c r="E20" s="20">
        <v>24</v>
      </c>
      <c r="F20" s="40">
        <v>54829631587</v>
      </c>
      <c r="G20" s="40">
        <v>53966803304</v>
      </c>
      <c r="H20" s="40">
        <v>20365202783</v>
      </c>
      <c r="I20" s="40">
        <v>19952273456</v>
      </c>
      <c r="J20" s="41">
        <v>37</v>
      </c>
      <c r="K20" s="41">
        <v>98</v>
      </c>
      <c r="L20" s="23"/>
      <c r="M20" s="42"/>
      <c r="N20" s="42"/>
      <c r="O20" s="42"/>
    </row>
    <row r="21" spans="2:15">
      <c r="B21" s="24">
        <v>12</v>
      </c>
      <c r="C21" s="22" t="s">
        <v>609</v>
      </c>
      <c r="D21" s="20">
        <v>8</v>
      </c>
      <c r="E21" s="20">
        <v>113</v>
      </c>
      <c r="F21" s="40">
        <v>5225976978</v>
      </c>
      <c r="G21" s="40">
        <v>5402062798</v>
      </c>
      <c r="H21" s="40">
        <v>1703576146</v>
      </c>
      <c r="I21" s="40">
        <v>655359616</v>
      </c>
      <c r="J21" s="41">
        <v>12.1</v>
      </c>
      <c r="K21" s="41">
        <v>38.5</v>
      </c>
      <c r="L21" s="23"/>
      <c r="M21" s="42"/>
      <c r="N21" s="42"/>
      <c r="O21" s="42"/>
    </row>
    <row r="22" spans="2:15">
      <c r="B22" s="24">
        <v>13</v>
      </c>
      <c r="C22" s="22" t="s">
        <v>1004</v>
      </c>
      <c r="D22" s="20">
        <v>1</v>
      </c>
      <c r="E22" s="20">
        <v>3</v>
      </c>
      <c r="F22" s="40">
        <v>6860000</v>
      </c>
      <c r="G22" s="40">
        <v>4887999</v>
      </c>
      <c r="H22" s="40">
        <v>0</v>
      </c>
      <c r="I22" s="40">
        <v>0</v>
      </c>
      <c r="J22" s="41">
        <v>0</v>
      </c>
      <c r="K22" s="41">
        <v>0</v>
      </c>
      <c r="L22" s="23"/>
      <c r="M22" s="42"/>
      <c r="N22" s="42"/>
      <c r="O22" s="42"/>
    </row>
    <row r="23" spans="2:15">
      <c r="B23" s="24">
        <v>14</v>
      </c>
      <c r="C23" s="22" t="s">
        <v>1023</v>
      </c>
      <c r="D23" s="20">
        <v>3</v>
      </c>
      <c r="E23" s="20">
        <v>12</v>
      </c>
      <c r="F23" s="40">
        <v>10785238487</v>
      </c>
      <c r="G23" s="40">
        <v>10784525234</v>
      </c>
      <c r="H23" s="40">
        <v>3993176836</v>
      </c>
      <c r="I23" s="40">
        <v>3625545771</v>
      </c>
      <c r="J23" s="41">
        <v>33.6</v>
      </c>
      <c r="K23" s="41">
        <v>90.8</v>
      </c>
      <c r="L23" s="23"/>
      <c r="M23" s="42"/>
      <c r="N23" s="42"/>
      <c r="O23" s="42"/>
    </row>
    <row r="24" spans="2:15">
      <c r="B24" s="24">
        <v>15</v>
      </c>
      <c r="C24" s="22" t="s">
        <v>1079</v>
      </c>
      <c r="D24" s="20">
        <v>4</v>
      </c>
      <c r="E24" s="20">
        <v>7</v>
      </c>
      <c r="F24" s="40">
        <v>2676189102</v>
      </c>
      <c r="G24" s="40">
        <v>2617346832</v>
      </c>
      <c r="H24" s="40">
        <v>2477557565</v>
      </c>
      <c r="I24" s="40">
        <v>903777461</v>
      </c>
      <c r="J24" s="41">
        <v>34.5</v>
      </c>
      <c r="K24" s="41">
        <v>36.5</v>
      </c>
      <c r="L24" s="23"/>
      <c r="M24" s="42"/>
      <c r="N24" s="42"/>
      <c r="O24" s="42"/>
    </row>
    <row r="25" spans="2:15">
      <c r="B25" s="24">
        <v>16</v>
      </c>
      <c r="C25" s="22" t="s">
        <v>1136</v>
      </c>
      <c r="D25" s="20">
        <v>3</v>
      </c>
      <c r="E25" s="20">
        <v>6</v>
      </c>
      <c r="F25" s="40">
        <v>137813892</v>
      </c>
      <c r="G25" s="40">
        <v>137789607</v>
      </c>
      <c r="H25" s="40">
        <v>19337101</v>
      </c>
      <c r="I25" s="40">
        <v>13477392</v>
      </c>
      <c r="J25" s="41">
        <v>9.8000000000000007</v>
      </c>
      <c r="K25" s="41">
        <v>69.7</v>
      </c>
      <c r="L25" s="23"/>
      <c r="M25" s="42"/>
      <c r="N25" s="42"/>
      <c r="O25" s="42"/>
    </row>
    <row r="26" spans="2:15">
      <c r="B26" s="24">
        <v>18</v>
      </c>
      <c r="C26" s="22" t="s">
        <v>2001</v>
      </c>
      <c r="D26" s="43">
        <v>4</v>
      </c>
      <c r="E26" s="20">
        <v>15</v>
      </c>
      <c r="F26" s="40">
        <v>4777345</v>
      </c>
      <c r="G26" s="40">
        <v>4892267</v>
      </c>
      <c r="H26" s="40">
        <v>1266218</v>
      </c>
      <c r="I26" s="40">
        <v>1014185</v>
      </c>
      <c r="J26" s="41">
        <v>20.7</v>
      </c>
      <c r="K26" s="41">
        <v>80.099999999999994</v>
      </c>
      <c r="L26" s="23"/>
      <c r="M26" s="44"/>
      <c r="N26" s="42"/>
      <c r="O26" s="42"/>
    </row>
    <row r="27" spans="2:15">
      <c r="B27" s="24">
        <v>19</v>
      </c>
      <c r="C27" s="22" t="s">
        <v>1243</v>
      </c>
      <c r="D27" s="20">
        <v>1</v>
      </c>
      <c r="E27" s="20">
        <v>1</v>
      </c>
      <c r="F27" s="40">
        <v>300000</v>
      </c>
      <c r="G27" s="40">
        <v>300000</v>
      </c>
      <c r="H27" s="40">
        <v>149600</v>
      </c>
      <c r="I27" s="40">
        <v>121454</v>
      </c>
      <c r="J27" s="41">
        <v>40.5</v>
      </c>
      <c r="K27" s="41">
        <v>81.2</v>
      </c>
      <c r="L27" s="23"/>
      <c r="M27" s="42"/>
      <c r="N27" s="42"/>
      <c r="O27" s="42"/>
    </row>
    <row r="28" spans="2:15">
      <c r="B28" s="24">
        <v>20</v>
      </c>
      <c r="C28" s="22" t="s">
        <v>1258</v>
      </c>
      <c r="D28" s="20">
        <v>6</v>
      </c>
      <c r="E28" s="20">
        <v>14</v>
      </c>
      <c r="F28" s="40">
        <v>140090990016</v>
      </c>
      <c r="G28" s="40">
        <v>138905193361</v>
      </c>
      <c r="H28" s="40">
        <v>66909538111</v>
      </c>
      <c r="I28" s="40">
        <v>66025282733</v>
      </c>
      <c r="J28" s="41">
        <v>47.5</v>
      </c>
      <c r="K28" s="41">
        <v>98.7</v>
      </c>
      <c r="L28" s="23"/>
      <c r="M28" s="42"/>
      <c r="N28" s="42"/>
      <c r="O28" s="42"/>
    </row>
    <row r="29" spans="2:15">
      <c r="B29" s="24">
        <v>21</v>
      </c>
      <c r="C29" s="22" t="s">
        <v>1357</v>
      </c>
      <c r="D29" s="20">
        <v>1</v>
      </c>
      <c r="E29" s="20">
        <v>5</v>
      </c>
      <c r="F29" s="40">
        <v>6318990</v>
      </c>
      <c r="G29" s="40">
        <v>6318990</v>
      </c>
      <c r="H29" s="40">
        <v>0</v>
      </c>
      <c r="I29" s="40">
        <v>0</v>
      </c>
      <c r="J29" s="41">
        <v>0</v>
      </c>
      <c r="K29" s="41">
        <v>0</v>
      </c>
      <c r="L29" s="23"/>
      <c r="M29" s="42"/>
      <c r="N29" s="42"/>
      <c r="O29" s="42"/>
    </row>
    <row r="30" spans="2:15">
      <c r="B30" s="24">
        <v>22</v>
      </c>
      <c r="C30" s="22" t="s">
        <v>1367</v>
      </c>
      <c r="D30" s="20">
        <v>7</v>
      </c>
      <c r="E30" s="20">
        <v>14</v>
      </c>
      <c r="F30" s="40">
        <v>58706725</v>
      </c>
      <c r="G30" s="40">
        <v>58706725</v>
      </c>
      <c r="H30" s="40">
        <v>4707157</v>
      </c>
      <c r="I30" s="40">
        <v>2894185</v>
      </c>
      <c r="J30" s="41">
        <v>4.9000000000000004</v>
      </c>
      <c r="K30" s="41">
        <v>61.5</v>
      </c>
      <c r="L30" s="23"/>
      <c r="M30" s="42"/>
      <c r="N30" s="42"/>
      <c r="O30" s="42"/>
    </row>
    <row r="31" spans="2:15">
      <c r="B31" s="24">
        <v>35</v>
      </c>
      <c r="C31" s="22" t="s">
        <v>1474</v>
      </c>
      <c r="D31" s="20">
        <v>2</v>
      </c>
      <c r="E31" s="20">
        <v>22</v>
      </c>
      <c r="F31" s="40">
        <v>33588797</v>
      </c>
      <c r="G31" s="40">
        <v>34091439</v>
      </c>
      <c r="H31" s="40">
        <v>7191742</v>
      </c>
      <c r="I31" s="40">
        <v>5172394</v>
      </c>
      <c r="J31" s="41">
        <v>15.2</v>
      </c>
      <c r="K31" s="41">
        <v>71.900000000000006</v>
      </c>
      <c r="L31" s="23"/>
      <c r="M31" s="42"/>
      <c r="N31" s="42"/>
      <c r="O31" s="42"/>
    </row>
    <row r="32" spans="2:15">
      <c r="B32" s="24">
        <v>36</v>
      </c>
      <c r="C32" s="22" t="s">
        <v>1515</v>
      </c>
      <c r="D32" s="20">
        <v>1</v>
      </c>
      <c r="E32" s="20">
        <v>5</v>
      </c>
      <c r="F32" s="40">
        <v>3650274</v>
      </c>
      <c r="G32" s="40">
        <v>3650274</v>
      </c>
      <c r="H32" s="40">
        <v>0</v>
      </c>
      <c r="I32" s="40">
        <v>0</v>
      </c>
      <c r="J32" s="41">
        <v>0</v>
      </c>
      <c r="K32" s="41">
        <v>0</v>
      </c>
      <c r="L32" s="23"/>
      <c r="M32" s="42"/>
      <c r="N32" s="42"/>
      <c r="O32" s="42"/>
    </row>
    <row r="33" spans="2:16">
      <c r="B33" s="24">
        <v>38</v>
      </c>
      <c r="C33" s="22" t="s">
        <v>1547</v>
      </c>
      <c r="D33" s="20">
        <v>1</v>
      </c>
      <c r="E33" s="20">
        <v>9</v>
      </c>
      <c r="F33" s="40">
        <v>5819227239</v>
      </c>
      <c r="G33" s="40">
        <v>5819227239</v>
      </c>
      <c r="H33" s="40">
        <v>1421679719</v>
      </c>
      <c r="I33" s="40">
        <v>1414503719</v>
      </c>
      <c r="J33" s="41">
        <v>24.3</v>
      </c>
      <c r="K33" s="41">
        <v>99.5</v>
      </c>
      <c r="L33" s="23"/>
      <c r="M33" s="42"/>
      <c r="N33" s="42"/>
      <c r="O33" s="42"/>
    </row>
    <row r="34" spans="2:16">
      <c r="B34" s="24">
        <v>40</v>
      </c>
      <c r="C34" s="22" t="s">
        <v>1566</v>
      </c>
      <c r="D34" s="20">
        <v>1</v>
      </c>
      <c r="E34" s="20">
        <v>7</v>
      </c>
      <c r="F34" s="40">
        <v>180998649</v>
      </c>
      <c r="G34" s="40">
        <v>180998649</v>
      </c>
      <c r="H34" s="40">
        <v>39676349</v>
      </c>
      <c r="I34" s="40">
        <v>39676349</v>
      </c>
      <c r="J34" s="41">
        <v>21.9</v>
      </c>
      <c r="K34" s="41">
        <v>100</v>
      </c>
      <c r="L34" s="23"/>
      <c r="M34" s="42"/>
      <c r="N34" s="42"/>
      <c r="O34" s="42"/>
    </row>
    <row r="35" spans="2:16">
      <c r="B35" s="24">
        <v>43</v>
      </c>
      <c r="C35" s="22" t="s">
        <v>1583</v>
      </c>
      <c r="D35" s="20">
        <v>3</v>
      </c>
      <c r="E35" s="20">
        <v>4</v>
      </c>
      <c r="F35" s="40">
        <v>11835856</v>
      </c>
      <c r="G35" s="40">
        <v>11840856</v>
      </c>
      <c r="H35" s="40">
        <v>1877182</v>
      </c>
      <c r="I35" s="40">
        <v>1422091</v>
      </c>
      <c r="J35" s="41">
        <v>12</v>
      </c>
      <c r="K35" s="41">
        <v>75.8</v>
      </c>
      <c r="L35" s="23"/>
      <c r="M35" s="42"/>
      <c r="N35" s="42"/>
      <c r="O35" s="42"/>
    </row>
    <row r="36" spans="2:16">
      <c r="B36" s="24">
        <v>45</v>
      </c>
      <c r="C36" s="22" t="s">
        <v>1611</v>
      </c>
      <c r="D36" s="20">
        <v>3</v>
      </c>
      <c r="E36" s="20">
        <v>6</v>
      </c>
      <c r="F36" s="40">
        <v>250000</v>
      </c>
      <c r="G36" s="40">
        <v>250000</v>
      </c>
      <c r="H36" s="40">
        <v>0</v>
      </c>
      <c r="I36" s="40">
        <v>0</v>
      </c>
      <c r="J36" s="41">
        <v>0</v>
      </c>
      <c r="K36" s="41">
        <v>0</v>
      </c>
      <c r="L36" s="23"/>
      <c r="M36" s="42"/>
      <c r="N36" s="42"/>
      <c r="O36" s="42"/>
    </row>
    <row r="37" spans="2:16">
      <c r="B37" s="24">
        <v>47</v>
      </c>
      <c r="C37" s="22" t="s">
        <v>1638</v>
      </c>
      <c r="D37" s="20">
        <v>6</v>
      </c>
      <c r="E37" s="20">
        <v>13</v>
      </c>
      <c r="F37" s="40">
        <v>1052607466</v>
      </c>
      <c r="G37" s="40">
        <v>1033773761</v>
      </c>
      <c r="H37" s="40">
        <v>90244377</v>
      </c>
      <c r="I37" s="40">
        <v>43384263</v>
      </c>
      <c r="J37" s="41">
        <v>4.2</v>
      </c>
      <c r="K37" s="41">
        <v>48.1</v>
      </c>
      <c r="L37" s="23"/>
      <c r="M37" s="42"/>
      <c r="N37" s="42"/>
      <c r="O37" s="42"/>
    </row>
    <row r="38" spans="2:16">
      <c r="B38" s="24">
        <v>48</v>
      </c>
      <c r="C38" s="22" t="s">
        <v>1706</v>
      </c>
      <c r="D38" s="20">
        <v>2</v>
      </c>
      <c r="E38" s="20">
        <v>3</v>
      </c>
      <c r="F38" s="40">
        <v>30244530</v>
      </c>
      <c r="G38" s="40">
        <v>31790005</v>
      </c>
      <c r="H38" s="40">
        <v>1380547</v>
      </c>
      <c r="I38" s="40">
        <v>1351587</v>
      </c>
      <c r="J38" s="41">
        <v>4.3</v>
      </c>
      <c r="K38" s="41">
        <v>97.9</v>
      </c>
      <c r="L38" s="23"/>
      <c r="M38" s="42"/>
      <c r="N38" s="42"/>
      <c r="O38" s="42"/>
    </row>
    <row r="39" spans="2:16">
      <c r="B39" s="24">
        <v>49</v>
      </c>
      <c r="C39" s="22" t="s">
        <v>1758</v>
      </c>
      <c r="D39" s="20">
        <v>5</v>
      </c>
      <c r="E39" s="20">
        <v>21</v>
      </c>
      <c r="F39" s="40">
        <v>74007293</v>
      </c>
      <c r="G39" s="40">
        <v>77014025</v>
      </c>
      <c r="H39" s="40">
        <v>17799187</v>
      </c>
      <c r="I39" s="40">
        <v>13547938</v>
      </c>
      <c r="J39" s="41">
        <v>17.600000000000001</v>
      </c>
      <c r="K39" s="41">
        <v>76.099999999999994</v>
      </c>
      <c r="L39" s="23"/>
      <c r="M39" s="42"/>
      <c r="N39" s="42"/>
      <c r="O39" s="42"/>
    </row>
    <row r="40" spans="2:16">
      <c r="B40" s="24">
        <v>50</v>
      </c>
      <c r="C40" s="22" t="s">
        <v>2002</v>
      </c>
      <c r="D40" s="20">
        <v>3</v>
      </c>
      <c r="E40" s="20">
        <v>10</v>
      </c>
      <c r="F40" s="40">
        <v>24717008678.000004</v>
      </c>
      <c r="G40" s="40">
        <v>24468005922.557594</v>
      </c>
      <c r="H40" s="40">
        <v>5483789360.811573</v>
      </c>
      <c r="I40" s="40">
        <v>5083920547.2457657</v>
      </c>
      <c r="J40" s="41">
        <v>20.777829477958345</v>
      </c>
      <c r="K40" s="41">
        <v>92.708166064448747</v>
      </c>
      <c r="L40" s="23"/>
      <c r="M40" s="42"/>
      <c r="N40" s="42"/>
      <c r="O40" s="42"/>
    </row>
    <row r="41" spans="2:16" ht="31.5">
      <c r="B41" s="24">
        <v>51</v>
      </c>
      <c r="C41" s="22" t="s">
        <v>2003</v>
      </c>
      <c r="D41" s="20">
        <v>2</v>
      </c>
      <c r="E41" s="20">
        <v>7</v>
      </c>
      <c r="F41" s="40">
        <v>633968169</v>
      </c>
      <c r="G41" s="40">
        <v>633968169</v>
      </c>
      <c r="H41" s="40">
        <v>167055438</v>
      </c>
      <c r="I41" s="40">
        <v>79290167</v>
      </c>
      <c r="J41" s="41">
        <v>12.5</v>
      </c>
      <c r="K41" s="41">
        <v>47.5</v>
      </c>
      <c r="L41" s="23"/>
      <c r="M41" s="42"/>
      <c r="N41" s="42"/>
      <c r="O41" s="42"/>
    </row>
    <row r="42" spans="2:16">
      <c r="B42" s="24">
        <v>52</v>
      </c>
      <c r="C42" s="22" t="s">
        <v>2004</v>
      </c>
      <c r="D42" s="20">
        <v>1</v>
      </c>
      <c r="E42" s="20">
        <v>4</v>
      </c>
      <c r="F42" s="40">
        <v>11720000</v>
      </c>
      <c r="G42" s="40">
        <v>11720000</v>
      </c>
      <c r="H42" s="40">
        <v>647080</v>
      </c>
      <c r="I42" s="40">
        <v>647080</v>
      </c>
      <c r="J42" s="41">
        <v>5.5</v>
      </c>
      <c r="K42" s="41">
        <v>100</v>
      </c>
      <c r="L42" s="23"/>
      <c r="M42" s="42"/>
      <c r="N42" s="42"/>
      <c r="O42" s="42"/>
    </row>
    <row r="43" spans="2:16">
      <c r="B43" s="24">
        <v>53</v>
      </c>
      <c r="C43" s="22" t="s">
        <v>2005</v>
      </c>
      <c r="D43" s="20">
        <v>7</v>
      </c>
      <c r="E43" s="20">
        <v>22</v>
      </c>
      <c r="F43" s="40">
        <v>4535600</v>
      </c>
      <c r="G43" s="40">
        <v>4535600</v>
      </c>
      <c r="H43" s="40">
        <v>799700</v>
      </c>
      <c r="I43" s="40">
        <v>197143</v>
      </c>
      <c r="J43" s="41">
        <v>4.3</v>
      </c>
      <c r="K43" s="41">
        <v>24.7</v>
      </c>
      <c r="L43" s="23"/>
      <c r="M43" s="42"/>
      <c r="N43" s="42"/>
      <c r="O43" s="42"/>
    </row>
    <row r="44" spans="2:16" ht="4.5" customHeight="1" thickBot="1">
      <c r="B44" s="45"/>
      <c r="C44" s="46"/>
      <c r="D44" s="47"/>
      <c r="E44" s="47"/>
      <c r="F44" s="48"/>
      <c r="G44" s="48"/>
      <c r="H44" s="48"/>
      <c r="I44" s="48"/>
      <c r="J44" s="49"/>
      <c r="K44" s="49"/>
      <c r="L44" s="23"/>
      <c r="M44" s="42"/>
      <c r="N44" s="42"/>
      <c r="O44" s="42"/>
    </row>
    <row r="45" spans="2:16" ht="32.25" customHeight="1" thickTop="1">
      <c r="B45" s="66" t="s">
        <v>2006</v>
      </c>
      <c r="C45" s="66"/>
      <c r="D45" s="66"/>
      <c r="E45" s="66"/>
      <c r="F45" s="66"/>
      <c r="G45" s="66"/>
      <c r="H45" s="66"/>
      <c r="I45" s="66"/>
      <c r="J45" s="66"/>
      <c r="K45" s="66"/>
    </row>
    <row r="46" spans="2:16" ht="15" customHeight="1">
      <c r="B46" s="50" t="s">
        <v>2007</v>
      </c>
      <c r="D46" s="28"/>
      <c r="F46" s="51"/>
      <c r="O46" s="52"/>
    </row>
    <row r="47" spans="2:16">
      <c r="B47" s="50" t="s">
        <v>2008</v>
      </c>
      <c r="D47" s="28"/>
    </row>
    <row r="48" spans="2:16">
      <c r="D48" s="28"/>
      <c r="P48" s="52"/>
    </row>
    <row r="49" spans="4:20" s="54" customFormat="1" ht="14.25" hidden="1" customHeight="1">
      <c r="D49" s="53"/>
      <c r="F49" s="54">
        <v>104000</v>
      </c>
      <c r="G49" s="54">
        <v>104000</v>
      </c>
      <c r="H49" s="54">
        <v>26000</v>
      </c>
      <c r="I49" s="54">
        <v>26000</v>
      </c>
      <c r="K49" s="54">
        <v>0</v>
      </c>
      <c r="M49" s="29"/>
      <c r="N49" s="29"/>
      <c r="O49" s="29"/>
      <c r="P49" s="29"/>
      <c r="Q49" s="55"/>
      <c r="R49" s="55"/>
      <c r="S49" s="55"/>
      <c r="T49" s="55"/>
    </row>
    <row r="50" spans="4:20">
      <c r="D50" s="28"/>
    </row>
    <row r="51" spans="4:20">
      <c r="D51" s="28"/>
    </row>
    <row r="52" spans="4:20">
      <c r="D52" s="28"/>
    </row>
    <row r="53" spans="4:20">
      <c r="D53" s="28"/>
    </row>
    <row r="54" spans="4:20">
      <c r="D54" s="28"/>
    </row>
    <row r="55" spans="4:20">
      <c r="D55" s="28"/>
    </row>
    <row r="56" spans="4:20">
      <c r="D56" s="28"/>
    </row>
    <row r="57" spans="4:20">
      <c r="D57" s="28"/>
    </row>
    <row r="58" spans="4:20">
      <c r="D58" s="28"/>
    </row>
    <row r="59" spans="4:20">
      <c r="D59" s="28"/>
    </row>
    <row r="60" spans="4:20">
      <c r="D60" s="28"/>
    </row>
    <row r="61" spans="4:20">
      <c r="D61" s="28"/>
    </row>
    <row r="62" spans="4:20">
      <c r="D62" s="28"/>
    </row>
    <row r="63" spans="4:20">
      <c r="D63" s="28"/>
    </row>
    <row r="64" spans="4:20">
      <c r="D64" s="28"/>
    </row>
    <row r="65" spans="4:4">
      <c r="D65" s="28"/>
    </row>
    <row r="66" spans="4:4">
      <c r="D66" s="28"/>
    </row>
    <row r="67" spans="4:4">
      <c r="D67" s="28"/>
    </row>
    <row r="68" spans="4:4">
      <c r="D68" s="28"/>
    </row>
    <row r="69" spans="4:4">
      <c r="D69" s="28"/>
    </row>
    <row r="70" spans="4:4">
      <c r="D70" s="28"/>
    </row>
    <row r="71" spans="4:4">
      <c r="D71" s="28"/>
    </row>
    <row r="72" spans="4:4">
      <c r="D72" s="28"/>
    </row>
    <row r="73" spans="4:4">
      <c r="D73" s="28"/>
    </row>
    <row r="74" spans="4:4">
      <c r="D74" s="28"/>
    </row>
    <row r="75" spans="4:4">
      <c r="D75" s="28"/>
    </row>
    <row r="76" spans="4:4">
      <c r="D76" s="28"/>
    </row>
    <row r="77" spans="4:4">
      <c r="D77" s="28"/>
    </row>
    <row r="78" spans="4:4">
      <c r="D78" s="28"/>
    </row>
    <row r="79" spans="4:4">
      <c r="D79" s="28"/>
    </row>
    <row r="80" spans="4:4">
      <c r="D80" s="28"/>
    </row>
    <row r="81" spans="4:4">
      <c r="D81" s="28"/>
    </row>
    <row r="82" spans="4:4">
      <c r="D82" s="28"/>
    </row>
    <row r="83" spans="4:4">
      <c r="D83" s="28"/>
    </row>
    <row r="84" spans="4:4">
      <c r="D84" s="28"/>
    </row>
  </sheetData>
  <mergeCells count="14">
    <mergeCell ref="I6:I7"/>
    <mergeCell ref="J6:K6"/>
    <mergeCell ref="B11:C11"/>
    <mergeCell ref="B45:K45"/>
    <mergeCell ref="A1:D1"/>
    <mergeCell ref="B3:K3"/>
    <mergeCell ref="B4:K4"/>
    <mergeCell ref="B5:C8"/>
    <mergeCell ref="D5:D8"/>
    <mergeCell ref="E5:E8"/>
    <mergeCell ref="F5:K5"/>
    <mergeCell ref="F6:F7"/>
    <mergeCell ref="G6:G7"/>
    <mergeCell ref="H6:H7"/>
  </mergeCells>
  <printOptions horizontalCentered="1"/>
  <pageMargins left="0.78740157480314965" right="0.78740157480314965" top="0.98425196850393704" bottom="0.98425196850393704" header="0" footer="0.39370078740157483"/>
  <pageSetup paperSize="119" scale="50" orientation="landscape" r:id="rId1"/>
  <headerFooter>
    <oddFooter>&amp;R&amp;P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366</v>
      </c>
      <c r="D4" s="82" t="s">
        <v>365</v>
      </c>
      <c r="E4" s="82"/>
      <c r="F4" s="82"/>
      <c r="G4" s="82"/>
      <c r="H4" s="83"/>
      <c r="J4" s="84" t="s">
        <v>6</v>
      </c>
      <c r="K4" s="82"/>
      <c r="L4" s="81" t="s">
        <v>364</v>
      </c>
      <c r="M4" s="85" t="s">
        <v>363</v>
      </c>
      <c r="N4" s="85"/>
      <c r="O4" s="85"/>
      <c r="P4" s="85"/>
      <c r="Q4" s="86"/>
      <c r="R4" s="87"/>
      <c r="S4" s="88" t="s">
        <v>2009</v>
      </c>
      <c r="T4" s="89"/>
      <c r="U4" s="89"/>
      <c r="V4" s="90" t="s">
        <v>362</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349</v>
      </c>
      <c r="D6" s="96" t="s">
        <v>361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360</v>
      </c>
      <c r="K8" s="101" t="s">
        <v>359</v>
      </c>
      <c r="L8" s="101" t="s">
        <v>358</v>
      </c>
      <c r="M8" s="101" t="s">
        <v>357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1" customHeight="1" thickTop="1" thickBot="1">
      <c r="B10" s="102" t="s">
        <v>22</v>
      </c>
      <c r="C10" s="90" t="s">
        <v>356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355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354</v>
      </c>
      <c r="C21" s="133"/>
      <c r="D21" s="133"/>
      <c r="E21" s="133"/>
      <c r="F21" s="133"/>
      <c r="G21" s="133"/>
      <c r="H21" s="133"/>
      <c r="I21" s="133"/>
      <c r="J21" s="133"/>
      <c r="K21" s="133"/>
      <c r="L21" s="133"/>
      <c r="M21" s="134" t="s">
        <v>349</v>
      </c>
      <c r="N21" s="134"/>
      <c r="O21" s="134" t="s">
        <v>49</v>
      </c>
      <c r="P21" s="134"/>
      <c r="Q21" s="134" t="s">
        <v>50</v>
      </c>
      <c r="R21" s="134"/>
      <c r="S21" s="135" t="s">
        <v>51</v>
      </c>
      <c r="T21" s="135" t="s">
        <v>52</v>
      </c>
      <c r="U21" s="135" t="s">
        <v>353</v>
      </c>
      <c r="V21" s="135">
        <f>+IF(ISERR(U21/T21*100),"N/A",ROUND(U21/T21*100,2))</f>
        <v>1</v>
      </c>
      <c r="W21" s="136">
        <f>+IF(ISERR(U21/S21*100),"N/A",ROUND(U21/S21*100,2))</f>
        <v>0.25</v>
      </c>
    </row>
    <row r="22" spans="2:27" ht="56.25" customHeight="1">
      <c r="B22" s="132" t="s">
        <v>352</v>
      </c>
      <c r="C22" s="133"/>
      <c r="D22" s="133"/>
      <c r="E22" s="133"/>
      <c r="F22" s="133"/>
      <c r="G22" s="133"/>
      <c r="H22" s="133"/>
      <c r="I22" s="133"/>
      <c r="J22" s="133"/>
      <c r="K22" s="133"/>
      <c r="L22" s="133"/>
      <c r="M22" s="134" t="s">
        <v>349</v>
      </c>
      <c r="N22" s="134"/>
      <c r="O22" s="134" t="s">
        <v>49</v>
      </c>
      <c r="P22" s="134"/>
      <c r="Q22" s="134" t="s">
        <v>50</v>
      </c>
      <c r="R22" s="134"/>
      <c r="S22" s="135" t="s">
        <v>51</v>
      </c>
      <c r="T22" s="135" t="s">
        <v>141</v>
      </c>
      <c r="U22" s="135" t="s">
        <v>348</v>
      </c>
      <c r="V22" s="135">
        <f>+IF(ISERR(U22/T22*100),"N/A",ROUND(U22/T22*100,2))</f>
        <v>1</v>
      </c>
      <c r="W22" s="136">
        <f>+IF(ISERR(U22/S22*100),"N/A",ROUND(U22/S22*100,2))</f>
        <v>0.2</v>
      </c>
    </row>
    <row r="23" spans="2:27" ht="56.25" customHeight="1">
      <c r="B23" s="132" t="s">
        <v>351</v>
      </c>
      <c r="C23" s="133"/>
      <c r="D23" s="133"/>
      <c r="E23" s="133"/>
      <c r="F23" s="133"/>
      <c r="G23" s="133"/>
      <c r="H23" s="133"/>
      <c r="I23" s="133"/>
      <c r="J23" s="133"/>
      <c r="K23" s="133"/>
      <c r="L23" s="133"/>
      <c r="M23" s="134" t="s">
        <v>349</v>
      </c>
      <c r="N23" s="134"/>
      <c r="O23" s="134" t="s">
        <v>49</v>
      </c>
      <c r="P23" s="134"/>
      <c r="Q23" s="134" t="s">
        <v>50</v>
      </c>
      <c r="R23" s="134"/>
      <c r="S23" s="135" t="s">
        <v>51</v>
      </c>
      <c r="T23" s="135" t="s">
        <v>141</v>
      </c>
      <c r="U23" s="135" t="s">
        <v>348</v>
      </c>
      <c r="V23" s="135">
        <f>+IF(ISERR(U23/T23*100),"N/A",ROUND(U23/T23*100,2))</f>
        <v>1</v>
      </c>
      <c r="W23" s="136">
        <f>+IF(ISERR(U23/S23*100),"N/A",ROUND(U23/S23*100,2))</f>
        <v>0.2</v>
      </c>
    </row>
    <row r="24" spans="2:27" ht="56.25" customHeight="1" thickBot="1">
      <c r="B24" s="132" t="s">
        <v>350</v>
      </c>
      <c r="C24" s="133"/>
      <c r="D24" s="133"/>
      <c r="E24" s="133"/>
      <c r="F24" s="133"/>
      <c r="G24" s="133"/>
      <c r="H24" s="133"/>
      <c r="I24" s="133"/>
      <c r="J24" s="133"/>
      <c r="K24" s="133"/>
      <c r="L24" s="133"/>
      <c r="M24" s="134" t="s">
        <v>349</v>
      </c>
      <c r="N24" s="134"/>
      <c r="O24" s="134" t="s">
        <v>49</v>
      </c>
      <c r="P24" s="134"/>
      <c r="Q24" s="134" t="s">
        <v>50</v>
      </c>
      <c r="R24" s="134"/>
      <c r="S24" s="135" t="s">
        <v>51</v>
      </c>
      <c r="T24" s="135" t="s">
        <v>141</v>
      </c>
      <c r="U24" s="135" t="s">
        <v>348</v>
      </c>
      <c r="V24" s="135">
        <f>+IF(ISERR(U24/T24*100),"N/A",ROUND(U24/T24*100,2))</f>
        <v>1</v>
      </c>
      <c r="W24" s="136">
        <f>+IF(ISERR(U24/S24*100),"N/A",ROUND(U24/S24*100,2))</f>
        <v>0.2</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347</v>
      </c>
      <c r="F28" s="149"/>
      <c r="G28" s="149"/>
      <c r="H28" s="150"/>
      <c r="I28" s="150"/>
      <c r="J28" s="150"/>
      <c r="K28" s="150"/>
      <c r="L28" s="150"/>
      <c r="M28" s="150"/>
      <c r="N28" s="150"/>
      <c r="O28" s="150"/>
      <c r="P28" s="151"/>
      <c r="Q28" s="151"/>
      <c r="R28" s="152" t="s">
        <v>346</v>
      </c>
      <c r="S28" s="152" t="s">
        <v>10</v>
      </c>
      <c r="T28" s="151"/>
      <c r="U28" s="152" t="s">
        <v>344</v>
      </c>
      <c r="V28" s="151"/>
      <c r="W28" s="153">
        <f>+IF(ISERR(U28/R28*100),"N/A",ROUND(U28/R28*100,2))</f>
        <v>3.09</v>
      </c>
    </row>
    <row r="29" spans="2:27" ht="26.25" customHeight="1" thickBot="1">
      <c r="B29" s="154" t="s">
        <v>69</v>
      </c>
      <c r="C29" s="155"/>
      <c r="D29" s="155"/>
      <c r="E29" s="156" t="s">
        <v>347</v>
      </c>
      <c r="F29" s="156"/>
      <c r="G29" s="156"/>
      <c r="H29" s="157"/>
      <c r="I29" s="157"/>
      <c r="J29" s="157"/>
      <c r="K29" s="157"/>
      <c r="L29" s="157"/>
      <c r="M29" s="157"/>
      <c r="N29" s="157"/>
      <c r="O29" s="157"/>
      <c r="P29" s="158"/>
      <c r="Q29" s="158"/>
      <c r="R29" s="159" t="s">
        <v>346</v>
      </c>
      <c r="S29" s="159" t="s">
        <v>345</v>
      </c>
      <c r="T29" s="159">
        <f>+IF(ISERR(S29/R29*100),"N/A",ROUND(S29/R29*100,2))</f>
        <v>8.9</v>
      </c>
      <c r="U29" s="159" t="s">
        <v>344</v>
      </c>
      <c r="V29" s="159">
        <f>+IF(ISERR(U29/S29*100),"N/A",ROUND(U29/S29*100,2))</f>
        <v>34.78</v>
      </c>
      <c r="W29" s="160">
        <f>+IF(ISERR(U29/R29*100),"N/A",ROUND(U29/R29*100,2))</f>
        <v>3.09</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2241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46.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2242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5.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2243</v>
      </c>
      <c r="C35" s="162"/>
      <c r="D35" s="162"/>
      <c r="E35" s="162"/>
      <c r="F35" s="162"/>
      <c r="G35" s="162"/>
      <c r="H35" s="162"/>
      <c r="I35" s="162"/>
      <c r="J35" s="162"/>
      <c r="K35" s="162"/>
      <c r="L35" s="162"/>
      <c r="M35" s="162"/>
      <c r="N35" s="162"/>
      <c r="O35" s="162"/>
      <c r="P35" s="162"/>
      <c r="Q35" s="162"/>
      <c r="R35" s="162"/>
      <c r="S35" s="162"/>
      <c r="T35" s="162"/>
      <c r="U35" s="162"/>
      <c r="V35" s="162"/>
      <c r="W35" s="163"/>
    </row>
    <row r="36" spans="2:23" ht="72"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377</v>
      </c>
      <c r="D4" s="82" t="s">
        <v>376</v>
      </c>
      <c r="E4" s="82"/>
      <c r="F4" s="82"/>
      <c r="G4" s="82"/>
      <c r="H4" s="83"/>
      <c r="J4" s="84" t="s">
        <v>6</v>
      </c>
      <c r="K4" s="82"/>
      <c r="L4" s="81" t="s">
        <v>154</v>
      </c>
      <c r="M4" s="85" t="s">
        <v>153</v>
      </c>
      <c r="N4" s="85"/>
      <c r="O4" s="85"/>
      <c r="P4" s="85"/>
      <c r="Q4" s="86"/>
      <c r="R4" s="87"/>
      <c r="S4" s="88" t="s">
        <v>2009</v>
      </c>
      <c r="T4" s="89"/>
      <c r="U4" s="89"/>
      <c r="V4" s="90" t="s">
        <v>375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369</v>
      </c>
      <c r="D6" s="96" t="s">
        <v>152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374</v>
      </c>
      <c r="K8" s="101" t="s">
        <v>373</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1" customHeight="1" thickTop="1" thickBot="1">
      <c r="B10" s="102" t="s">
        <v>22</v>
      </c>
      <c r="C10" s="90" t="s">
        <v>372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371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370</v>
      </c>
      <c r="C21" s="133"/>
      <c r="D21" s="133"/>
      <c r="E21" s="133"/>
      <c r="F21" s="133"/>
      <c r="G21" s="133"/>
      <c r="H21" s="133"/>
      <c r="I21" s="133"/>
      <c r="J21" s="133"/>
      <c r="K21" s="133"/>
      <c r="L21" s="133"/>
      <c r="M21" s="134" t="s">
        <v>369</v>
      </c>
      <c r="N21" s="134"/>
      <c r="O21" s="134" t="s">
        <v>49</v>
      </c>
      <c r="P21" s="134"/>
      <c r="Q21" s="134" t="s">
        <v>50</v>
      </c>
      <c r="R21" s="134"/>
      <c r="S21" s="135" t="s">
        <v>51</v>
      </c>
      <c r="T21" s="135" t="s">
        <v>58</v>
      </c>
      <c r="U21" s="135" t="s">
        <v>58</v>
      </c>
      <c r="V21" s="135" t="str">
        <f>+IF(ISERR(U21/T21*100),"N/A",ROUND(U21/T21*100,2))</f>
        <v>N/A</v>
      </c>
      <c r="W21" s="136">
        <f>+IF(ISERR(U21/S21*100),"N/A",ROUND(U21/S21*100,2))</f>
        <v>0</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368</v>
      </c>
      <c r="F25" s="149"/>
      <c r="G25" s="149"/>
      <c r="H25" s="150"/>
      <c r="I25" s="150"/>
      <c r="J25" s="150"/>
      <c r="K25" s="150"/>
      <c r="L25" s="150"/>
      <c r="M25" s="150"/>
      <c r="N25" s="150"/>
      <c r="O25" s="150"/>
      <c r="P25" s="151"/>
      <c r="Q25" s="151"/>
      <c r="R25" s="152" t="s">
        <v>367</v>
      </c>
      <c r="S25" s="152" t="s">
        <v>10</v>
      </c>
      <c r="T25" s="151"/>
      <c r="U25" s="152" t="s">
        <v>58</v>
      </c>
      <c r="V25" s="151"/>
      <c r="W25" s="153">
        <f>+IF(ISERR(U25/R25*100),"N/A",ROUND(U25/R25*100,2))</f>
        <v>0</v>
      </c>
    </row>
    <row r="26" spans="2:27" ht="26.25" customHeight="1" thickBot="1">
      <c r="B26" s="154" t="s">
        <v>69</v>
      </c>
      <c r="C26" s="155"/>
      <c r="D26" s="155"/>
      <c r="E26" s="156" t="s">
        <v>368</v>
      </c>
      <c r="F26" s="156"/>
      <c r="G26" s="156"/>
      <c r="H26" s="157"/>
      <c r="I26" s="157"/>
      <c r="J26" s="157"/>
      <c r="K26" s="157"/>
      <c r="L26" s="157"/>
      <c r="M26" s="157"/>
      <c r="N26" s="157"/>
      <c r="O26" s="157"/>
      <c r="P26" s="158"/>
      <c r="Q26" s="158"/>
      <c r="R26" s="159" t="s">
        <v>367</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2238</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7.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2239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3"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2240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3.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53"/>
    <pageSetUpPr fitToPage="1"/>
  </sheetPr>
  <dimension ref="A1:AA3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406</v>
      </c>
      <c r="M4" s="85" t="s">
        <v>405</v>
      </c>
      <c r="N4" s="85"/>
      <c r="O4" s="85"/>
      <c r="P4" s="85"/>
      <c r="Q4" s="86"/>
      <c r="R4" s="87"/>
      <c r="S4" s="88" t="s">
        <v>2009</v>
      </c>
      <c r="T4" s="89"/>
      <c r="U4" s="89"/>
      <c r="V4" s="90" t="s">
        <v>404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391</v>
      </c>
      <c r="D6" s="96" t="s">
        <v>403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386</v>
      </c>
      <c r="D7" s="93" t="s">
        <v>402</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401</v>
      </c>
      <c r="K8" s="101" t="s">
        <v>400</v>
      </c>
      <c r="L8" s="101" t="s">
        <v>399</v>
      </c>
      <c r="M8" s="101" t="s">
        <v>398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96.5" customHeight="1" thickTop="1" thickBot="1">
      <c r="B10" s="102" t="s">
        <v>22</v>
      </c>
      <c r="C10" s="90" t="s">
        <v>397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396</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395</v>
      </c>
      <c r="C21" s="133"/>
      <c r="D21" s="133"/>
      <c r="E21" s="133"/>
      <c r="F21" s="133"/>
      <c r="G21" s="133"/>
      <c r="H21" s="133"/>
      <c r="I21" s="133"/>
      <c r="J21" s="133"/>
      <c r="K21" s="133"/>
      <c r="L21" s="133"/>
      <c r="M21" s="134" t="s">
        <v>391</v>
      </c>
      <c r="N21" s="134"/>
      <c r="O21" s="134" t="s">
        <v>49</v>
      </c>
      <c r="P21" s="134"/>
      <c r="Q21" s="134" t="s">
        <v>50</v>
      </c>
      <c r="R21" s="134"/>
      <c r="S21" s="135" t="s">
        <v>394</v>
      </c>
      <c r="T21" s="135" t="s">
        <v>231</v>
      </c>
      <c r="U21" s="135" t="s">
        <v>393</v>
      </c>
      <c r="V21" s="135">
        <f>+IF(ISERR(U21/T21*100),"N/A",ROUND(U21/T21*100,2))</f>
        <v>100.77</v>
      </c>
      <c r="W21" s="136">
        <f>+IF(ISERR(U21/S21*100),"N/A",ROUND(U21/S21*100,2))</f>
        <v>100.96</v>
      </c>
    </row>
    <row r="22" spans="2:27" ht="56.25" customHeight="1">
      <c r="B22" s="132" t="s">
        <v>392</v>
      </c>
      <c r="C22" s="133"/>
      <c r="D22" s="133"/>
      <c r="E22" s="133"/>
      <c r="F22" s="133"/>
      <c r="G22" s="133"/>
      <c r="H22" s="133"/>
      <c r="I22" s="133"/>
      <c r="J22" s="133"/>
      <c r="K22" s="133"/>
      <c r="L22" s="133"/>
      <c r="M22" s="134" t="s">
        <v>391</v>
      </c>
      <c r="N22" s="134"/>
      <c r="O22" s="134" t="s">
        <v>49</v>
      </c>
      <c r="P22" s="134"/>
      <c r="Q22" s="134" t="s">
        <v>66</v>
      </c>
      <c r="R22" s="134"/>
      <c r="S22" s="135" t="s">
        <v>78</v>
      </c>
      <c r="T22" s="135" t="s">
        <v>127</v>
      </c>
      <c r="U22" s="135" t="s">
        <v>127</v>
      </c>
      <c r="V22" s="135" t="str">
        <f>+IF(ISERR(U22/T22*100),"N/A",ROUND(U22/T22*100,2))</f>
        <v>N/A</v>
      </c>
      <c r="W22" s="136" t="str">
        <f>+IF(ISERR(U22/S22*100),"N/A",ROUND(U22/S22*100,2))</f>
        <v>N/A</v>
      </c>
    </row>
    <row r="23" spans="2:27" ht="56.25" customHeight="1">
      <c r="B23" s="132" t="s">
        <v>390</v>
      </c>
      <c r="C23" s="133"/>
      <c r="D23" s="133"/>
      <c r="E23" s="133"/>
      <c r="F23" s="133"/>
      <c r="G23" s="133"/>
      <c r="H23" s="133"/>
      <c r="I23" s="133"/>
      <c r="J23" s="133"/>
      <c r="K23" s="133"/>
      <c r="L23" s="133"/>
      <c r="M23" s="134" t="s">
        <v>386</v>
      </c>
      <c r="N23" s="134"/>
      <c r="O23" s="134" t="s">
        <v>49</v>
      </c>
      <c r="P23" s="134"/>
      <c r="Q23" s="134" t="s">
        <v>50</v>
      </c>
      <c r="R23" s="134"/>
      <c r="S23" s="135" t="s">
        <v>51</v>
      </c>
      <c r="T23" s="135" t="s">
        <v>389</v>
      </c>
      <c r="U23" s="135" t="s">
        <v>388</v>
      </c>
      <c r="V23" s="135">
        <f>+IF(ISERR(U23/T23*100),"N/A",ROUND(U23/T23*100,2))</f>
        <v>122.91</v>
      </c>
      <c r="W23" s="136">
        <f>+IF(ISERR(U23/S23*100),"N/A",ROUND(U23/S23*100,2))</f>
        <v>33.799999999999997</v>
      </c>
    </row>
    <row r="24" spans="2:27" ht="56.25" customHeight="1" thickBot="1">
      <c r="B24" s="132" t="s">
        <v>387</v>
      </c>
      <c r="C24" s="133"/>
      <c r="D24" s="133"/>
      <c r="E24" s="133"/>
      <c r="F24" s="133"/>
      <c r="G24" s="133"/>
      <c r="H24" s="133"/>
      <c r="I24" s="133"/>
      <c r="J24" s="133"/>
      <c r="K24" s="133"/>
      <c r="L24" s="133"/>
      <c r="M24" s="134" t="s">
        <v>386</v>
      </c>
      <c r="N24" s="134"/>
      <c r="O24" s="134" t="s">
        <v>49</v>
      </c>
      <c r="P24" s="134"/>
      <c r="Q24" s="134" t="s">
        <v>50</v>
      </c>
      <c r="R24" s="134"/>
      <c r="S24" s="135" t="s">
        <v>51</v>
      </c>
      <c r="T24" s="135" t="s">
        <v>52</v>
      </c>
      <c r="U24" s="135" t="s">
        <v>385</v>
      </c>
      <c r="V24" s="135">
        <f>+IF(ISERR(U24/T24*100),"N/A",ROUND(U24/T24*100,2))</f>
        <v>96.4</v>
      </c>
      <c r="W24" s="136">
        <f>+IF(ISERR(U24/S24*100),"N/A",ROUND(U24/S24*100,2))</f>
        <v>24.1</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384</v>
      </c>
      <c r="F28" s="149"/>
      <c r="G28" s="149"/>
      <c r="H28" s="150"/>
      <c r="I28" s="150"/>
      <c r="J28" s="150"/>
      <c r="K28" s="150"/>
      <c r="L28" s="150"/>
      <c r="M28" s="150"/>
      <c r="N28" s="150"/>
      <c r="O28" s="150"/>
      <c r="P28" s="151"/>
      <c r="Q28" s="151"/>
      <c r="R28" s="152" t="s">
        <v>383</v>
      </c>
      <c r="S28" s="152" t="s">
        <v>10</v>
      </c>
      <c r="T28" s="151"/>
      <c r="U28" s="152" t="s">
        <v>381</v>
      </c>
      <c r="V28" s="151"/>
      <c r="W28" s="153">
        <f>+IF(ISERR(U28/R28*100),"N/A",ROUND(U28/R28*100,2))</f>
        <v>25.4</v>
      </c>
    </row>
    <row r="29" spans="2:27" ht="26.25" customHeight="1">
      <c r="B29" s="154" t="s">
        <v>69</v>
      </c>
      <c r="C29" s="155"/>
      <c r="D29" s="155"/>
      <c r="E29" s="156" t="s">
        <v>384</v>
      </c>
      <c r="F29" s="156"/>
      <c r="G29" s="156"/>
      <c r="H29" s="157"/>
      <c r="I29" s="157"/>
      <c r="J29" s="157"/>
      <c r="K29" s="157"/>
      <c r="L29" s="157"/>
      <c r="M29" s="157"/>
      <c r="N29" s="157"/>
      <c r="O29" s="157"/>
      <c r="P29" s="158"/>
      <c r="Q29" s="158"/>
      <c r="R29" s="159" t="s">
        <v>383</v>
      </c>
      <c r="S29" s="159" t="s">
        <v>382</v>
      </c>
      <c r="T29" s="159">
        <f>+IF(ISERR(S29/R29*100),"N/A",ROUND(S29/R29*100,2))</f>
        <v>27.78</v>
      </c>
      <c r="U29" s="159" t="s">
        <v>381</v>
      </c>
      <c r="V29" s="159">
        <f>+IF(ISERR(U29/S29*100),"N/A",ROUND(U29/S29*100,2))</f>
        <v>91.41</v>
      </c>
      <c r="W29" s="160">
        <f>+IF(ISERR(U29/R29*100),"N/A",ROUND(U29/R29*100,2))</f>
        <v>25.4</v>
      </c>
    </row>
    <row r="30" spans="2:27" ht="23.25" customHeight="1" thickBot="1">
      <c r="B30" s="147" t="s">
        <v>67</v>
      </c>
      <c r="C30" s="148"/>
      <c r="D30" s="148"/>
      <c r="E30" s="149" t="s">
        <v>380</v>
      </c>
      <c r="F30" s="149"/>
      <c r="G30" s="149"/>
      <c r="H30" s="150"/>
      <c r="I30" s="150"/>
      <c r="J30" s="150"/>
      <c r="K30" s="150"/>
      <c r="L30" s="150"/>
      <c r="M30" s="150"/>
      <c r="N30" s="150"/>
      <c r="O30" s="150"/>
      <c r="P30" s="151"/>
      <c r="Q30" s="151"/>
      <c r="R30" s="152" t="s">
        <v>379</v>
      </c>
      <c r="S30" s="152" t="s">
        <v>10</v>
      </c>
      <c r="T30" s="151"/>
      <c r="U30" s="152" t="s">
        <v>378</v>
      </c>
      <c r="V30" s="151"/>
      <c r="W30" s="153">
        <f>+IF(ISERR(U30/R30*100),"N/A",ROUND(U30/R30*100,2))</f>
        <v>22.87</v>
      </c>
    </row>
    <row r="31" spans="2:27" ht="26.25" customHeight="1" thickBot="1">
      <c r="B31" s="154" t="s">
        <v>69</v>
      </c>
      <c r="C31" s="155"/>
      <c r="D31" s="155"/>
      <c r="E31" s="156" t="s">
        <v>380</v>
      </c>
      <c r="F31" s="156"/>
      <c r="G31" s="156"/>
      <c r="H31" s="157"/>
      <c r="I31" s="157"/>
      <c r="J31" s="157"/>
      <c r="K31" s="157"/>
      <c r="L31" s="157"/>
      <c r="M31" s="157"/>
      <c r="N31" s="157"/>
      <c r="O31" s="157"/>
      <c r="P31" s="158"/>
      <c r="Q31" s="158"/>
      <c r="R31" s="159" t="s">
        <v>379</v>
      </c>
      <c r="S31" s="159" t="s">
        <v>378</v>
      </c>
      <c r="T31" s="159">
        <f>+IF(ISERR(S31/R31*100),"N/A",ROUND(S31/R31*100,2))</f>
        <v>22.87</v>
      </c>
      <c r="U31" s="159" t="s">
        <v>378</v>
      </c>
      <c r="V31" s="159">
        <f>+IF(ISERR(U31/S31*100),"N/A",ROUND(U31/S31*100,2))</f>
        <v>100</v>
      </c>
      <c r="W31" s="160">
        <f>+IF(ISERR(U31/R31*100),"N/A",ROUND(U31/R31*100,2))</f>
        <v>22.87</v>
      </c>
    </row>
    <row r="32" spans="2:27" ht="22.5" customHeight="1" thickTop="1" thickBot="1">
      <c r="B32" s="76" t="s">
        <v>71</v>
      </c>
      <c r="C32" s="77"/>
      <c r="D32" s="77"/>
      <c r="E32" s="77"/>
      <c r="F32" s="77"/>
      <c r="G32" s="77"/>
      <c r="H32" s="78"/>
      <c r="I32" s="78"/>
      <c r="J32" s="78"/>
      <c r="K32" s="78"/>
      <c r="L32" s="78"/>
      <c r="M32" s="78"/>
      <c r="N32" s="78"/>
      <c r="O32" s="78"/>
      <c r="P32" s="78"/>
      <c r="Q32" s="78"/>
      <c r="R32" s="78"/>
      <c r="S32" s="78"/>
      <c r="T32" s="78"/>
      <c r="U32" s="78"/>
      <c r="V32" s="78"/>
      <c r="W32" s="79"/>
    </row>
    <row r="33" spans="2:23" ht="37.5" customHeight="1" thickTop="1">
      <c r="B33" s="161" t="s">
        <v>2235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95.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2236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27.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row r="37" spans="2:23" ht="37.5" customHeight="1" thickTop="1">
      <c r="B37" s="161" t="s">
        <v>2237</v>
      </c>
      <c r="C37" s="162"/>
      <c r="D37" s="162"/>
      <c r="E37" s="162"/>
      <c r="F37" s="162"/>
      <c r="G37" s="162"/>
      <c r="H37" s="162"/>
      <c r="I37" s="162"/>
      <c r="J37" s="162"/>
      <c r="K37" s="162"/>
      <c r="L37" s="162"/>
      <c r="M37" s="162"/>
      <c r="N37" s="162"/>
      <c r="O37" s="162"/>
      <c r="P37" s="162"/>
      <c r="Q37" s="162"/>
      <c r="R37" s="162"/>
      <c r="S37" s="162"/>
      <c r="T37" s="162"/>
      <c r="U37" s="162"/>
      <c r="V37" s="162"/>
      <c r="W37" s="163"/>
    </row>
    <row r="38" spans="2:23" ht="128.25" customHeight="1" thickBot="1">
      <c r="B38" s="167"/>
      <c r="C38" s="168"/>
      <c r="D38" s="168"/>
      <c r="E38" s="168"/>
      <c r="F38" s="168"/>
      <c r="G38" s="168"/>
      <c r="H38" s="168"/>
      <c r="I38" s="168"/>
      <c r="J38" s="168"/>
      <c r="K38" s="168"/>
      <c r="L38" s="168"/>
      <c r="M38" s="168"/>
      <c r="N38" s="168"/>
      <c r="O38" s="168"/>
      <c r="P38" s="168"/>
      <c r="Q38" s="168"/>
      <c r="R38" s="168"/>
      <c r="S38" s="168"/>
      <c r="T38" s="168"/>
      <c r="U38" s="168"/>
      <c r="V38" s="168"/>
      <c r="W38" s="169"/>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427</v>
      </c>
      <c r="M4" s="85" t="s">
        <v>426</v>
      </c>
      <c r="N4" s="85"/>
      <c r="O4" s="85"/>
      <c r="P4" s="85"/>
      <c r="Q4" s="86"/>
      <c r="R4" s="87"/>
      <c r="S4" s="88" t="s">
        <v>2009</v>
      </c>
      <c r="T4" s="89"/>
      <c r="U4" s="89"/>
      <c r="V4" s="90" t="s">
        <v>425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391</v>
      </c>
      <c r="D6" s="96" t="s">
        <v>403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424</v>
      </c>
      <c r="K8" s="101" t="s">
        <v>423</v>
      </c>
      <c r="L8" s="101" t="s">
        <v>422</v>
      </c>
      <c r="M8" s="101" t="s">
        <v>421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1" customHeight="1" thickTop="1" thickBot="1">
      <c r="B10" s="102" t="s">
        <v>22</v>
      </c>
      <c r="C10" s="90" t="s">
        <v>420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419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418</v>
      </c>
      <c r="C21" s="133"/>
      <c r="D21" s="133"/>
      <c r="E21" s="133"/>
      <c r="F21" s="133"/>
      <c r="G21" s="133"/>
      <c r="H21" s="133"/>
      <c r="I21" s="133"/>
      <c r="J21" s="133"/>
      <c r="K21" s="133"/>
      <c r="L21" s="133"/>
      <c r="M21" s="134" t="s">
        <v>391</v>
      </c>
      <c r="N21" s="134"/>
      <c r="O21" s="134" t="s">
        <v>49</v>
      </c>
      <c r="P21" s="134"/>
      <c r="Q21" s="134" t="s">
        <v>50</v>
      </c>
      <c r="R21" s="134"/>
      <c r="S21" s="135" t="s">
        <v>51</v>
      </c>
      <c r="T21" s="135" t="s">
        <v>417</v>
      </c>
      <c r="U21" s="135" t="s">
        <v>416</v>
      </c>
      <c r="V21" s="135">
        <f>+IF(ISERR(U21/T21*100),"N/A",ROUND(U21/T21*100,2))</f>
        <v>107.81</v>
      </c>
      <c r="W21" s="136">
        <f>+IF(ISERR(U21/S21*100),"N/A",ROUND(U21/S21*100,2))</f>
        <v>35.9</v>
      </c>
    </row>
    <row r="22" spans="2:27" ht="56.25" customHeight="1" thickBot="1">
      <c r="B22" s="132" t="s">
        <v>415</v>
      </c>
      <c r="C22" s="133"/>
      <c r="D22" s="133"/>
      <c r="E22" s="133"/>
      <c r="F22" s="133"/>
      <c r="G22" s="133"/>
      <c r="H22" s="133"/>
      <c r="I22" s="133"/>
      <c r="J22" s="133"/>
      <c r="K22" s="133"/>
      <c r="L22" s="133"/>
      <c r="M22" s="134" t="s">
        <v>391</v>
      </c>
      <c r="N22" s="134"/>
      <c r="O22" s="134" t="s">
        <v>49</v>
      </c>
      <c r="P22" s="134"/>
      <c r="Q22" s="134" t="s">
        <v>50</v>
      </c>
      <c r="R22" s="134"/>
      <c r="S22" s="135" t="s">
        <v>414</v>
      </c>
      <c r="T22" s="135" t="s">
        <v>413</v>
      </c>
      <c r="U22" s="135" t="s">
        <v>412</v>
      </c>
      <c r="V22" s="135">
        <f>+IF(ISERR(U22/T22*100),"N/A",ROUND(U22/T22*100,2))</f>
        <v>93.78</v>
      </c>
      <c r="W22" s="136">
        <f>+IF(ISERR(U22/S22*100),"N/A",ROUND(U22/S22*100,2))</f>
        <v>95.01</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384</v>
      </c>
      <c r="F26" s="149"/>
      <c r="G26" s="149"/>
      <c r="H26" s="150"/>
      <c r="I26" s="150"/>
      <c r="J26" s="150"/>
      <c r="K26" s="150"/>
      <c r="L26" s="150"/>
      <c r="M26" s="150"/>
      <c r="N26" s="150"/>
      <c r="O26" s="150"/>
      <c r="P26" s="151"/>
      <c r="Q26" s="151"/>
      <c r="R26" s="152" t="s">
        <v>411</v>
      </c>
      <c r="S26" s="152" t="s">
        <v>10</v>
      </c>
      <c r="T26" s="151"/>
      <c r="U26" s="152" t="s">
        <v>409</v>
      </c>
      <c r="V26" s="151"/>
      <c r="W26" s="153">
        <f>+IF(ISERR(U26/R26*100),"N/A",ROUND(U26/R26*100,2))</f>
        <v>25.87</v>
      </c>
    </row>
    <row r="27" spans="2:27" ht="26.25" customHeight="1" thickBot="1">
      <c r="B27" s="154" t="s">
        <v>69</v>
      </c>
      <c r="C27" s="155"/>
      <c r="D27" s="155"/>
      <c r="E27" s="156" t="s">
        <v>384</v>
      </c>
      <c r="F27" s="156"/>
      <c r="G27" s="156"/>
      <c r="H27" s="157"/>
      <c r="I27" s="157"/>
      <c r="J27" s="157"/>
      <c r="K27" s="157"/>
      <c r="L27" s="157"/>
      <c r="M27" s="157"/>
      <c r="N27" s="157"/>
      <c r="O27" s="157"/>
      <c r="P27" s="158"/>
      <c r="Q27" s="158"/>
      <c r="R27" s="159" t="s">
        <v>411</v>
      </c>
      <c r="S27" s="159" t="s">
        <v>410</v>
      </c>
      <c r="T27" s="159">
        <f>+IF(ISERR(S27/R27*100),"N/A",ROUND(S27/R27*100,2))</f>
        <v>30.67</v>
      </c>
      <c r="U27" s="159" t="s">
        <v>409</v>
      </c>
      <c r="V27" s="159">
        <f>+IF(ISERR(U27/S27*100),"N/A",ROUND(U27/S27*100,2))</f>
        <v>84.36</v>
      </c>
      <c r="W27" s="160">
        <f>+IF(ISERR(U27/R27*100),"N/A",ROUND(U27/R27*100,2))</f>
        <v>25.87</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2232</v>
      </c>
      <c r="C29" s="162"/>
      <c r="D29" s="162"/>
      <c r="E29" s="162"/>
      <c r="F29" s="162"/>
      <c r="G29" s="162"/>
      <c r="H29" s="162"/>
      <c r="I29" s="162"/>
      <c r="J29" s="162"/>
      <c r="K29" s="162"/>
      <c r="L29" s="162"/>
      <c r="M29" s="162"/>
      <c r="N29" s="162"/>
      <c r="O29" s="162"/>
      <c r="P29" s="162"/>
      <c r="Q29" s="162"/>
      <c r="R29" s="162"/>
      <c r="S29" s="162"/>
      <c r="T29" s="162"/>
      <c r="U29" s="162"/>
      <c r="V29" s="162"/>
      <c r="W29" s="163"/>
    </row>
    <row r="30" spans="2:27" ht="5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2233</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80.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2234</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6"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442</v>
      </c>
      <c r="M4" s="85" t="s">
        <v>441</v>
      </c>
      <c r="N4" s="85"/>
      <c r="O4" s="85"/>
      <c r="P4" s="85"/>
      <c r="Q4" s="86"/>
      <c r="R4" s="87"/>
      <c r="S4" s="88" t="s">
        <v>2009</v>
      </c>
      <c r="T4" s="89"/>
      <c r="U4" s="89"/>
      <c r="V4" s="90" t="s">
        <v>440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433</v>
      </c>
      <c r="D6" s="96" t="s">
        <v>439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7.25" customHeight="1" thickTop="1" thickBot="1">
      <c r="B10" s="102" t="s">
        <v>22</v>
      </c>
      <c r="C10" s="90" t="s">
        <v>438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437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436</v>
      </c>
      <c r="C21" s="133"/>
      <c r="D21" s="133"/>
      <c r="E21" s="133"/>
      <c r="F21" s="133"/>
      <c r="G21" s="133"/>
      <c r="H21" s="133"/>
      <c r="I21" s="133"/>
      <c r="J21" s="133"/>
      <c r="K21" s="133"/>
      <c r="L21" s="133"/>
      <c r="M21" s="134" t="s">
        <v>433</v>
      </c>
      <c r="N21" s="134"/>
      <c r="O21" s="134" t="s">
        <v>49</v>
      </c>
      <c r="P21" s="134"/>
      <c r="Q21" s="134" t="s">
        <v>66</v>
      </c>
      <c r="R21" s="134"/>
      <c r="S21" s="135" t="s">
        <v>435</v>
      </c>
      <c r="T21" s="135" t="s">
        <v>127</v>
      </c>
      <c r="U21" s="135" t="s">
        <v>127</v>
      </c>
      <c r="V21" s="135" t="str">
        <f>+IF(ISERR(U21/T21*100),"N/A",ROUND(U21/T21*100,2))</f>
        <v>N/A</v>
      </c>
      <c r="W21" s="136" t="str">
        <f>+IF(ISERR(U21/S21*100),"N/A",ROUND(U21/S21*100,2))</f>
        <v>N/A</v>
      </c>
    </row>
    <row r="22" spans="2:27" ht="56.25" customHeight="1" thickBot="1">
      <c r="B22" s="132" t="s">
        <v>434</v>
      </c>
      <c r="C22" s="133"/>
      <c r="D22" s="133"/>
      <c r="E22" s="133"/>
      <c r="F22" s="133"/>
      <c r="G22" s="133"/>
      <c r="H22" s="133"/>
      <c r="I22" s="133"/>
      <c r="J22" s="133"/>
      <c r="K22" s="133"/>
      <c r="L22" s="133"/>
      <c r="M22" s="134" t="s">
        <v>433</v>
      </c>
      <c r="N22" s="134"/>
      <c r="O22" s="134" t="s">
        <v>49</v>
      </c>
      <c r="P22" s="134"/>
      <c r="Q22" s="134" t="s">
        <v>50</v>
      </c>
      <c r="R22" s="134"/>
      <c r="S22" s="135" t="s">
        <v>51</v>
      </c>
      <c r="T22" s="135" t="s">
        <v>289</v>
      </c>
      <c r="U22" s="135" t="s">
        <v>289</v>
      </c>
      <c r="V22" s="135">
        <f>+IF(ISERR(U22/T22*100),"N/A",ROUND(U22/T22*100,2))</f>
        <v>100</v>
      </c>
      <c r="W22" s="136">
        <f>+IF(ISERR(U22/S22*100),"N/A",ROUND(U22/S22*100,2))</f>
        <v>22</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431</v>
      </c>
      <c r="F26" s="149"/>
      <c r="G26" s="149"/>
      <c r="H26" s="150"/>
      <c r="I26" s="150"/>
      <c r="J26" s="150"/>
      <c r="K26" s="150"/>
      <c r="L26" s="150"/>
      <c r="M26" s="150"/>
      <c r="N26" s="150"/>
      <c r="O26" s="150"/>
      <c r="P26" s="151"/>
      <c r="Q26" s="151"/>
      <c r="R26" s="152" t="s">
        <v>432</v>
      </c>
      <c r="S26" s="152" t="s">
        <v>10</v>
      </c>
      <c r="T26" s="151"/>
      <c r="U26" s="152" t="s">
        <v>428</v>
      </c>
      <c r="V26" s="151"/>
      <c r="W26" s="153">
        <f>+IF(ISERR(U26/R26*100),"N/A",ROUND(U26/R26*100,2))</f>
        <v>28.08</v>
      </c>
    </row>
    <row r="27" spans="2:27" ht="26.25" customHeight="1" thickBot="1">
      <c r="B27" s="154" t="s">
        <v>69</v>
      </c>
      <c r="C27" s="155"/>
      <c r="D27" s="155"/>
      <c r="E27" s="156" t="s">
        <v>431</v>
      </c>
      <c r="F27" s="156"/>
      <c r="G27" s="156"/>
      <c r="H27" s="157"/>
      <c r="I27" s="157"/>
      <c r="J27" s="157"/>
      <c r="K27" s="157"/>
      <c r="L27" s="157"/>
      <c r="M27" s="157"/>
      <c r="N27" s="157"/>
      <c r="O27" s="157"/>
      <c r="P27" s="158"/>
      <c r="Q27" s="158"/>
      <c r="R27" s="159" t="s">
        <v>430</v>
      </c>
      <c r="S27" s="159" t="s">
        <v>429</v>
      </c>
      <c r="T27" s="159">
        <f>+IF(ISERR(S27/R27*100),"N/A",ROUND(S27/R27*100,2))</f>
        <v>25.74</v>
      </c>
      <c r="U27" s="159" t="s">
        <v>428</v>
      </c>
      <c r="V27" s="159">
        <f>+IF(ISERR(U27/S27*100),"N/A",ROUND(U27/S27*100,2))</f>
        <v>81.430000000000007</v>
      </c>
      <c r="W27" s="160">
        <f>+IF(ISERR(U27/R27*100),"N/A",ROUND(U27/R27*100,2))</f>
        <v>20.96</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2229</v>
      </c>
      <c r="C29" s="162"/>
      <c r="D29" s="162"/>
      <c r="E29" s="162"/>
      <c r="F29" s="162"/>
      <c r="G29" s="162"/>
      <c r="H29" s="162"/>
      <c r="I29" s="162"/>
      <c r="J29" s="162"/>
      <c r="K29" s="162"/>
      <c r="L29" s="162"/>
      <c r="M29" s="162"/>
      <c r="N29" s="162"/>
      <c r="O29" s="162"/>
      <c r="P29" s="162"/>
      <c r="Q29" s="162"/>
      <c r="R29" s="162"/>
      <c r="S29" s="162"/>
      <c r="T29" s="162"/>
      <c r="U29" s="162"/>
      <c r="V29" s="162"/>
      <c r="W29" s="163"/>
    </row>
    <row r="30" spans="2:27" ht="47.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2230</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3.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2231</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7.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460</v>
      </c>
      <c r="M4" s="85" t="s">
        <v>459</v>
      </c>
      <c r="N4" s="85"/>
      <c r="O4" s="85"/>
      <c r="P4" s="85"/>
      <c r="Q4" s="86"/>
      <c r="R4" s="87"/>
      <c r="S4" s="88" t="s">
        <v>2009</v>
      </c>
      <c r="T4" s="89"/>
      <c r="U4" s="89"/>
      <c r="V4" s="90" t="s">
        <v>447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450</v>
      </c>
      <c r="D6" s="96" t="s">
        <v>458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457</v>
      </c>
      <c r="K8" s="101" t="s">
        <v>456</v>
      </c>
      <c r="L8" s="101" t="s">
        <v>455</v>
      </c>
      <c r="M8" s="101" t="s">
        <v>454</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75" customHeight="1" thickTop="1" thickBot="1">
      <c r="B10" s="102" t="s">
        <v>22</v>
      </c>
      <c r="C10" s="90" t="s">
        <v>453</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452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451</v>
      </c>
      <c r="C21" s="133"/>
      <c r="D21" s="133"/>
      <c r="E21" s="133"/>
      <c r="F21" s="133"/>
      <c r="G21" s="133"/>
      <c r="H21" s="133"/>
      <c r="I21" s="133"/>
      <c r="J21" s="133"/>
      <c r="K21" s="133"/>
      <c r="L21" s="133"/>
      <c r="M21" s="134" t="s">
        <v>450</v>
      </c>
      <c r="N21" s="134"/>
      <c r="O21" s="134" t="s">
        <v>49</v>
      </c>
      <c r="P21" s="134"/>
      <c r="Q21" s="134" t="s">
        <v>50</v>
      </c>
      <c r="R21" s="134"/>
      <c r="S21" s="135" t="s">
        <v>449</v>
      </c>
      <c r="T21" s="135" t="s">
        <v>449</v>
      </c>
      <c r="U21" s="135" t="s">
        <v>448</v>
      </c>
      <c r="V21" s="135">
        <f>+IF(ISERR(U21/T21*100),"N/A",ROUND(U21/T21*100,2))</f>
        <v>101.16</v>
      </c>
      <c r="W21" s="136">
        <f>+IF(ISERR(U21/S21*100),"N/A",ROUND(U21/S21*100,2))</f>
        <v>101.16</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446</v>
      </c>
      <c r="F25" s="149"/>
      <c r="G25" s="149"/>
      <c r="H25" s="150"/>
      <c r="I25" s="150"/>
      <c r="J25" s="150"/>
      <c r="K25" s="150"/>
      <c r="L25" s="150"/>
      <c r="M25" s="150"/>
      <c r="N25" s="150"/>
      <c r="O25" s="150"/>
      <c r="P25" s="151"/>
      <c r="Q25" s="151"/>
      <c r="R25" s="152" t="s">
        <v>447</v>
      </c>
      <c r="S25" s="152" t="s">
        <v>10</v>
      </c>
      <c r="T25" s="151"/>
      <c r="U25" s="152" t="s">
        <v>443</v>
      </c>
      <c r="V25" s="151"/>
      <c r="W25" s="153">
        <f>+IF(ISERR(U25/R25*100),"N/A",ROUND(U25/R25*100,2))</f>
        <v>37.57</v>
      </c>
    </row>
    <row r="26" spans="2:27" ht="26.25" customHeight="1" thickBot="1">
      <c r="B26" s="154" t="s">
        <v>69</v>
      </c>
      <c r="C26" s="155"/>
      <c r="D26" s="155"/>
      <c r="E26" s="156" t="s">
        <v>446</v>
      </c>
      <c r="F26" s="156"/>
      <c r="G26" s="156"/>
      <c r="H26" s="157"/>
      <c r="I26" s="157"/>
      <c r="J26" s="157"/>
      <c r="K26" s="157"/>
      <c r="L26" s="157"/>
      <c r="M26" s="157"/>
      <c r="N26" s="157"/>
      <c r="O26" s="157"/>
      <c r="P26" s="158"/>
      <c r="Q26" s="158"/>
      <c r="R26" s="159" t="s">
        <v>445</v>
      </c>
      <c r="S26" s="159" t="s">
        <v>444</v>
      </c>
      <c r="T26" s="159">
        <f>+IF(ISERR(S26/R26*100),"N/A",ROUND(S26/R26*100,2))</f>
        <v>38.81</v>
      </c>
      <c r="U26" s="159" t="s">
        <v>443</v>
      </c>
      <c r="V26" s="159">
        <f>+IF(ISERR(U26/S26*100),"N/A",ROUND(U26/S26*100,2))</f>
        <v>99.49</v>
      </c>
      <c r="W26" s="160">
        <f>+IF(ISERR(U26/R26*100),"N/A",ROUND(U26/R26*100,2))</f>
        <v>38.61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2227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85.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2217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8.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2228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2.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53"/>
    <pageSetUpPr fitToPage="1"/>
  </sheetPr>
  <dimension ref="A1:AA5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509</v>
      </c>
      <c r="M4" s="85" t="s">
        <v>508</v>
      </c>
      <c r="N4" s="85"/>
      <c r="O4" s="85"/>
      <c r="P4" s="85"/>
      <c r="Q4" s="86"/>
      <c r="R4" s="87"/>
      <c r="S4" s="88" t="s">
        <v>2009</v>
      </c>
      <c r="T4" s="89"/>
      <c r="U4" s="89"/>
      <c r="V4" s="90" t="s">
        <v>507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506</v>
      </c>
      <c r="D6" s="96" t="s">
        <v>505</v>
      </c>
      <c r="E6" s="96"/>
      <c r="F6" s="96"/>
      <c r="G6" s="96"/>
      <c r="H6" s="96"/>
      <c r="J6" s="97" t="s">
        <v>14</v>
      </c>
      <c r="K6" s="97"/>
      <c r="L6" s="97" t="s">
        <v>15</v>
      </c>
      <c r="M6" s="97"/>
      <c r="N6" s="94" t="s">
        <v>10</v>
      </c>
      <c r="O6" s="94"/>
      <c r="P6" s="94"/>
      <c r="Q6" s="94"/>
      <c r="R6" s="94"/>
      <c r="S6" s="94"/>
      <c r="T6" s="94"/>
      <c r="U6" s="94"/>
      <c r="V6" s="94"/>
      <c r="W6" s="94"/>
    </row>
    <row r="7" spans="1:25" ht="38.25" customHeight="1" thickBot="1">
      <c r="B7" s="98"/>
      <c r="C7" s="95" t="s">
        <v>476</v>
      </c>
      <c r="D7" s="93" t="s">
        <v>504</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494</v>
      </c>
      <c r="D8" s="93" t="s">
        <v>503</v>
      </c>
      <c r="E8" s="93"/>
      <c r="F8" s="93"/>
      <c r="G8" s="93"/>
      <c r="H8" s="93"/>
      <c r="J8" s="101" t="s">
        <v>502</v>
      </c>
      <c r="K8" s="101" t="s">
        <v>501</v>
      </c>
      <c r="L8" s="101" t="s">
        <v>500</v>
      </c>
      <c r="M8" s="101" t="s">
        <v>499</v>
      </c>
      <c r="N8" s="100"/>
      <c r="P8" s="94" t="s">
        <v>10</v>
      </c>
      <c r="Q8" s="94"/>
      <c r="R8" s="94"/>
      <c r="S8" s="94"/>
      <c r="T8" s="94"/>
      <c r="U8" s="94"/>
      <c r="V8" s="94"/>
      <c r="W8" s="94"/>
    </row>
    <row r="9" spans="1:25" ht="30" customHeight="1">
      <c r="B9" s="98"/>
      <c r="C9" s="95" t="s">
        <v>486</v>
      </c>
      <c r="D9" s="93" t="s">
        <v>498</v>
      </c>
      <c r="E9" s="93"/>
      <c r="F9" s="93"/>
      <c r="G9" s="93"/>
      <c r="H9" s="93"/>
      <c r="I9" s="93" t="s">
        <v>10</v>
      </c>
      <c r="J9" s="93"/>
      <c r="K9" s="93"/>
      <c r="L9" s="93"/>
      <c r="M9" s="93"/>
      <c r="N9" s="93"/>
      <c r="O9" s="93"/>
      <c r="P9" s="93"/>
      <c r="Q9" s="93"/>
      <c r="R9" s="93"/>
      <c r="S9" s="93"/>
      <c r="T9" s="93"/>
      <c r="U9" s="93"/>
      <c r="V9" s="93"/>
      <c r="W9" s="94"/>
    </row>
    <row r="10" spans="1:25" ht="38.25" customHeight="1">
      <c r="B10" s="98"/>
      <c r="C10" s="95" t="s">
        <v>391</v>
      </c>
      <c r="D10" s="93" t="s">
        <v>403</v>
      </c>
      <c r="E10" s="93"/>
      <c r="F10" s="93"/>
      <c r="G10" s="93"/>
      <c r="H10" s="93"/>
      <c r="I10" s="94" t="s">
        <v>10</v>
      </c>
      <c r="J10" s="94"/>
      <c r="K10" s="94"/>
      <c r="L10" s="94"/>
      <c r="M10" s="94"/>
      <c r="N10" s="94"/>
      <c r="O10" s="94"/>
      <c r="P10" s="94"/>
      <c r="Q10" s="94"/>
      <c r="R10" s="94"/>
      <c r="S10" s="94"/>
      <c r="T10" s="94"/>
      <c r="U10" s="94"/>
      <c r="V10" s="94"/>
      <c r="W10" s="94"/>
    </row>
    <row r="11" spans="1:25" ht="27.75" customHeight="1">
      <c r="B11" s="98"/>
      <c r="C11" s="95" t="s">
        <v>386</v>
      </c>
      <c r="D11" s="93" t="s">
        <v>402</v>
      </c>
      <c r="E11" s="93"/>
      <c r="F11" s="93"/>
      <c r="G11" s="93"/>
      <c r="H11" s="93"/>
      <c r="I11" s="94" t="s">
        <v>10</v>
      </c>
      <c r="J11" s="94"/>
      <c r="K11" s="94"/>
      <c r="L11" s="94"/>
      <c r="M11" s="94"/>
      <c r="N11" s="94"/>
      <c r="O11" s="94"/>
      <c r="P11" s="94"/>
      <c r="Q11" s="94"/>
      <c r="R11" s="94"/>
      <c r="S11" s="94"/>
      <c r="T11" s="94"/>
      <c r="U11" s="94"/>
      <c r="V11" s="94"/>
      <c r="W11" s="94"/>
    </row>
    <row r="12" spans="1:25" ht="38.25" customHeight="1">
      <c r="B12" s="98"/>
      <c r="C12" s="95" t="s">
        <v>450</v>
      </c>
      <c r="D12" s="93" t="s">
        <v>458</v>
      </c>
      <c r="E12" s="93"/>
      <c r="F12" s="93"/>
      <c r="G12" s="93"/>
      <c r="H12" s="93"/>
      <c r="I12" s="94" t="s">
        <v>10</v>
      </c>
      <c r="J12" s="94"/>
      <c r="K12" s="94"/>
      <c r="L12" s="94"/>
      <c r="M12" s="94"/>
      <c r="N12" s="94"/>
      <c r="O12" s="94"/>
      <c r="P12" s="94"/>
      <c r="Q12" s="94"/>
      <c r="R12" s="94"/>
      <c r="S12" s="94"/>
      <c r="T12" s="94"/>
      <c r="U12" s="94"/>
      <c r="V12" s="94"/>
      <c r="W12" s="94"/>
    </row>
    <row r="13" spans="1:25" ht="25.5" customHeight="1" thickBot="1">
      <c r="B13" s="98"/>
      <c r="C13" s="94" t="s">
        <v>10</v>
      </c>
      <c r="D13" s="94"/>
      <c r="E13" s="94"/>
      <c r="F13" s="94"/>
      <c r="G13" s="94"/>
      <c r="H13" s="94"/>
      <c r="I13" s="94"/>
      <c r="J13" s="94"/>
      <c r="K13" s="94"/>
      <c r="L13" s="94"/>
      <c r="M13" s="94"/>
      <c r="N13" s="94"/>
      <c r="O13" s="94"/>
      <c r="P13" s="94"/>
      <c r="Q13" s="94"/>
      <c r="R13" s="94"/>
      <c r="S13" s="94"/>
      <c r="T13" s="94"/>
      <c r="U13" s="94"/>
      <c r="V13" s="94"/>
      <c r="W13" s="94"/>
    </row>
    <row r="14" spans="1:25" ht="331.5" customHeight="1" thickTop="1" thickBot="1">
      <c r="B14" s="102" t="s">
        <v>22</v>
      </c>
      <c r="C14" s="90" t="s">
        <v>497</v>
      </c>
      <c r="D14" s="90"/>
      <c r="E14" s="90"/>
      <c r="F14" s="90"/>
      <c r="G14" s="90"/>
      <c r="H14" s="90"/>
      <c r="I14" s="90"/>
      <c r="J14" s="90"/>
      <c r="K14" s="90"/>
      <c r="L14" s="90"/>
      <c r="M14" s="90"/>
      <c r="N14" s="90"/>
      <c r="O14" s="90"/>
      <c r="P14" s="90"/>
      <c r="Q14" s="90"/>
      <c r="R14" s="90"/>
      <c r="S14" s="90"/>
      <c r="T14" s="90"/>
      <c r="U14" s="90"/>
      <c r="V14" s="90"/>
      <c r="W14" s="91"/>
    </row>
    <row r="15" spans="1:25" ht="9" customHeight="1" thickTop="1" thickBot="1"/>
    <row r="16" spans="1:25" ht="21.75" customHeight="1" thickTop="1" thickBot="1">
      <c r="B16" s="76" t="s">
        <v>24</v>
      </c>
      <c r="C16" s="77"/>
      <c r="D16" s="77"/>
      <c r="E16" s="77"/>
      <c r="F16" s="77"/>
      <c r="G16" s="77"/>
      <c r="H16" s="78"/>
      <c r="I16" s="78"/>
      <c r="J16" s="78"/>
      <c r="K16" s="78"/>
      <c r="L16" s="78"/>
      <c r="M16" s="78"/>
      <c r="N16" s="78"/>
      <c r="O16" s="78"/>
      <c r="P16" s="78"/>
      <c r="Q16" s="78"/>
      <c r="R16" s="78"/>
      <c r="S16" s="78"/>
      <c r="T16" s="78"/>
      <c r="U16" s="78"/>
      <c r="V16" s="78"/>
      <c r="W16" s="79"/>
    </row>
    <row r="17" spans="2:27" ht="19.5" customHeight="1" thickTop="1">
      <c r="B17" s="105" t="s">
        <v>25</v>
      </c>
      <c r="C17" s="106"/>
      <c r="D17" s="106"/>
      <c r="E17" s="106"/>
      <c r="F17" s="106"/>
      <c r="G17" s="106"/>
      <c r="H17" s="106"/>
      <c r="I17" s="106"/>
      <c r="J17" s="107"/>
      <c r="K17" s="106" t="s">
        <v>26</v>
      </c>
      <c r="L17" s="106"/>
      <c r="M17" s="106"/>
      <c r="N17" s="106"/>
      <c r="O17" s="106"/>
      <c r="P17" s="106"/>
      <c r="Q17" s="106"/>
      <c r="R17" s="108"/>
      <c r="S17" s="106" t="s">
        <v>27</v>
      </c>
      <c r="T17" s="106"/>
      <c r="U17" s="106"/>
      <c r="V17" s="106"/>
      <c r="W17" s="109"/>
    </row>
    <row r="18" spans="2:27" ht="122.25" customHeight="1">
      <c r="B18" s="92" t="s">
        <v>28</v>
      </c>
      <c r="C18" s="96" t="s">
        <v>10</v>
      </c>
      <c r="D18" s="96"/>
      <c r="E18" s="96"/>
      <c r="F18" s="96"/>
      <c r="G18" s="96"/>
      <c r="H18" s="96"/>
      <c r="I18" s="96"/>
      <c r="J18" s="103"/>
      <c r="K18" s="103" t="s">
        <v>29</v>
      </c>
      <c r="L18" s="96" t="s">
        <v>10</v>
      </c>
      <c r="M18" s="96"/>
      <c r="N18" s="96"/>
      <c r="O18" s="96"/>
      <c r="P18" s="96"/>
      <c r="Q18" s="96"/>
      <c r="S18" s="103" t="s">
        <v>30</v>
      </c>
      <c r="T18" s="110" t="s">
        <v>496</v>
      </c>
      <c r="U18" s="110"/>
      <c r="V18" s="110"/>
      <c r="W18" s="110"/>
    </row>
    <row r="19" spans="2:27" ht="86.25" customHeight="1">
      <c r="B19" s="92" t="s">
        <v>32</v>
      </c>
      <c r="C19" s="96" t="s">
        <v>10</v>
      </c>
      <c r="D19" s="96"/>
      <c r="E19" s="96"/>
      <c r="F19" s="96"/>
      <c r="G19" s="96"/>
      <c r="H19" s="96"/>
      <c r="I19" s="96"/>
      <c r="J19" s="103"/>
      <c r="K19" s="103" t="s">
        <v>32</v>
      </c>
      <c r="L19" s="96" t="s">
        <v>10</v>
      </c>
      <c r="M19" s="96"/>
      <c r="N19" s="96"/>
      <c r="O19" s="96"/>
      <c r="P19" s="96"/>
      <c r="Q19" s="96"/>
      <c r="S19" s="103" t="s">
        <v>33</v>
      </c>
      <c r="T19" s="110" t="s">
        <v>10</v>
      </c>
      <c r="U19" s="110"/>
      <c r="V19" s="110"/>
      <c r="W19" s="110"/>
    </row>
    <row r="20" spans="2:27" ht="25.5" customHeight="1" thickBot="1">
      <c r="B20" s="111" t="s">
        <v>34</v>
      </c>
      <c r="C20" s="112" t="s">
        <v>10</v>
      </c>
      <c r="D20" s="112"/>
      <c r="E20" s="112"/>
      <c r="F20" s="112"/>
      <c r="G20" s="112"/>
      <c r="H20" s="112"/>
      <c r="I20" s="112"/>
      <c r="J20" s="112"/>
      <c r="K20" s="112"/>
      <c r="L20" s="112"/>
      <c r="M20" s="112"/>
      <c r="N20" s="112"/>
      <c r="O20" s="112"/>
      <c r="P20" s="112"/>
      <c r="Q20" s="112"/>
      <c r="R20" s="112"/>
      <c r="S20" s="112"/>
      <c r="T20" s="112"/>
      <c r="U20" s="112"/>
      <c r="V20" s="112"/>
      <c r="W20" s="113"/>
    </row>
    <row r="21" spans="2:27" ht="21.75" customHeight="1" thickTop="1" thickBot="1">
      <c r="B21" s="76" t="s">
        <v>35</v>
      </c>
      <c r="C21" s="77"/>
      <c r="D21" s="77"/>
      <c r="E21" s="77"/>
      <c r="F21" s="77"/>
      <c r="G21" s="77"/>
      <c r="H21" s="78"/>
      <c r="I21" s="78"/>
      <c r="J21" s="78"/>
      <c r="K21" s="78"/>
      <c r="L21" s="78"/>
      <c r="M21" s="78"/>
      <c r="N21" s="78"/>
      <c r="O21" s="78"/>
      <c r="P21" s="78"/>
      <c r="Q21" s="78"/>
      <c r="R21" s="78"/>
      <c r="S21" s="78"/>
      <c r="T21" s="78"/>
      <c r="U21" s="78"/>
      <c r="V21" s="78"/>
      <c r="W21" s="79"/>
    </row>
    <row r="22" spans="2:27" ht="25.5" customHeight="1" thickTop="1" thickBot="1">
      <c r="B22" s="114" t="s">
        <v>36</v>
      </c>
      <c r="C22" s="115"/>
      <c r="D22" s="115"/>
      <c r="E22" s="115"/>
      <c r="F22" s="115"/>
      <c r="G22" s="115"/>
      <c r="H22" s="115"/>
      <c r="I22" s="115"/>
      <c r="J22" s="115"/>
      <c r="K22" s="115"/>
      <c r="L22" s="115"/>
      <c r="M22" s="115"/>
      <c r="N22" s="115"/>
      <c r="O22" s="115"/>
      <c r="P22" s="115"/>
      <c r="Q22" s="115"/>
      <c r="R22" s="115"/>
      <c r="S22" s="115"/>
      <c r="T22" s="116"/>
      <c r="U22" s="117" t="s">
        <v>37</v>
      </c>
      <c r="V22" s="118"/>
      <c r="W22" s="119"/>
    </row>
    <row r="23" spans="2:27" ht="12.75" customHeight="1">
      <c r="B23" s="120" t="s">
        <v>38</v>
      </c>
      <c r="C23" s="121"/>
      <c r="D23" s="121"/>
      <c r="E23" s="121"/>
      <c r="F23" s="121"/>
      <c r="G23" s="121"/>
      <c r="H23" s="121"/>
      <c r="I23" s="121"/>
      <c r="J23" s="121"/>
      <c r="K23" s="121"/>
      <c r="L23" s="121"/>
      <c r="M23" s="121" t="s">
        <v>39</v>
      </c>
      <c r="N23" s="121"/>
      <c r="O23" s="121" t="s">
        <v>40</v>
      </c>
      <c r="P23" s="121"/>
      <c r="Q23" s="121" t="s">
        <v>41</v>
      </c>
      <c r="R23" s="121"/>
      <c r="S23" s="121" t="s">
        <v>42</v>
      </c>
      <c r="T23" s="122" t="s">
        <v>43</v>
      </c>
      <c r="U23" s="123" t="s">
        <v>44</v>
      </c>
      <c r="V23" s="124" t="s">
        <v>45</v>
      </c>
      <c r="W23" s="125" t="s">
        <v>46</v>
      </c>
    </row>
    <row r="24" spans="2:27" ht="27" customHeight="1" thickBot="1">
      <c r="B24" s="126"/>
      <c r="C24" s="127"/>
      <c r="D24" s="127"/>
      <c r="E24" s="127"/>
      <c r="F24" s="127"/>
      <c r="G24" s="127"/>
      <c r="H24" s="127"/>
      <c r="I24" s="127"/>
      <c r="J24" s="127"/>
      <c r="K24" s="127"/>
      <c r="L24" s="127"/>
      <c r="M24" s="127"/>
      <c r="N24" s="127"/>
      <c r="O24" s="127"/>
      <c r="P24" s="127"/>
      <c r="Q24" s="127"/>
      <c r="R24" s="127"/>
      <c r="S24" s="127"/>
      <c r="T24" s="128"/>
      <c r="U24" s="129"/>
      <c r="V24" s="127"/>
      <c r="W24" s="130"/>
      <c r="Z24" s="131" t="s">
        <v>10</v>
      </c>
      <c r="AA24" s="131" t="s">
        <v>47</v>
      </c>
    </row>
    <row r="25" spans="2:27" ht="56.25" customHeight="1">
      <c r="B25" s="132" t="s">
        <v>495</v>
      </c>
      <c r="C25" s="133"/>
      <c r="D25" s="133"/>
      <c r="E25" s="133"/>
      <c r="F25" s="133"/>
      <c r="G25" s="133"/>
      <c r="H25" s="133"/>
      <c r="I25" s="133"/>
      <c r="J25" s="133"/>
      <c r="K25" s="133"/>
      <c r="L25" s="133"/>
      <c r="M25" s="134" t="s">
        <v>494</v>
      </c>
      <c r="N25" s="134"/>
      <c r="O25" s="134" t="s">
        <v>49</v>
      </c>
      <c r="P25" s="134"/>
      <c r="Q25" s="134" t="s">
        <v>66</v>
      </c>
      <c r="R25" s="134"/>
      <c r="S25" s="135" t="s">
        <v>60</v>
      </c>
      <c r="T25" s="135" t="s">
        <v>127</v>
      </c>
      <c r="U25" s="135" t="s">
        <v>127</v>
      </c>
      <c r="V25" s="135" t="str">
        <f t="shared" ref="V25:V35" si="0">+IF(ISERR(U25/T25*100),"N/A",ROUND(U25/T25*100,2))</f>
        <v>N/A</v>
      </c>
      <c r="W25" s="136" t="str">
        <f t="shared" ref="W25:W35" si="1">+IF(ISERR(U25/S25*100),"N/A",ROUND(U25/S25*100,2))</f>
        <v>N/A</v>
      </c>
    </row>
    <row r="26" spans="2:27" ht="56.25" customHeight="1">
      <c r="B26" s="132" t="s">
        <v>493</v>
      </c>
      <c r="C26" s="133"/>
      <c r="D26" s="133"/>
      <c r="E26" s="133"/>
      <c r="F26" s="133"/>
      <c r="G26" s="133"/>
      <c r="H26" s="133"/>
      <c r="I26" s="133"/>
      <c r="J26" s="133"/>
      <c r="K26" s="133"/>
      <c r="L26" s="133"/>
      <c r="M26" s="134" t="s">
        <v>486</v>
      </c>
      <c r="N26" s="134"/>
      <c r="O26" s="134" t="s">
        <v>49</v>
      </c>
      <c r="P26" s="134"/>
      <c r="Q26" s="134" t="s">
        <v>66</v>
      </c>
      <c r="R26" s="134"/>
      <c r="S26" s="135" t="s">
        <v>492</v>
      </c>
      <c r="T26" s="135" t="s">
        <v>127</v>
      </c>
      <c r="U26" s="135" t="s">
        <v>127</v>
      </c>
      <c r="V26" s="135" t="str">
        <f t="shared" si="0"/>
        <v>N/A</v>
      </c>
      <c r="W26" s="136" t="str">
        <f t="shared" si="1"/>
        <v>N/A</v>
      </c>
    </row>
    <row r="27" spans="2:27" ht="56.25" customHeight="1">
      <c r="B27" s="132" t="s">
        <v>491</v>
      </c>
      <c r="C27" s="133"/>
      <c r="D27" s="133"/>
      <c r="E27" s="133"/>
      <c r="F27" s="133"/>
      <c r="G27" s="133"/>
      <c r="H27" s="133"/>
      <c r="I27" s="133"/>
      <c r="J27" s="133"/>
      <c r="K27" s="133"/>
      <c r="L27" s="133"/>
      <c r="M27" s="134" t="s">
        <v>486</v>
      </c>
      <c r="N27" s="134"/>
      <c r="O27" s="134" t="s">
        <v>49</v>
      </c>
      <c r="P27" s="134"/>
      <c r="Q27" s="134" t="s">
        <v>66</v>
      </c>
      <c r="R27" s="134"/>
      <c r="S27" s="135" t="s">
        <v>490</v>
      </c>
      <c r="T27" s="135" t="s">
        <v>127</v>
      </c>
      <c r="U27" s="135" t="s">
        <v>127</v>
      </c>
      <c r="V27" s="135" t="str">
        <f t="shared" si="0"/>
        <v>N/A</v>
      </c>
      <c r="W27" s="136" t="str">
        <f t="shared" si="1"/>
        <v>N/A</v>
      </c>
    </row>
    <row r="28" spans="2:27" ht="56.25" customHeight="1">
      <c r="B28" s="132" t="s">
        <v>489</v>
      </c>
      <c r="C28" s="133"/>
      <c r="D28" s="133"/>
      <c r="E28" s="133"/>
      <c r="F28" s="133"/>
      <c r="G28" s="133"/>
      <c r="H28" s="133"/>
      <c r="I28" s="133"/>
      <c r="J28" s="133"/>
      <c r="K28" s="133"/>
      <c r="L28" s="133"/>
      <c r="M28" s="134" t="s">
        <v>486</v>
      </c>
      <c r="N28" s="134"/>
      <c r="O28" s="134" t="s">
        <v>49</v>
      </c>
      <c r="P28" s="134"/>
      <c r="Q28" s="134" t="s">
        <v>50</v>
      </c>
      <c r="R28" s="134"/>
      <c r="S28" s="135" t="s">
        <v>51</v>
      </c>
      <c r="T28" s="135" t="s">
        <v>51</v>
      </c>
      <c r="U28" s="135" t="s">
        <v>488</v>
      </c>
      <c r="V28" s="135">
        <f t="shared" si="0"/>
        <v>3.2</v>
      </c>
      <c r="W28" s="136">
        <f t="shared" si="1"/>
        <v>3.2</v>
      </c>
    </row>
    <row r="29" spans="2:27" ht="56.25" customHeight="1">
      <c r="B29" s="132" t="s">
        <v>487</v>
      </c>
      <c r="C29" s="133"/>
      <c r="D29" s="133"/>
      <c r="E29" s="133"/>
      <c r="F29" s="133"/>
      <c r="G29" s="133"/>
      <c r="H29" s="133"/>
      <c r="I29" s="133"/>
      <c r="J29" s="133"/>
      <c r="K29" s="133"/>
      <c r="L29" s="133"/>
      <c r="M29" s="134" t="s">
        <v>486</v>
      </c>
      <c r="N29" s="134"/>
      <c r="O29" s="134" t="s">
        <v>49</v>
      </c>
      <c r="P29" s="134"/>
      <c r="Q29" s="134" t="s">
        <v>66</v>
      </c>
      <c r="R29" s="134"/>
      <c r="S29" s="135" t="s">
        <v>485</v>
      </c>
      <c r="T29" s="135" t="s">
        <v>127</v>
      </c>
      <c r="U29" s="135" t="s">
        <v>127</v>
      </c>
      <c r="V29" s="135" t="str">
        <f t="shared" si="0"/>
        <v>N/A</v>
      </c>
      <c r="W29" s="136" t="str">
        <f t="shared" si="1"/>
        <v>N/A</v>
      </c>
    </row>
    <row r="30" spans="2:27" ht="56.25" customHeight="1">
      <c r="B30" s="132" t="s">
        <v>484</v>
      </c>
      <c r="C30" s="133"/>
      <c r="D30" s="133"/>
      <c r="E30" s="133"/>
      <c r="F30" s="133"/>
      <c r="G30" s="133"/>
      <c r="H30" s="133"/>
      <c r="I30" s="133"/>
      <c r="J30" s="133"/>
      <c r="K30" s="133"/>
      <c r="L30" s="133"/>
      <c r="M30" s="134" t="s">
        <v>391</v>
      </c>
      <c r="N30" s="134"/>
      <c r="O30" s="134" t="s">
        <v>49</v>
      </c>
      <c r="P30" s="134"/>
      <c r="Q30" s="134" t="s">
        <v>66</v>
      </c>
      <c r="R30" s="134"/>
      <c r="S30" s="135" t="s">
        <v>483</v>
      </c>
      <c r="T30" s="135" t="s">
        <v>127</v>
      </c>
      <c r="U30" s="135" t="s">
        <v>127</v>
      </c>
      <c r="V30" s="135" t="str">
        <f t="shared" si="0"/>
        <v>N/A</v>
      </c>
      <c r="W30" s="136" t="str">
        <f t="shared" si="1"/>
        <v>N/A</v>
      </c>
    </row>
    <row r="31" spans="2:27" ht="56.25" customHeight="1">
      <c r="B31" s="132" t="s">
        <v>482</v>
      </c>
      <c r="C31" s="133"/>
      <c r="D31" s="133"/>
      <c r="E31" s="133"/>
      <c r="F31" s="133"/>
      <c r="G31" s="133"/>
      <c r="H31" s="133"/>
      <c r="I31" s="133"/>
      <c r="J31" s="133"/>
      <c r="K31" s="133"/>
      <c r="L31" s="133"/>
      <c r="M31" s="134" t="s">
        <v>391</v>
      </c>
      <c r="N31" s="134"/>
      <c r="O31" s="134" t="s">
        <v>49</v>
      </c>
      <c r="P31" s="134"/>
      <c r="Q31" s="134" t="s">
        <v>50</v>
      </c>
      <c r="R31" s="134"/>
      <c r="S31" s="135" t="s">
        <v>481</v>
      </c>
      <c r="T31" s="135" t="s">
        <v>481</v>
      </c>
      <c r="U31" s="135" t="s">
        <v>481</v>
      </c>
      <c r="V31" s="135">
        <f t="shared" si="0"/>
        <v>100</v>
      </c>
      <c r="W31" s="136">
        <f t="shared" si="1"/>
        <v>100</v>
      </c>
    </row>
    <row r="32" spans="2:27" ht="56.25" customHeight="1">
      <c r="B32" s="132" t="s">
        <v>480</v>
      </c>
      <c r="C32" s="133"/>
      <c r="D32" s="133"/>
      <c r="E32" s="133"/>
      <c r="F32" s="133"/>
      <c r="G32" s="133"/>
      <c r="H32" s="133"/>
      <c r="I32" s="133"/>
      <c r="J32" s="133"/>
      <c r="K32" s="133"/>
      <c r="L32" s="133"/>
      <c r="M32" s="134" t="s">
        <v>386</v>
      </c>
      <c r="N32" s="134"/>
      <c r="O32" s="134" t="s">
        <v>49</v>
      </c>
      <c r="P32" s="134"/>
      <c r="Q32" s="134" t="s">
        <v>137</v>
      </c>
      <c r="R32" s="134"/>
      <c r="S32" s="135" t="s">
        <v>435</v>
      </c>
      <c r="T32" s="135" t="s">
        <v>127</v>
      </c>
      <c r="U32" s="135" t="s">
        <v>127</v>
      </c>
      <c r="V32" s="135" t="str">
        <f t="shared" si="0"/>
        <v>N/A</v>
      </c>
      <c r="W32" s="136" t="str">
        <f t="shared" si="1"/>
        <v>N/A</v>
      </c>
    </row>
    <row r="33" spans="2:25" ht="56.25" customHeight="1">
      <c r="B33" s="132" t="s">
        <v>479</v>
      </c>
      <c r="C33" s="133"/>
      <c r="D33" s="133"/>
      <c r="E33" s="133"/>
      <c r="F33" s="133"/>
      <c r="G33" s="133"/>
      <c r="H33" s="133"/>
      <c r="I33" s="133"/>
      <c r="J33" s="133"/>
      <c r="K33" s="133"/>
      <c r="L33" s="133"/>
      <c r="M33" s="134" t="s">
        <v>386</v>
      </c>
      <c r="N33" s="134"/>
      <c r="O33" s="134" t="s">
        <v>49</v>
      </c>
      <c r="P33" s="134"/>
      <c r="Q33" s="134" t="s">
        <v>137</v>
      </c>
      <c r="R33" s="134"/>
      <c r="S33" s="135" t="s">
        <v>78</v>
      </c>
      <c r="T33" s="135" t="s">
        <v>127</v>
      </c>
      <c r="U33" s="135" t="s">
        <v>127</v>
      </c>
      <c r="V33" s="135" t="str">
        <f t="shared" si="0"/>
        <v>N/A</v>
      </c>
      <c r="W33" s="136" t="str">
        <f t="shared" si="1"/>
        <v>N/A</v>
      </c>
    </row>
    <row r="34" spans="2:25" ht="56.25" customHeight="1">
      <c r="B34" s="132" t="s">
        <v>478</v>
      </c>
      <c r="C34" s="133"/>
      <c r="D34" s="133"/>
      <c r="E34" s="133"/>
      <c r="F34" s="133"/>
      <c r="G34" s="133"/>
      <c r="H34" s="133"/>
      <c r="I34" s="133"/>
      <c r="J34" s="133"/>
      <c r="K34" s="133"/>
      <c r="L34" s="133"/>
      <c r="M34" s="134" t="s">
        <v>450</v>
      </c>
      <c r="N34" s="134"/>
      <c r="O34" s="134" t="s">
        <v>49</v>
      </c>
      <c r="P34" s="134"/>
      <c r="Q34" s="134" t="s">
        <v>50</v>
      </c>
      <c r="R34" s="134"/>
      <c r="S34" s="135" t="s">
        <v>58</v>
      </c>
      <c r="T34" s="135" t="s">
        <v>58</v>
      </c>
      <c r="U34" s="135" t="s">
        <v>58</v>
      </c>
      <c r="V34" s="135" t="str">
        <f t="shared" si="0"/>
        <v>N/A</v>
      </c>
      <c r="W34" s="136" t="str">
        <f t="shared" si="1"/>
        <v>N/A</v>
      </c>
    </row>
    <row r="35" spans="2:25" ht="56.25" customHeight="1" thickBot="1">
      <c r="B35" s="132" t="s">
        <v>477</v>
      </c>
      <c r="C35" s="133"/>
      <c r="D35" s="133"/>
      <c r="E35" s="133"/>
      <c r="F35" s="133"/>
      <c r="G35" s="133"/>
      <c r="H35" s="133"/>
      <c r="I35" s="133"/>
      <c r="J35" s="133"/>
      <c r="K35" s="133"/>
      <c r="L35" s="133"/>
      <c r="M35" s="134" t="s">
        <v>476</v>
      </c>
      <c r="N35" s="134"/>
      <c r="O35" s="134" t="s">
        <v>49</v>
      </c>
      <c r="P35" s="134"/>
      <c r="Q35" s="134" t="s">
        <v>50</v>
      </c>
      <c r="R35" s="134"/>
      <c r="S35" s="135" t="s">
        <v>60</v>
      </c>
      <c r="T35" s="135" t="s">
        <v>58</v>
      </c>
      <c r="U35" s="135" t="s">
        <v>58</v>
      </c>
      <c r="V35" s="135" t="str">
        <f t="shared" si="0"/>
        <v>N/A</v>
      </c>
      <c r="W35" s="136">
        <f t="shared" si="1"/>
        <v>0</v>
      </c>
    </row>
    <row r="36" spans="2:25" ht="21.75" customHeight="1" thickTop="1" thickBot="1">
      <c r="B36" s="76" t="s">
        <v>61</v>
      </c>
      <c r="C36" s="77"/>
      <c r="D36" s="77"/>
      <c r="E36" s="77"/>
      <c r="F36" s="77"/>
      <c r="G36" s="77"/>
      <c r="H36" s="78"/>
      <c r="I36" s="78"/>
      <c r="J36" s="78"/>
      <c r="K36" s="78"/>
      <c r="L36" s="78"/>
      <c r="M36" s="78"/>
      <c r="N36" s="78"/>
      <c r="O36" s="78"/>
      <c r="P36" s="78"/>
      <c r="Q36" s="78"/>
      <c r="R36" s="78"/>
      <c r="S36" s="78"/>
      <c r="T36" s="78"/>
      <c r="U36" s="78"/>
      <c r="V36" s="78"/>
      <c r="W36" s="79"/>
      <c r="X36" s="100"/>
    </row>
    <row r="37" spans="2:25" ht="29.25" customHeight="1" thickTop="1" thickBot="1">
      <c r="B37" s="137" t="s">
        <v>1965</v>
      </c>
      <c r="C37" s="138"/>
      <c r="D37" s="138"/>
      <c r="E37" s="138"/>
      <c r="F37" s="138"/>
      <c r="G37" s="138"/>
      <c r="H37" s="138"/>
      <c r="I37" s="138"/>
      <c r="J37" s="138"/>
      <c r="K37" s="138"/>
      <c r="L37" s="138"/>
      <c r="M37" s="138"/>
      <c r="N37" s="138"/>
      <c r="O37" s="138"/>
      <c r="P37" s="138"/>
      <c r="Q37" s="139"/>
      <c r="R37" s="140" t="s">
        <v>42</v>
      </c>
      <c r="S37" s="118" t="s">
        <v>43</v>
      </c>
      <c r="T37" s="118"/>
      <c r="U37" s="141" t="s">
        <v>62</v>
      </c>
      <c r="V37" s="117" t="s">
        <v>63</v>
      </c>
      <c r="W37" s="119"/>
    </row>
    <row r="38" spans="2:25" ht="30.75" customHeight="1" thickBot="1">
      <c r="B38" s="142"/>
      <c r="C38" s="143"/>
      <c r="D38" s="143"/>
      <c r="E38" s="143"/>
      <c r="F38" s="143"/>
      <c r="G38" s="143"/>
      <c r="H38" s="143"/>
      <c r="I38" s="143"/>
      <c r="J38" s="143"/>
      <c r="K38" s="143"/>
      <c r="L38" s="143"/>
      <c r="M38" s="143"/>
      <c r="N38" s="143"/>
      <c r="O38" s="143"/>
      <c r="P38" s="143"/>
      <c r="Q38" s="144"/>
      <c r="R38" s="145" t="s">
        <v>64</v>
      </c>
      <c r="S38" s="145" t="s">
        <v>64</v>
      </c>
      <c r="T38" s="145" t="s">
        <v>49</v>
      </c>
      <c r="U38" s="145" t="s">
        <v>64</v>
      </c>
      <c r="V38" s="145" t="s">
        <v>65</v>
      </c>
      <c r="W38" s="146" t="s">
        <v>66</v>
      </c>
      <c r="Y38" s="100"/>
    </row>
    <row r="39" spans="2:25" ht="23.25" customHeight="1" thickBot="1">
      <c r="B39" s="147" t="s">
        <v>67</v>
      </c>
      <c r="C39" s="148"/>
      <c r="D39" s="148"/>
      <c r="E39" s="149" t="s">
        <v>475</v>
      </c>
      <c r="F39" s="149"/>
      <c r="G39" s="149"/>
      <c r="H39" s="150"/>
      <c r="I39" s="150"/>
      <c r="J39" s="150"/>
      <c r="K39" s="150"/>
      <c r="L39" s="150"/>
      <c r="M39" s="150"/>
      <c r="N39" s="150"/>
      <c r="O39" s="150"/>
      <c r="P39" s="151"/>
      <c r="Q39" s="151"/>
      <c r="R39" s="152" t="s">
        <v>474</v>
      </c>
      <c r="S39" s="152" t="s">
        <v>10</v>
      </c>
      <c r="T39" s="151"/>
      <c r="U39" s="152" t="s">
        <v>58</v>
      </c>
      <c r="V39" s="151"/>
      <c r="W39" s="153">
        <f t="shared" ref="W39:W50" si="2">+IF(ISERR(U39/R39*100),"N/A",ROUND(U39/R39*100,2))</f>
        <v>0</v>
      </c>
    </row>
    <row r="40" spans="2:25" ht="26.25" customHeight="1">
      <c r="B40" s="154" t="s">
        <v>69</v>
      </c>
      <c r="C40" s="155"/>
      <c r="D40" s="155"/>
      <c r="E40" s="156" t="s">
        <v>475</v>
      </c>
      <c r="F40" s="156"/>
      <c r="G40" s="156"/>
      <c r="H40" s="157"/>
      <c r="I40" s="157"/>
      <c r="J40" s="157"/>
      <c r="K40" s="157"/>
      <c r="L40" s="157"/>
      <c r="M40" s="157"/>
      <c r="N40" s="157"/>
      <c r="O40" s="157"/>
      <c r="P40" s="158"/>
      <c r="Q40" s="158"/>
      <c r="R40" s="159" t="s">
        <v>474</v>
      </c>
      <c r="S40" s="159" t="s">
        <v>58</v>
      </c>
      <c r="T40" s="159">
        <f>+IF(ISERR(S40/R40*100),"N/A",ROUND(S40/R40*100,2))</f>
        <v>0</v>
      </c>
      <c r="U40" s="159" t="s">
        <v>58</v>
      </c>
      <c r="V40" s="159" t="str">
        <f>+IF(ISERR(U40/S40*100),"N/A",ROUND(U40/S40*100,2))</f>
        <v>N/A</v>
      </c>
      <c r="W40" s="160">
        <f t="shared" si="2"/>
        <v>0</v>
      </c>
    </row>
    <row r="41" spans="2:25" ht="23.25" customHeight="1" thickBot="1">
      <c r="B41" s="147" t="s">
        <v>67</v>
      </c>
      <c r="C41" s="148"/>
      <c r="D41" s="148"/>
      <c r="E41" s="149" t="s">
        <v>473</v>
      </c>
      <c r="F41" s="149"/>
      <c r="G41" s="149"/>
      <c r="H41" s="150"/>
      <c r="I41" s="150"/>
      <c r="J41" s="150"/>
      <c r="K41" s="150"/>
      <c r="L41" s="150"/>
      <c r="M41" s="150"/>
      <c r="N41" s="150"/>
      <c r="O41" s="150"/>
      <c r="P41" s="151"/>
      <c r="Q41" s="151"/>
      <c r="R41" s="152" t="s">
        <v>472</v>
      </c>
      <c r="S41" s="152" t="s">
        <v>10</v>
      </c>
      <c r="T41" s="151"/>
      <c r="U41" s="152" t="s">
        <v>471</v>
      </c>
      <c r="V41" s="151"/>
      <c r="W41" s="153">
        <f t="shared" si="2"/>
        <v>2.96</v>
      </c>
    </row>
    <row r="42" spans="2:25" ht="26.25" customHeight="1">
      <c r="B42" s="154" t="s">
        <v>69</v>
      </c>
      <c r="C42" s="155"/>
      <c r="D42" s="155"/>
      <c r="E42" s="156" t="s">
        <v>473</v>
      </c>
      <c r="F42" s="156"/>
      <c r="G42" s="156"/>
      <c r="H42" s="157"/>
      <c r="I42" s="157"/>
      <c r="J42" s="157"/>
      <c r="K42" s="157"/>
      <c r="L42" s="157"/>
      <c r="M42" s="157"/>
      <c r="N42" s="157"/>
      <c r="O42" s="157"/>
      <c r="P42" s="158"/>
      <c r="Q42" s="158"/>
      <c r="R42" s="159" t="s">
        <v>472</v>
      </c>
      <c r="S42" s="159" t="s">
        <v>471</v>
      </c>
      <c r="T42" s="159">
        <f>+IF(ISERR(S42/R42*100),"N/A",ROUND(S42/R42*100,2))</f>
        <v>2.96</v>
      </c>
      <c r="U42" s="159" t="s">
        <v>471</v>
      </c>
      <c r="V42" s="159">
        <f>+IF(ISERR(U42/S42*100),"N/A",ROUND(U42/S42*100,2))</f>
        <v>100</v>
      </c>
      <c r="W42" s="160">
        <f t="shared" si="2"/>
        <v>2.96</v>
      </c>
    </row>
    <row r="43" spans="2:25" ht="23.25" customHeight="1" thickBot="1">
      <c r="B43" s="147" t="s">
        <v>67</v>
      </c>
      <c r="C43" s="148"/>
      <c r="D43" s="148"/>
      <c r="E43" s="149" t="s">
        <v>384</v>
      </c>
      <c r="F43" s="149"/>
      <c r="G43" s="149"/>
      <c r="H43" s="150"/>
      <c r="I43" s="150"/>
      <c r="J43" s="150"/>
      <c r="K43" s="150"/>
      <c r="L43" s="150"/>
      <c r="M43" s="150"/>
      <c r="N43" s="150"/>
      <c r="O43" s="150"/>
      <c r="P43" s="151"/>
      <c r="Q43" s="151"/>
      <c r="R43" s="152" t="s">
        <v>470</v>
      </c>
      <c r="S43" s="152" t="s">
        <v>10</v>
      </c>
      <c r="T43" s="151"/>
      <c r="U43" s="152" t="s">
        <v>468</v>
      </c>
      <c r="V43" s="151"/>
      <c r="W43" s="153">
        <f t="shared" si="2"/>
        <v>14.37</v>
      </c>
    </row>
    <row r="44" spans="2:25" ht="26.25" customHeight="1">
      <c r="B44" s="154" t="s">
        <v>69</v>
      </c>
      <c r="C44" s="155"/>
      <c r="D44" s="155"/>
      <c r="E44" s="156" t="s">
        <v>384</v>
      </c>
      <c r="F44" s="156"/>
      <c r="G44" s="156"/>
      <c r="H44" s="157"/>
      <c r="I44" s="157"/>
      <c r="J44" s="157"/>
      <c r="K44" s="157"/>
      <c r="L44" s="157"/>
      <c r="M44" s="157"/>
      <c r="N44" s="157"/>
      <c r="O44" s="157"/>
      <c r="P44" s="158"/>
      <c r="Q44" s="158"/>
      <c r="R44" s="159" t="s">
        <v>469</v>
      </c>
      <c r="S44" s="159" t="s">
        <v>468</v>
      </c>
      <c r="T44" s="159">
        <f>+IF(ISERR(S44/R44*100),"N/A",ROUND(S44/R44*100,2))</f>
        <v>12.32</v>
      </c>
      <c r="U44" s="159" t="s">
        <v>468</v>
      </c>
      <c r="V44" s="159">
        <f>+IF(ISERR(U44/S44*100),"N/A",ROUND(U44/S44*100,2))</f>
        <v>100</v>
      </c>
      <c r="W44" s="160">
        <f t="shared" si="2"/>
        <v>12.32</v>
      </c>
    </row>
    <row r="45" spans="2:25" ht="23.25" customHeight="1" thickBot="1">
      <c r="B45" s="147" t="s">
        <v>67</v>
      </c>
      <c r="C45" s="148"/>
      <c r="D45" s="148"/>
      <c r="E45" s="149" t="s">
        <v>380</v>
      </c>
      <c r="F45" s="149"/>
      <c r="G45" s="149"/>
      <c r="H45" s="150"/>
      <c r="I45" s="150"/>
      <c r="J45" s="150"/>
      <c r="K45" s="150"/>
      <c r="L45" s="150"/>
      <c r="M45" s="150"/>
      <c r="N45" s="150"/>
      <c r="O45" s="150"/>
      <c r="P45" s="151"/>
      <c r="Q45" s="151"/>
      <c r="R45" s="152" t="s">
        <v>467</v>
      </c>
      <c r="S45" s="152" t="s">
        <v>10</v>
      </c>
      <c r="T45" s="151"/>
      <c r="U45" s="152" t="s">
        <v>466</v>
      </c>
      <c r="V45" s="151"/>
      <c r="W45" s="153">
        <f t="shared" si="2"/>
        <v>1.19</v>
      </c>
    </row>
    <row r="46" spans="2:25" ht="26.25" customHeight="1">
      <c r="B46" s="154" t="s">
        <v>69</v>
      </c>
      <c r="C46" s="155"/>
      <c r="D46" s="155"/>
      <c r="E46" s="156" t="s">
        <v>380</v>
      </c>
      <c r="F46" s="156"/>
      <c r="G46" s="156"/>
      <c r="H46" s="157"/>
      <c r="I46" s="157"/>
      <c r="J46" s="157"/>
      <c r="K46" s="157"/>
      <c r="L46" s="157"/>
      <c r="M46" s="157"/>
      <c r="N46" s="157"/>
      <c r="O46" s="157"/>
      <c r="P46" s="158"/>
      <c r="Q46" s="158"/>
      <c r="R46" s="159" t="s">
        <v>467</v>
      </c>
      <c r="S46" s="159" t="s">
        <v>466</v>
      </c>
      <c r="T46" s="159">
        <f>+IF(ISERR(S46/R46*100),"N/A",ROUND(S46/R46*100,2))</f>
        <v>1.19</v>
      </c>
      <c r="U46" s="159" t="s">
        <v>466</v>
      </c>
      <c r="V46" s="159">
        <f>+IF(ISERR(U46/S46*100),"N/A",ROUND(U46/S46*100,2))</f>
        <v>100</v>
      </c>
      <c r="W46" s="160">
        <f t="shared" si="2"/>
        <v>1.19</v>
      </c>
    </row>
    <row r="47" spans="2:25" ht="23.25" customHeight="1" thickBot="1">
      <c r="B47" s="147" t="s">
        <v>67</v>
      </c>
      <c r="C47" s="148"/>
      <c r="D47" s="148"/>
      <c r="E47" s="149" t="s">
        <v>446</v>
      </c>
      <c r="F47" s="149"/>
      <c r="G47" s="149"/>
      <c r="H47" s="150"/>
      <c r="I47" s="150"/>
      <c r="J47" s="150"/>
      <c r="K47" s="150"/>
      <c r="L47" s="150"/>
      <c r="M47" s="150"/>
      <c r="N47" s="150"/>
      <c r="O47" s="150"/>
      <c r="P47" s="151"/>
      <c r="Q47" s="151"/>
      <c r="R47" s="152" t="s">
        <v>465</v>
      </c>
      <c r="S47" s="152" t="s">
        <v>10</v>
      </c>
      <c r="T47" s="151"/>
      <c r="U47" s="152" t="s">
        <v>58</v>
      </c>
      <c r="V47" s="151"/>
      <c r="W47" s="153">
        <f t="shared" si="2"/>
        <v>0</v>
      </c>
    </row>
    <row r="48" spans="2:25" ht="26.25" customHeight="1">
      <c r="B48" s="154" t="s">
        <v>69</v>
      </c>
      <c r="C48" s="155"/>
      <c r="D48" s="155"/>
      <c r="E48" s="156" t="s">
        <v>446</v>
      </c>
      <c r="F48" s="156"/>
      <c r="G48" s="156"/>
      <c r="H48" s="157"/>
      <c r="I48" s="157"/>
      <c r="J48" s="157"/>
      <c r="K48" s="157"/>
      <c r="L48" s="157"/>
      <c r="M48" s="157"/>
      <c r="N48" s="157"/>
      <c r="O48" s="157"/>
      <c r="P48" s="158"/>
      <c r="Q48" s="158"/>
      <c r="R48" s="159" t="s">
        <v>465</v>
      </c>
      <c r="S48" s="159" t="s">
        <v>464</v>
      </c>
      <c r="T48" s="159">
        <f>+IF(ISERR(S48/R48*100),"N/A",ROUND(S48/R48*100,2))</f>
        <v>20</v>
      </c>
      <c r="U48" s="159" t="s">
        <v>58</v>
      </c>
      <c r="V48" s="159">
        <f>+IF(ISERR(U48/S48*100),"N/A",ROUND(U48/S48*100,2))</f>
        <v>0</v>
      </c>
      <c r="W48" s="160">
        <f t="shared" si="2"/>
        <v>0</v>
      </c>
    </row>
    <row r="49" spans="2:23" ht="23.25" customHeight="1" thickBot="1">
      <c r="B49" s="147" t="s">
        <v>67</v>
      </c>
      <c r="C49" s="148"/>
      <c r="D49" s="148"/>
      <c r="E49" s="149" t="s">
        <v>462</v>
      </c>
      <c r="F49" s="149"/>
      <c r="G49" s="149"/>
      <c r="H49" s="150"/>
      <c r="I49" s="150"/>
      <c r="J49" s="150"/>
      <c r="K49" s="150"/>
      <c r="L49" s="150"/>
      <c r="M49" s="150"/>
      <c r="N49" s="150"/>
      <c r="O49" s="150"/>
      <c r="P49" s="151"/>
      <c r="Q49" s="151"/>
      <c r="R49" s="152" t="s">
        <v>463</v>
      </c>
      <c r="S49" s="152" t="s">
        <v>10</v>
      </c>
      <c r="T49" s="151"/>
      <c r="U49" s="152" t="s">
        <v>58</v>
      </c>
      <c r="V49" s="151"/>
      <c r="W49" s="153">
        <f t="shared" si="2"/>
        <v>0</v>
      </c>
    </row>
    <row r="50" spans="2:23" ht="26.25" customHeight="1" thickBot="1">
      <c r="B50" s="154" t="s">
        <v>69</v>
      </c>
      <c r="C50" s="155"/>
      <c r="D50" s="155"/>
      <c r="E50" s="156" t="s">
        <v>462</v>
      </c>
      <c r="F50" s="156"/>
      <c r="G50" s="156"/>
      <c r="H50" s="157"/>
      <c r="I50" s="157"/>
      <c r="J50" s="157"/>
      <c r="K50" s="157"/>
      <c r="L50" s="157"/>
      <c r="M50" s="157"/>
      <c r="N50" s="157"/>
      <c r="O50" s="157"/>
      <c r="P50" s="158"/>
      <c r="Q50" s="158"/>
      <c r="R50" s="159" t="s">
        <v>461</v>
      </c>
      <c r="S50" s="159" t="s">
        <v>58</v>
      </c>
      <c r="T50" s="159">
        <f>+IF(ISERR(S50/R50*100),"N/A",ROUND(S50/R50*100,2))</f>
        <v>0</v>
      </c>
      <c r="U50" s="159" t="s">
        <v>58</v>
      </c>
      <c r="V50" s="159" t="str">
        <f>+IF(ISERR(U50/S50*100),"N/A",ROUND(U50/S50*100,2))</f>
        <v>N/A</v>
      </c>
      <c r="W50" s="160">
        <f t="shared" si="2"/>
        <v>0</v>
      </c>
    </row>
    <row r="51" spans="2:23" ht="22.5" customHeight="1" thickTop="1" thickBot="1">
      <c r="B51" s="76" t="s">
        <v>71</v>
      </c>
      <c r="C51" s="77"/>
      <c r="D51" s="77"/>
      <c r="E51" s="77"/>
      <c r="F51" s="77"/>
      <c r="G51" s="77"/>
      <c r="H51" s="78"/>
      <c r="I51" s="78"/>
      <c r="J51" s="78"/>
      <c r="K51" s="78"/>
      <c r="L51" s="78"/>
      <c r="M51" s="78"/>
      <c r="N51" s="78"/>
      <c r="O51" s="78"/>
      <c r="P51" s="78"/>
      <c r="Q51" s="78"/>
      <c r="R51" s="78"/>
      <c r="S51" s="78"/>
      <c r="T51" s="78"/>
      <c r="U51" s="78"/>
      <c r="V51" s="78"/>
      <c r="W51" s="79"/>
    </row>
    <row r="52" spans="2:23" ht="37.5" customHeight="1" thickTop="1">
      <c r="B52" s="161" t="s">
        <v>2224</v>
      </c>
      <c r="C52" s="162"/>
      <c r="D52" s="162"/>
      <c r="E52" s="162"/>
      <c r="F52" s="162"/>
      <c r="G52" s="162"/>
      <c r="H52" s="162"/>
      <c r="I52" s="162"/>
      <c r="J52" s="162"/>
      <c r="K52" s="162"/>
      <c r="L52" s="162"/>
      <c r="M52" s="162"/>
      <c r="N52" s="162"/>
      <c r="O52" s="162"/>
      <c r="P52" s="162"/>
      <c r="Q52" s="162"/>
      <c r="R52" s="162"/>
      <c r="S52" s="162"/>
      <c r="T52" s="162"/>
      <c r="U52" s="162"/>
      <c r="V52" s="162"/>
      <c r="W52" s="163"/>
    </row>
    <row r="53" spans="2:23" ht="397.5" customHeight="1" thickBot="1">
      <c r="B53" s="164"/>
      <c r="C53" s="165"/>
      <c r="D53" s="165"/>
      <c r="E53" s="165"/>
      <c r="F53" s="165"/>
      <c r="G53" s="165"/>
      <c r="H53" s="165"/>
      <c r="I53" s="165"/>
      <c r="J53" s="165"/>
      <c r="K53" s="165"/>
      <c r="L53" s="165"/>
      <c r="M53" s="165"/>
      <c r="N53" s="165"/>
      <c r="O53" s="165"/>
      <c r="P53" s="165"/>
      <c r="Q53" s="165"/>
      <c r="R53" s="165"/>
      <c r="S53" s="165"/>
      <c r="T53" s="165"/>
      <c r="U53" s="165"/>
      <c r="V53" s="165"/>
      <c r="W53" s="166"/>
    </row>
    <row r="54" spans="2:23" ht="37.5" customHeight="1" thickTop="1">
      <c r="B54" s="161" t="s">
        <v>2225</v>
      </c>
      <c r="C54" s="162"/>
      <c r="D54" s="162"/>
      <c r="E54" s="162"/>
      <c r="F54" s="162"/>
      <c r="G54" s="162"/>
      <c r="H54" s="162"/>
      <c r="I54" s="162"/>
      <c r="J54" s="162"/>
      <c r="K54" s="162"/>
      <c r="L54" s="162"/>
      <c r="M54" s="162"/>
      <c r="N54" s="162"/>
      <c r="O54" s="162"/>
      <c r="P54" s="162"/>
      <c r="Q54" s="162"/>
      <c r="R54" s="162"/>
      <c r="S54" s="162"/>
      <c r="T54" s="162"/>
      <c r="U54" s="162"/>
      <c r="V54" s="162"/>
      <c r="W54" s="163"/>
    </row>
    <row r="55" spans="2:23" ht="380.25" customHeight="1" thickBot="1">
      <c r="B55" s="164"/>
      <c r="C55" s="165"/>
      <c r="D55" s="165"/>
      <c r="E55" s="165"/>
      <c r="F55" s="165"/>
      <c r="G55" s="165"/>
      <c r="H55" s="165"/>
      <c r="I55" s="165"/>
      <c r="J55" s="165"/>
      <c r="K55" s="165"/>
      <c r="L55" s="165"/>
      <c r="M55" s="165"/>
      <c r="N55" s="165"/>
      <c r="O55" s="165"/>
      <c r="P55" s="165"/>
      <c r="Q55" s="165"/>
      <c r="R55" s="165"/>
      <c r="S55" s="165"/>
      <c r="T55" s="165"/>
      <c r="U55" s="165"/>
      <c r="V55" s="165"/>
      <c r="W55" s="166"/>
    </row>
    <row r="56" spans="2:23" ht="37.5" customHeight="1" thickTop="1">
      <c r="B56" s="161" t="s">
        <v>2226</v>
      </c>
      <c r="C56" s="162"/>
      <c r="D56" s="162"/>
      <c r="E56" s="162"/>
      <c r="F56" s="162"/>
      <c r="G56" s="162"/>
      <c r="H56" s="162"/>
      <c r="I56" s="162"/>
      <c r="J56" s="162"/>
      <c r="K56" s="162"/>
      <c r="L56" s="162"/>
      <c r="M56" s="162"/>
      <c r="N56" s="162"/>
      <c r="O56" s="162"/>
      <c r="P56" s="162"/>
      <c r="Q56" s="162"/>
      <c r="R56" s="162"/>
      <c r="S56" s="162"/>
      <c r="T56" s="162"/>
      <c r="U56" s="162"/>
      <c r="V56" s="162"/>
      <c r="W56" s="163"/>
    </row>
    <row r="57" spans="2:23" ht="346.5" customHeight="1" thickBot="1">
      <c r="B57" s="167"/>
      <c r="C57" s="168"/>
      <c r="D57" s="168"/>
      <c r="E57" s="168"/>
      <c r="F57" s="168"/>
      <c r="G57" s="168"/>
      <c r="H57" s="168"/>
      <c r="I57" s="168"/>
      <c r="J57" s="168"/>
      <c r="K57" s="168"/>
      <c r="L57" s="168"/>
      <c r="M57" s="168"/>
      <c r="N57" s="168"/>
      <c r="O57" s="168"/>
      <c r="P57" s="168"/>
      <c r="Q57" s="168"/>
      <c r="R57" s="168"/>
      <c r="S57" s="168"/>
      <c r="T57" s="168"/>
      <c r="U57" s="168"/>
      <c r="V57" s="168"/>
      <c r="W57" s="169"/>
    </row>
  </sheetData>
  <mergeCells count="109">
    <mergeCell ref="B45:D45"/>
    <mergeCell ref="B46:D46"/>
    <mergeCell ref="B47:D47"/>
    <mergeCell ref="B48:D48"/>
    <mergeCell ref="B49:D49"/>
    <mergeCell ref="B50:D50"/>
    <mergeCell ref="B52:W53"/>
    <mergeCell ref="B54:W55"/>
    <mergeCell ref="B56:W57"/>
    <mergeCell ref="B37:Q38"/>
    <mergeCell ref="S37:T37"/>
    <mergeCell ref="V37:W37"/>
    <mergeCell ref="B39:D39"/>
    <mergeCell ref="B40:D40"/>
    <mergeCell ref="B41:D41"/>
    <mergeCell ref="B42:D42"/>
    <mergeCell ref="B43:D43"/>
    <mergeCell ref="B44:D44"/>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5:L25"/>
    <mergeCell ref="M25:N25"/>
    <mergeCell ref="O25:P25"/>
    <mergeCell ref="Q25:R25"/>
    <mergeCell ref="B23:L24"/>
    <mergeCell ref="M23:N24"/>
    <mergeCell ref="O23:P24"/>
    <mergeCell ref="B26:L26"/>
    <mergeCell ref="M26:N26"/>
    <mergeCell ref="O26:P26"/>
    <mergeCell ref="Q26:R26"/>
    <mergeCell ref="Q23:R24"/>
    <mergeCell ref="S23:S24"/>
    <mergeCell ref="T23:T24"/>
    <mergeCell ref="C19:I19"/>
    <mergeCell ref="L19:Q19"/>
    <mergeCell ref="T19:W19"/>
    <mergeCell ref="C20:W20"/>
    <mergeCell ref="B22:T22"/>
    <mergeCell ref="U22:W22"/>
    <mergeCell ref="U23:U24"/>
    <mergeCell ref="V23:V24"/>
    <mergeCell ref="W23:W24"/>
    <mergeCell ref="D12:H12"/>
    <mergeCell ref="I12:W12"/>
    <mergeCell ref="C13:W13"/>
    <mergeCell ref="C14:W14"/>
    <mergeCell ref="B17:I17"/>
    <mergeCell ref="K17:Q17"/>
    <mergeCell ref="S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3" manualBreakCount="3">
    <brk id="16" min="1" max="20" man="1"/>
    <brk id="50" min="1" max="22" man="1"/>
    <brk id="53"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522</v>
      </c>
      <c r="M4" s="85" t="s">
        <v>521</v>
      </c>
      <c r="N4" s="85"/>
      <c r="O4" s="85"/>
      <c r="P4" s="85"/>
      <c r="Q4" s="86"/>
      <c r="R4" s="87"/>
      <c r="S4" s="88" t="s">
        <v>2009</v>
      </c>
      <c r="T4" s="89"/>
      <c r="U4" s="89"/>
      <c r="V4" s="90" t="s">
        <v>511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513</v>
      </c>
      <c r="D6" s="96" t="s">
        <v>520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519</v>
      </c>
      <c r="K8" s="101" t="s">
        <v>518</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44.75" customHeight="1" thickTop="1" thickBot="1">
      <c r="B10" s="102" t="s">
        <v>22</v>
      </c>
      <c r="C10" s="90" t="s">
        <v>517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437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516</v>
      </c>
      <c r="C21" s="133"/>
      <c r="D21" s="133"/>
      <c r="E21" s="133"/>
      <c r="F21" s="133"/>
      <c r="G21" s="133"/>
      <c r="H21" s="133"/>
      <c r="I21" s="133"/>
      <c r="J21" s="133"/>
      <c r="K21" s="133"/>
      <c r="L21" s="133"/>
      <c r="M21" s="134" t="s">
        <v>513</v>
      </c>
      <c r="N21" s="134"/>
      <c r="O21" s="134" t="s">
        <v>49</v>
      </c>
      <c r="P21" s="134"/>
      <c r="Q21" s="134" t="s">
        <v>66</v>
      </c>
      <c r="R21" s="134"/>
      <c r="S21" s="135" t="s">
        <v>515</v>
      </c>
      <c r="T21" s="135" t="s">
        <v>127</v>
      </c>
      <c r="U21" s="135" t="s">
        <v>127</v>
      </c>
      <c r="V21" s="135" t="str">
        <f>+IF(ISERR(U21/T21*100),"N/A",ROUND(U21/T21*100,2))</f>
        <v>N/A</v>
      </c>
      <c r="W21" s="136" t="str">
        <f>+IF(ISERR(U21/S21*100),"N/A",ROUND(U21/S21*100,2))</f>
        <v>N/A</v>
      </c>
    </row>
    <row r="22" spans="2:27" ht="56.25" customHeight="1" thickBot="1">
      <c r="B22" s="132" t="s">
        <v>514</v>
      </c>
      <c r="C22" s="133"/>
      <c r="D22" s="133"/>
      <c r="E22" s="133"/>
      <c r="F22" s="133"/>
      <c r="G22" s="133"/>
      <c r="H22" s="133"/>
      <c r="I22" s="133"/>
      <c r="J22" s="133"/>
      <c r="K22" s="133"/>
      <c r="L22" s="133"/>
      <c r="M22" s="134" t="s">
        <v>513</v>
      </c>
      <c r="N22" s="134"/>
      <c r="O22" s="134" t="s">
        <v>49</v>
      </c>
      <c r="P22" s="134"/>
      <c r="Q22" s="134" t="s">
        <v>66</v>
      </c>
      <c r="R22" s="134"/>
      <c r="S22" s="135" t="s">
        <v>254</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512</v>
      </c>
      <c r="F26" s="149"/>
      <c r="G26" s="149"/>
      <c r="H26" s="150"/>
      <c r="I26" s="150"/>
      <c r="J26" s="150"/>
      <c r="K26" s="150"/>
      <c r="L26" s="150"/>
      <c r="M26" s="150"/>
      <c r="N26" s="150"/>
      <c r="O26" s="150"/>
      <c r="P26" s="151"/>
      <c r="Q26" s="151"/>
      <c r="R26" s="152" t="s">
        <v>511</v>
      </c>
      <c r="S26" s="152" t="s">
        <v>10</v>
      </c>
      <c r="T26" s="151"/>
      <c r="U26" s="152" t="s">
        <v>510</v>
      </c>
      <c r="V26" s="151"/>
      <c r="W26" s="153">
        <f>+IF(ISERR(U26/R26*100),"N/A",ROUND(U26/R26*100,2))</f>
        <v>0.12</v>
      </c>
    </row>
    <row r="27" spans="2:27" ht="26.25" customHeight="1" thickBot="1">
      <c r="B27" s="154" t="s">
        <v>69</v>
      </c>
      <c r="C27" s="155"/>
      <c r="D27" s="155"/>
      <c r="E27" s="156" t="s">
        <v>512</v>
      </c>
      <c r="F27" s="156"/>
      <c r="G27" s="156"/>
      <c r="H27" s="157"/>
      <c r="I27" s="157"/>
      <c r="J27" s="157"/>
      <c r="K27" s="157"/>
      <c r="L27" s="157"/>
      <c r="M27" s="157"/>
      <c r="N27" s="157"/>
      <c r="O27" s="157"/>
      <c r="P27" s="158"/>
      <c r="Q27" s="158"/>
      <c r="R27" s="159" t="s">
        <v>511</v>
      </c>
      <c r="S27" s="159" t="s">
        <v>510</v>
      </c>
      <c r="T27" s="159">
        <f>+IF(ISERR(S27/R27*100),"N/A",ROUND(S27/R27*100,2))</f>
        <v>0.12</v>
      </c>
      <c r="U27" s="159" t="s">
        <v>510</v>
      </c>
      <c r="V27" s="159">
        <f>+IF(ISERR(U27/S27*100),"N/A",ROUND(U27/S27*100,2))</f>
        <v>100</v>
      </c>
      <c r="W27" s="160">
        <f>+IF(ISERR(U27/R27*100),"N/A",ROUND(U27/R27*100,2))</f>
        <v>0.12</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2221</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58.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2222</v>
      </c>
      <c r="C31" s="162"/>
      <c r="D31" s="162"/>
      <c r="E31" s="162"/>
      <c r="F31" s="162"/>
      <c r="G31" s="162"/>
      <c r="H31" s="162"/>
      <c r="I31" s="162"/>
      <c r="J31" s="162"/>
      <c r="K31" s="162"/>
      <c r="L31" s="162"/>
      <c r="M31" s="162"/>
      <c r="N31" s="162"/>
      <c r="O31" s="162"/>
      <c r="P31" s="162"/>
      <c r="Q31" s="162"/>
      <c r="R31" s="162"/>
      <c r="S31" s="162"/>
      <c r="T31" s="162"/>
      <c r="U31" s="162"/>
      <c r="V31" s="162"/>
      <c r="W31" s="163"/>
    </row>
    <row r="32" spans="2:27" ht="36.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2223</v>
      </c>
      <c r="C33" s="162"/>
      <c r="D33" s="162"/>
      <c r="E33" s="162"/>
      <c r="F33" s="162"/>
      <c r="G33" s="162"/>
      <c r="H33" s="162"/>
      <c r="I33" s="162"/>
      <c r="J33" s="162"/>
      <c r="K33" s="162"/>
      <c r="L33" s="162"/>
      <c r="M33" s="162"/>
      <c r="N33" s="162"/>
      <c r="O33" s="162"/>
      <c r="P33" s="162"/>
      <c r="Q33" s="162"/>
      <c r="R33" s="162"/>
      <c r="S33" s="162"/>
      <c r="T33" s="162"/>
      <c r="U33" s="162"/>
      <c r="V33" s="162"/>
      <c r="W33" s="163"/>
    </row>
    <row r="34" spans="2:23" ht="86.2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535</v>
      </c>
      <c r="M4" s="85" t="s">
        <v>534</v>
      </c>
      <c r="N4" s="85"/>
      <c r="O4" s="85"/>
      <c r="P4" s="85"/>
      <c r="Q4" s="86"/>
      <c r="R4" s="87"/>
      <c r="S4" s="88" t="s">
        <v>2009</v>
      </c>
      <c r="T4" s="89"/>
      <c r="U4" s="89"/>
      <c r="V4" s="90" t="s">
        <v>533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450</v>
      </c>
      <c r="D6" s="96" t="s">
        <v>458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532</v>
      </c>
      <c r="K8" s="101" t="s">
        <v>532</v>
      </c>
      <c r="L8" s="101" t="s">
        <v>531</v>
      </c>
      <c r="M8" s="101" t="s">
        <v>530</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2.25" customHeight="1" thickTop="1" thickBot="1">
      <c r="B10" s="102" t="s">
        <v>22</v>
      </c>
      <c r="C10" s="90" t="s">
        <v>529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452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528</v>
      </c>
      <c r="C21" s="133"/>
      <c r="D21" s="133"/>
      <c r="E21" s="133"/>
      <c r="F21" s="133"/>
      <c r="G21" s="133"/>
      <c r="H21" s="133"/>
      <c r="I21" s="133"/>
      <c r="J21" s="133"/>
      <c r="K21" s="133"/>
      <c r="L21" s="133"/>
      <c r="M21" s="134" t="s">
        <v>450</v>
      </c>
      <c r="N21" s="134"/>
      <c r="O21" s="134" t="s">
        <v>49</v>
      </c>
      <c r="P21" s="134"/>
      <c r="Q21" s="134" t="s">
        <v>50</v>
      </c>
      <c r="R21" s="134"/>
      <c r="S21" s="135" t="s">
        <v>60</v>
      </c>
      <c r="T21" s="135" t="s">
        <v>60</v>
      </c>
      <c r="U21" s="135" t="s">
        <v>527</v>
      </c>
      <c r="V21" s="135">
        <f>+IF(ISERR(U21/T21*100),"N/A",ROUND(U21/T21*100,2))</f>
        <v>115.2</v>
      </c>
      <c r="W21" s="136">
        <f>+IF(ISERR(U21/S21*100),"N/A",ROUND(U21/S21*100,2))</f>
        <v>115.2</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446</v>
      </c>
      <c r="F25" s="149"/>
      <c r="G25" s="149"/>
      <c r="H25" s="150"/>
      <c r="I25" s="150"/>
      <c r="J25" s="150"/>
      <c r="K25" s="150"/>
      <c r="L25" s="150"/>
      <c r="M25" s="150"/>
      <c r="N25" s="150"/>
      <c r="O25" s="150"/>
      <c r="P25" s="151"/>
      <c r="Q25" s="151"/>
      <c r="R25" s="152" t="s">
        <v>526</v>
      </c>
      <c r="S25" s="152" t="s">
        <v>10</v>
      </c>
      <c r="T25" s="151"/>
      <c r="U25" s="152" t="s">
        <v>523</v>
      </c>
      <c r="V25" s="151"/>
      <c r="W25" s="153">
        <f>+IF(ISERR(U25/R25*100),"N/A",ROUND(U25/R25*100,2))</f>
        <v>37.54</v>
      </c>
    </row>
    <row r="26" spans="2:27" ht="26.25" customHeight="1" thickBot="1">
      <c r="B26" s="154" t="s">
        <v>69</v>
      </c>
      <c r="C26" s="155"/>
      <c r="D26" s="155"/>
      <c r="E26" s="156" t="s">
        <v>446</v>
      </c>
      <c r="F26" s="156"/>
      <c r="G26" s="156"/>
      <c r="H26" s="157"/>
      <c r="I26" s="157"/>
      <c r="J26" s="157"/>
      <c r="K26" s="157"/>
      <c r="L26" s="157"/>
      <c r="M26" s="157"/>
      <c r="N26" s="157"/>
      <c r="O26" s="157"/>
      <c r="P26" s="158"/>
      <c r="Q26" s="158"/>
      <c r="R26" s="159" t="s">
        <v>525</v>
      </c>
      <c r="S26" s="159" t="s">
        <v>524</v>
      </c>
      <c r="T26" s="159">
        <f>+IF(ISERR(S26/R26*100),"N/A",ROUND(S26/R26*100,2))</f>
        <v>38</v>
      </c>
      <c r="U26" s="159" t="s">
        <v>523</v>
      </c>
      <c r="V26" s="159">
        <f>+IF(ISERR(U26/S26*100),"N/A",ROUND(U26/S26*100,2))</f>
        <v>99.47</v>
      </c>
      <c r="W26" s="160">
        <f>+IF(ISERR(U26/R26*100),"N/A",ROUND(U26/R26*100,2))</f>
        <v>37.799999999999997</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2219</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2217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0"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2220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3.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408</v>
      </c>
      <c r="D4" s="82" t="s">
        <v>407</v>
      </c>
      <c r="E4" s="82"/>
      <c r="F4" s="82"/>
      <c r="G4" s="82"/>
      <c r="H4" s="83"/>
      <c r="J4" s="84" t="s">
        <v>6</v>
      </c>
      <c r="K4" s="82"/>
      <c r="L4" s="81" t="s">
        <v>547</v>
      </c>
      <c r="M4" s="85" t="s">
        <v>546</v>
      </c>
      <c r="N4" s="85"/>
      <c r="O4" s="85"/>
      <c r="P4" s="85"/>
      <c r="Q4" s="86"/>
      <c r="R4" s="87"/>
      <c r="S4" s="88" t="s">
        <v>2009</v>
      </c>
      <c r="T4" s="89"/>
      <c r="U4" s="89"/>
      <c r="V4" s="90" t="s">
        <v>545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450</v>
      </c>
      <c r="D6" s="96" t="s">
        <v>458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544</v>
      </c>
      <c r="K8" s="101" t="s">
        <v>544</v>
      </c>
      <c r="L8" s="101" t="s">
        <v>543</v>
      </c>
      <c r="M8" s="101" t="s">
        <v>542</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6.75" customHeight="1" thickTop="1" thickBot="1">
      <c r="B10" s="102" t="s">
        <v>22</v>
      </c>
      <c r="C10" s="90" t="s">
        <v>541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452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528</v>
      </c>
      <c r="C21" s="133"/>
      <c r="D21" s="133"/>
      <c r="E21" s="133"/>
      <c r="F21" s="133"/>
      <c r="G21" s="133"/>
      <c r="H21" s="133"/>
      <c r="I21" s="133"/>
      <c r="J21" s="133"/>
      <c r="K21" s="133"/>
      <c r="L21" s="133"/>
      <c r="M21" s="134" t="s">
        <v>450</v>
      </c>
      <c r="N21" s="134"/>
      <c r="O21" s="134" t="s">
        <v>49</v>
      </c>
      <c r="P21" s="134"/>
      <c r="Q21" s="134" t="s">
        <v>50</v>
      </c>
      <c r="R21" s="134"/>
      <c r="S21" s="135" t="s">
        <v>60</v>
      </c>
      <c r="T21" s="135" t="s">
        <v>60</v>
      </c>
      <c r="U21" s="135" t="s">
        <v>540</v>
      </c>
      <c r="V21" s="135">
        <f>+IF(ISERR(U21/T21*100),"N/A",ROUND(U21/T21*100,2))</f>
        <v>104.4</v>
      </c>
      <c r="W21" s="136">
        <f>+IF(ISERR(U21/S21*100),"N/A",ROUND(U21/S21*100,2))</f>
        <v>104.4</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446</v>
      </c>
      <c r="F25" s="149"/>
      <c r="G25" s="149"/>
      <c r="H25" s="150"/>
      <c r="I25" s="150"/>
      <c r="J25" s="150"/>
      <c r="K25" s="150"/>
      <c r="L25" s="150"/>
      <c r="M25" s="150"/>
      <c r="N25" s="150"/>
      <c r="O25" s="150"/>
      <c r="P25" s="151"/>
      <c r="Q25" s="151"/>
      <c r="R25" s="152" t="s">
        <v>539</v>
      </c>
      <c r="S25" s="152" t="s">
        <v>10</v>
      </c>
      <c r="T25" s="151"/>
      <c r="U25" s="152" t="s">
        <v>536</v>
      </c>
      <c r="V25" s="151"/>
      <c r="W25" s="153">
        <f>+IF(ISERR(U25/R25*100),"N/A",ROUND(U25/R25*100,2))</f>
        <v>39.520000000000003</v>
      </c>
    </row>
    <row r="26" spans="2:27" ht="26.25" customHeight="1" thickBot="1">
      <c r="B26" s="154" t="s">
        <v>69</v>
      </c>
      <c r="C26" s="155"/>
      <c r="D26" s="155"/>
      <c r="E26" s="156" t="s">
        <v>446</v>
      </c>
      <c r="F26" s="156"/>
      <c r="G26" s="156"/>
      <c r="H26" s="157"/>
      <c r="I26" s="157"/>
      <c r="J26" s="157"/>
      <c r="K26" s="157"/>
      <c r="L26" s="157"/>
      <c r="M26" s="157"/>
      <c r="N26" s="157"/>
      <c r="O26" s="157"/>
      <c r="P26" s="158"/>
      <c r="Q26" s="158"/>
      <c r="R26" s="159" t="s">
        <v>538</v>
      </c>
      <c r="S26" s="159" t="s">
        <v>537</v>
      </c>
      <c r="T26" s="159">
        <f>+IF(ISERR(S26/R26*100),"N/A",ROUND(S26/R26*100,2))</f>
        <v>40.119999999999997</v>
      </c>
      <c r="U26" s="159" t="s">
        <v>536</v>
      </c>
      <c r="V26" s="159">
        <f>+IF(ISERR(U26/S26*100),"N/A",ROUND(U26/S26*100,2))</f>
        <v>99.51</v>
      </c>
      <c r="W26" s="160">
        <f>+IF(ISERR(U26/R26*100),"N/A",ROUND(U26/R26*100,2))</f>
        <v>39.92</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2216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27.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2217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9.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2218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3"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3"/>
    <pageSetUpPr fitToPage="1"/>
  </sheetPr>
  <dimension ref="A1:AC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9" s="268" customFormat="1" ht="39.75" customHeight="1">
      <c r="A1" s="68" t="s">
        <v>0</v>
      </c>
      <c r="B1" s="68"/>
      <c r="C1" s="68"/>
      <c r="D1" s="68"/>
      <c r="E1" s="68"/>
      <c r="F1" s="68"/>
      <c r="G1" s="68"/>
      <c r="H1" s="68"/>
      <c r="I1" s="68"/>
      <c r="J1" s="68"/>
      <c r="K1" s="68"/>
      <c r="L1" s="68"/>
      <c r="M1" s="68"/>
      <c r="N1" s="68"/>
      <c r="O1" s="68"/>
      <c r="P1" s="68"/>
      <c r="Q1" s="69" t="s">
        <v>1</v>
      </c>
      <c r="R1" s="70"/>
      <c r="S1" s="70"/>
      <c r="T1" s="70"/>
      <c r="V1" s="72"/>
      <c r="W1" s="269"/>
      <c r="X1" s="269"/>
      <c r="Y1" s="73"/>
      <c r="AC1" s="270"/>
    </row>
    <row r="2" spans="1:29"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9"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9" ht="54" customHeight="1" thickTop="1" thickBot="1">
      <c r="A4" s="271"/>
      <c r="B4" s="272" t="s">
        <v>3</v>
      </c>
      <c r="C4" s="273" t="s">
        <v>4</v>
      </c>
      <c r="D4" s="274" t="s">
        <v>5</v>
      </c>
      <c r="E4" s="274"/>
      <c r="F4" s="274"/>
      <c r="G4" s="274"/>
      <c r="H4" s="275"/>
      <c r="I4" s="276"/>
      <c r="J4" s="277" t="s">
        <v>6</v>
      </c>
      <c r="K4" s="274"/>
      <c r="L4" s="273" t="s">
        <v>7</v>
      </c>
      <c r="M4" s="278" t="s">
        <v>8</v>
      </c>
      <c r="N4" s="278"/>
      <c r="O4" s="278"/>
      <c r="P4" s="278"/>
      <c r="Q4" s="279"/>
      <c r="R4" s="280"/>
      <c r="S4" s="281" t="s">
        <v>2009</v>
      </c>
      <c r="T4" s="282"/>
      <c r="U4" s="282"/>
      <c r="V4" s="283" t="s">
        <v>9</v>
      </c>
      <c r="W4" s="284"/>
    </row>
    <row r="5" spans="1:29" ht="15.75" customHeight="1" thickTop="1">
      <c r="B5" s="92" t="s">
        <v>10</v>
      </c>
      <c r="C5" s="285" t="s">
        <v>10</v>
      </c>
      <c r="D5" s="285"/>
      <c r="E5" s="285"/>
      <c r="F5" s="285"/>
      <c r="G5" s="285"/>
      <c r="H5" s="285"/>
      <c r="I5" s="285"/>
      <c r="J5" s="285"/>
      <c r="K5" s="285"/>
      <c r="L5" s="285"/>
      <c r="M5" s="285"/>
      <c r="N5" s="285"/>
      <c r="O5" s="285"/>
      <c r="P5" s="285"/>
      <c r="Q5" s="285"/>
      <c r="R5" s="285"/>
      <c r="S5" s="285"/>
      <c r="T5" s="285"/>
      <c r="U5" s="285"/>
      <c r="V5" s="285"/>
      <c r="W5" s="94"/>
    </row>
    <row r="6" spans="1:29" ht="38.25" customHeight="1" thickBot="1">
      <c r="B6" s="92" t="s">
        <v>11</v>
      </c>
      <c r="C6" s="286" t="s">
        <v>12</v>
      </c>
      <c r="D6" s="287" t="s">
        <v>13</v>
      </c>
      <c r="E6" s="287"/>
      <c r="F6" s="287"/>
      <c r="G6" s="287"/>
      <c r="H6" s="287"/>
      <c r="I6" s="288"/>
      <c r="J6" s="97" t="s">
        <v>14</v>
      </c>
      <c r="K6" s="97"/>
      <c r="L6" s="97" t="s">
        <v>15</v>
      </c>
      <c r="M6" s="97"/>
      <c r="N6" s="94" t="s">
        <v>10</v>
      </c>
      <c r="O6" s="94"/>
      <c r="P6" s="94"/>
      <c r="Q6" s="94"/>
      <c r="R6" s="94"/>
      <c r="S6" s="94"/>
      <c r="T6" s="94"/>
      <c r="U6" s="94"/>
      <c r="V6" s="94"/>
      <c r="W6" s="94"/>
    </row>
    <row r="7" spans="1:29" ht="30" customHeight="1" thickBot="1">
      <c r="B7" s="98"/>
      <c r="C7" s="286" t="s">
        <v>10</v>
      </c>
      <c r="D7" s="285" t="s">
        <v>10</v>
      </c>
      <c r="E7" s="285"/>
      <c r="F7" s="285"/>
      <c r="G7" s="285"/>
      <c r="H7" s="285"/>
      <c r="I7" s="288"/>
      <c r="J7" s="99" t="s">
        <v>16</v>
      </c>
      <c r="K7" s="99" t="s">
        <v>17</v>
      </c>
      <c r="L7" s="99" t="s">
        <v>16</v>
      </c>
      <c r="M7" s="99" t="s">
        <v>17</v>
      </c>
      <c r="N7" s="289"/>
      <c r="O7" s="94" t="s">
        <v>10</v>
      </c>
      <c r="P7" s="94"/>
      <c r="Q7" s="94"/>
      <c r="R7" s="94"/>
      <c r="S7" s="94"/>
      <c r="T7" s="94"/>
      <c r="U7" s="94"/>
      <c r="V7" s="94"/>
      <c r="W7" s="94"/>
    </row>
    <row r="8" spans="1:29" ht="30" customHeight="1" thickBot="1">
      <c r="B8" s="98"/>
      <c r="C8" s="286" t="s">
        <v>10</v>
      </c>
      <c r="D8" s="285" t="s">
        <v>10</v>
      </c>
      <c r="E8" s="285"/>
      <c r="F8" s="285"/>
      <c r="G8" s="285"/>
      <c r="H8" s="285"/>
      <c r="I8" s="288"/>
      <c r="J8" s="101" t="s">
        <v>18</v>
      </c>
      <c r="K8" s="101" t="s">
        <v>19</v>
      </c>
      <c r="L8" s="101" t="s">
        <v>20</v>
      </c>
      <c r="M8" s="101" t="s">
        <v>21</v>
      </c>
      <c r="N8" s="289"/>
      <c r="O8" s="288"/>
      <c r="P8" s="94" t="s">
        <v>10</v>
      </c>
      <c r="Q8" s="94"/>
      <c r="R8" s="94"/>
      <c r="S8" s="94"/>
      <c r="T8" s="94"/>
      <c r="U8" s="94"/>
      <c r="V8" s="94"/>
      <c r="W8" s="94"/>
    </row>
    <row r="9" spans="1:29" ht="25.5" customHeight="1" thickBot="1">
      <c r="B9" s="98"/>
      <c r="C9" s="285" t="s">
        <v>10</v>
      </c>
      <c r="D9" s="285"/>
      <c r="E9" s="285"/>
      <c r="F9" s="285"/>
      <c r="G9" s="285"/>
      <c r="H9" s="285"/>
      <c r="I9" s="285"/>
      <c r="J9" s="285"/>
      <c r="K9" s="285"/>
      <c r="L9" s="285"/>
      <c r="M9" s="285"/>
      <c r="N9" s="285"/>
      <c r="O9" s="285"/>
      <c r="P9" s="285"/>
      <c r="Q9" s="285"/>
      <c r="R9" s="285"/>
      <c r="S9" s="285"/>
      <c r="T9" s="285"/>
      <c r="U9" s="285"/>
      <c r="V9" s="285"/>
      <c r="W9" s="94"/>
    </row>
    <row r="10" spans="1:29" ht="102.75" customHeight="1" thickTop="1" thickBot="1">
      <c r="B10" s="102" t="s">
        <v>22</v>
      </c>
      <c r="C10" s="283" t="s">
        <v>23</v>
      </c>
      <c r="D10" s="283"/>
      <c r="E10" s="283"/>
      <c r="F10" s="283"/>
      <c r="G10" s="283"/>
      <c r="H10" s="283"/>
      <c r="I10" s="283"/>
      <c r="J10" s="283"/>
      <c r="K10" s="283"/>
      <c r="L10" s="283"/>
      <c r="M10" s="283"/>
      <c r="N10" s="283"/>
      <c r="O10" s="283"/>
      <c r="P10" s="283"/>
      <c r="Q10" s="283"/>
      <c r="R10" s="283"/>
      <c r="S10" s="283"/>
      <c r="T10" s="283"/>
      <c r="U10" s="283"/>
      <c r="V10" s="283"/>
      <c r="W10" s="284"/>
    </row>
    <row r="11" spans="1:29" ht="9" customHeight="1" thickTop="1" thickBot="1"/>
    <row r="12" spans="1:29"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9"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9" ht="69" customHeight="1">
      <c r="B14" s="92" t="s">
        <v>28</v>
      </c>
      <c r="C14" s="287" t="s">
        <v>10</v>
      </c>
      <c r="D14" s="287"/>
      <c r="E14" s="287"/>
      <c r="F14" s="287"/>
      <c r="G14" s="287"/>
      <c r="H14" s="287"/>
      <c r="I14" s="287"/>
      <c r="J14" s="290"/>
      <c r="K14" s="290" t="s">
        <v>29</v>
      </c>
      <c r="L14" s="287" t="s">
        <v>10</v>
      </c>
      <c r="M14" s="287"/>
      <c r="N14" s="287"/>
      <c r="O14" s="287"/>
      <c r="P14" s="287"/>
      <c r="Q14" s="287"/>
      <c r="R14" s="288"/>
      <c r="S14" s="290" t="s">
        <v>30</v>
      </c>
      <c r="T14" s="110" t="s">
        <v>31</v>
      </c>
      <c r="U14" s="110"/>
      <c r="V14" s="110"/>
      <c r="W14" s="110"/>
    </row>
    <row r="15" spans="1:29" ht="86.25" customHeight="1">
      <c r="B15" s="92" t="s">
        <v>32</v>
      </c>
      <c r="C15" s="287" t="s">
        <v>10</v>
      </c>
      <c r="D15" s="287"/>
      <c r="E15" s="287"/>
      <c r="F15" s="287"/>
      <c r="G15" s="287"/>
      <c r="H15" s="287"/>
      <c r="I15" s="287"/>
      <c r="J15" s="290"/>
      <c r="K15" s="290" t="s">
        <v>32</v>
      </c>
      <c r="L15" s="287" t="s">
        <v>10</v>
      </c>
      <c r="M15" s="287"/>
      <c r="N15" s="287"/>
      <c r="O15" s="287"/>
      <c r="P15" s="287"/>
      <c r="Q15" s="287"/>
      <c r="R15" s="288"/>
      <c r="S15" s="290" t="s">
        <v>33</v>
      </c>
      <c r="T15" s="110" t="s">
        <v>10</v>
      </c>
      <c r="U15" s="110"/>
      <c r="V15" s="110"/>
      <c r="W15" s="110"/>
    </row>
    <row r="16" spans="1:29"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48</v>
      </c>
      <c r="C21" s="291"/>
      <c r="D21" s="291"/>
      <c r="E21" s="291"/>
      <c r="F21" s="291"/>
      <c r="G21" s="291"/>
      <c r="H21" s="291"/>
      <c r="I21" s="291"/>
      <c r="J21" s="291"/>
      <c r="K21" s="291"/>
      <c r="L21" s="291"/>
      <c r="M21" s="292" t="s">
        <v>12</v>
      </c>
      <c r="N21" s="292"/>
      <c r="O21" s="292" t="s">
        <v>49</v>
      </c>
      <c r="P21" s="292"/>
      <c r="Q21" s="293" t="s">
        <v>50</v>
      </c>
      <c r="R21" s="293"/>
      <c r="S21" s="294" t="s">
        <v>51</v>
      </c>
      <c r="T21" s="294" t="s">
        <v>52</v>
      </c>
      <c r="U21" s="294" t="s">
        <v>52</v>
      </c>
      <c r="V21" s="294">
        <f>+IF(ISERR(U21/T21*100),"N/A",ROUND(U21/T21*100,2))</f>
        <v>100</v>
      </c>
      <c r="W21" s="136">
        <f>+IF(ISERR(U21/S21*100),"N/A",ROUND(U21/S21*100,2))</f>
        <v>25</v>
      </c>
    </row>
    <row r="22" spans="2:27" ht="56.25" customHeight="1">
      <c r="B22" s="132" t="s">
        <v>53</v>
      </c>
      <c r="C22" s="291"/>
      <c r="D22" s="291"/>
      <c r="E22" s="291"/>
      <c r="F22" s="291"/>
      <c r="G22" s="291"/>
      <c r="H22" s="291"/>
      <c r="I22" s="291"/>
      <c r="J22" s="291"/>
      <c r="K22" s="291"/>
      <c r="L22" s="291"/>
      <c r="M22" s="292" t="s">
        <v>12</v>
      </c>
      <c r="N22" s="292"/>
      <c r="O22" s="292" t="s">
        <v>49</v>
      </c>
      <c r="P22" s="292"/>
      <c r="Q22" s="293" t="s">
        <v>50</v>
      </c>
      <c r="R22" s="293"/>
      <c r="S22" s="294" t="s">
        <v>54</v>
      </c>
      <c r="T22" s="294" t="s">
        <v>55</v>
      </c>
      <c r="U22" s="294" t="s">
        <v>56</v>
      </c>
      <c r="V22" s="294">
        <f>+IF(ISERR(U22/T22*100),"N/A",ROUND(U22/T22*100,2))</f>
        <v>256.25</v>
      </c>
      <c r="W22" s="136">
        <f>+IF(ISERR(U22/S22*100),"N/A",ROUND(U22/S22*100,2))</f>
        <v>57.75</v>
      </c>
    </row>
    <row r="23" spans="2:27" ht="56.25" customHeight="1">
      <c r="B23" s="132" t="s">
        <v>57</v>
      </c>
      <c r="C23" s="291"/>
      <c r="D23" s="291"/>
      <c r="E23" s="291"/>
      <c r="F23" s="291"/>
      <c r="G23" s="291"/>
      <c r="H23" s="291"/>
      <c r="I23" s="291"/>
      <c r="J23" s="291"/>
      <c r="K23" s="291"/>
      <c r="L23" s="291"/>
      <c r="M23" s="292" t="s">
        <v>12</v>
      </c>
      <c r="N23" s="292"/>
      <c r="O23" s="292" t="s">
        <v>49</v>
      </c>
      <c r="P23" s="292"/>
      <c r="Q23" s="293" t="s">
        <v>50</v>
      </c>
      <c r="R23" s="293"/>
      <c r="S23" s="294" t="s">
        <v>51</v>
      </c>
      <c r="T23" s="294" t="s">
        <v>58</v>
      </c>
      <c r="U23" s="294" t="s">
        <v>58</v>
      </c>
      <c r="V23" s="294" t="str">
        <f>+IF(ISERR(U23/T23*100),"N/A",ROUND(U23/T23*100,2))</f>
        <v>N/A</v>
      </c>
      <c r="W23" s="136">
        <f>+IF(ISERR(U23/S23*100),"N/A",ROUND(U23/S23*100,2))</f>
        <v>0</v>
      </c>
    </row>
    <row r="24" spans="2:27" ht="56.25" customHeight="1" thickBot="1">
      <c r="B24" s="132" t="s">
        <v>59</v>
      </c>
      <c r="C24" s="291"/>
      <c r="D24" s="291"/>
      <c r="E24" s="291"/>
      <c r="F24" s="291"/>
      <c r="G24" s="291"/>
      <c r="H24" s="291"/>
      <c r="I24" s="291"/>
      <c r="J24" s="291"/>
      <c r="K24" s="291"/>
      <c r="L24" s="291"/>
      <c r="M24" s="292" t="s">
        <v>12</v>
      </c>
      <c r="N24" s="292"/>
      <c r="O24" s="292" t="s">
        <v>49</v>
      </c>
      <c r="P24" s="292"/>
      <c r="Q24" s="293" t="s">
        <v>50</v>
      </c>
      <c r="R24" s="293"/>
      <c r="S24" s="294" t="s">
        <v>51</v>
      </c>
      <c r="T24" s="294" t="s">
        <v>60</v>
      </c>
      <c r="U24" s="294" t="s">
        <v>60</v>
      </c>
      <c r="V24" s="294">
        <f>+IF(ISERR(U24/T24*100),"N/A",ROUND(U24/T24*100,2))</f>
        <v>100</v>
      </c>
      <c r="W24" s="136">
        <f>+IF(ISERR(U24/S24*100),"N/A",ROUND(U24/S24*100,2))</f>
        <v>50</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68</v>
      </c>
      <c r="F28" s="149"/>
      <c r="G28" s="149"/>
      <c r="H28" s="150"/>
      <c r="I28" s="150"/>
      <c r="J28" s="150"/>
      <c r="K28" s="150"/>
      <c r="L28" s="150"/>
      <c r="M28" s="150"/>
      <c r="N28" s="150"/>
      <c r="O28" s="150"/>
      <c r="P28" s="151"/>
      <c r="Q28" s="151"/>
      <c r="R28" s="152" t="s">
        <v>9</v>
      </c>
      <c r="S28" s="295" t="s">
        <v>10</v>
      </c>
      <c r="T28" s="151"/>
      <c r="U28" s="295" t="s">
        <v>58</v>
      </c>
      <c r="V28" s="151"/>
      <c r="W28" s="153">
        <f>+IF(ISERR(U28/R28*100),"N/A",ROUND(U28/R28*100,2))</f>
        <v>0</v>
      </c>
    </row>
    <row r="29" spans="2:27" ht="26.25" customHeight="1" thickBot="1">
      <c r="B29" s="154" t="s">
        <v>69</v>
      </c>
      <c r="C29" s="155"/>
      <c r="D29" s="155"/>
      <c r="E29" s="156" t="s">
        <v>68</v>
      </c>
      <c r="F29" s="156"/>
      <c r="G29" s="156"/>
      <c r="H29" s="157"/>
      <c r="I29" s="157"/>
      <c r="J29" s="157"/>
      <c r="K29" s="157"/>
      <c r="L29" s="157"/>
      <c r="M29" s="157"/>
      <c r="N29" s="157"/>
      <c r="O29" s="157"/>
      <c r="P29" s="158"/>
      <c r="Q29" s="158"/>
      <c r="R29" s="159" t="s">
        <v>9</v>
      </c>
      <c r="S29" s="296" t="s">
        <v>70</v>
      </c>
      <c r="T29" s="296">
        <f>+IF(ISERR(S29/R29*100),"N/A",ROUND(S29/R29*100,2))</f>
        <v>29.67</v>
      </c>
      <c r="U29" s="296" t="s">
        <v>58</v>
      </c>
      <c r="V29" s="296">
        <f>+IF(ISERR(U29/S29*100),"N/A",ROUND(U29/S29*100,2))</f>
        <v>0</v>
      </c>
      <c r="W29" s="160">
        <f>+IF(ISERR(U29/R29*100),"N/A",ROUND(U29/R29*100,2))</f>
        <v>0</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297" t="s">
        <v>2289</v>
      </c>
      <c r="C31" s="298"/>
      <c r="D31" s="298"/>
      <c r="E31" s="298"/>
      <c r="F31" s="298"/>
      <c r="G31" s="298"/>
      <c r="H31" s="298"/>
      <c r="I31" s="298"/>
      <c r="J31" s="298"/>
      <c r="K31" s="298"/>
      <c r="L31" s="298"/>
      <c r="M31" s="298"/>
      <c r="N31" s="298"/>
      <c r="O31" s="298"/>
      <c r="P31" s="298"/>
      <c r="Q31" s="298"/>
      <c r="R31" s="298"/>
      <c r="S31" s="298"/>
      <c r="T31" s="298"/>
      <c r="U31" s="298"/>
      <c r="V31" s="298"/>
      <c r="W31" s="299"/>
    </row>
    <row r="32" spans="2:27" ht="138" customHeight="1" thickBot="1">
      <c r="B32" s="300"/>
      <c r="C32" s="301"/>
      <c r="D32" s="301"/>
      <c r="E32" s="301"/>
      <c r="F32" s="301"/>
      <c r="G32" s="301"/>
      <c r="H32" s="301"/>
      <c r="I32" s="301"/>
      <c r="J32" s="301"/>
      <c r="K32" s="301"/>
      <c r="L32" s="301"/>
      <c r="M32" s="301"/>
      <c r="N32" s="301"/>
      <c r="O32" s="301"/>
      <c r="P32" s="301"/>
      <c r="Q32" s="301"/>
      <c r="R32" s="301"/>
      <c r="S32" s="301"/>
      <c r="T32" s="301"/>
      <c r="U32" s="301"/>
      <c r="V32" s="301"/>
      <c r="W32" s="302"/>
    </row>
    <row r="33" spans="2:23" ht="37.5" customHeight="1" thickTop="1">
      <c r="B33" s="297" t="s">
        <v>2290</v>
      </c>
      <c r="C33" s="298"/>
      <c r="D33" s="298"/>
      <c r="E33" s="298"/>
      <c r="F33" s="298"/>
      <c r="G33" s="298"/>
      <c r="H33" s="298"/>
      <c r="I33" s="298"/>
      <c r="J33" s="298"/>
      <c r="K33" s="298"/>
      <c r="L33" s="298"/>
      <c r="M33" s="298"/>
      <c r="N33" s="298"/>
      <c r="O33" s="298"/>
      <c r="P33" s="298"/>
      <c r="Q33" s="298"/>
      <c r="R33" s="298"/>
      <c r="S33" s="298"/>
      <c r="T33" s="298"/>
      <c r="U33" s="298"/>
      <c r="V33" s="298"/>
      <c r="W33" s="299"/>
    </row>
    <row r="34" spans="2:23" ht="48" customHeight="1" thickBot="1">
      <c r="B34" s="300"/>
      <c r="C34" s="301"/>
      <c r="D34" s="301"/>
      <c r="E34" s="301"/>
      <c r="F34" s="301"/>
      <c r="G34" s="301"/>
      <c r="H34" s="301"/>
      <c r="I34" s="301"/>
      <c r="J34" s="301"/>
      <c r="K34" s="301"/>
      <c r="L34" s="301"/>
      <c r="M34" s="301"/>
      <c r="N34" s="301"/>
      <c r="O34" s="301"/>
      <c r="P34" s="301"/>
      <c r="Q34" s="301"/>
      <c r="R34" s="301"/>
      <c r="S34" s="301"/>
      <c r="T34" s="301"/>
      <c r="U34" s="301"/>
      <c r="V34" s="301"/>
      <c r="W34" s="302"/>
    </row>
    <row r="35" spans="2:23" ht="37.5" customHeight="1" thickTop="1">
      <c r="B35" s="297" t="s">
        <v>2291</v>
      </c>
      <c r="C35" s="298"/>
      <c r="D35" s="298"/>
      <c r="E35" s="298"/>
      <c r="F35" s="298"/>
      <c r="G35" s="298"/>
      <c r="H35" s="298"/>
      <c r="I35" s="298"/>
      <c r="J35" s="298"/>
      <c r="K35" s="298"/>
      <c r="L35" s="298"/>
      <c r="M35" s="298"/>
      <c r="N35" s="298"/>
      <c r="O35" s="298"/>
      <c r="P35" s="298"/>
      <c r="Q35" s="298"/>
      <c r="R35" s="298"/>
      <c r="S35" s="298"/>
      <c r="T35" s="298"/>
      <c r="U35" s="298"/>
      <c r="V35" s="298"/>
      <c r="W35" s="299"/>
    </row>
    <row r="36" spans="2:23" ht="28.5" customHeight="1" thickBot="1">
      <c r="B36" s="303"/>
      <c r="C36" s="304"/>
      <c r="D36" s="304"/>
      <c r="E36" s="304"/>
      <c r="F36" s="304"/>
      <c r="G36" s="304"/>
      <c r="H36" s="304"/>
      <c r="I36" s="304"/>
      <c r="J36" s="304"/>
      <c r="K36" s="304"/>
      <c r="L36" s="304"/>
      <c r="M36" s="304"/>
      <c r="N36" s="304"/>
      <c r="O36" s="304"/>
      <c r="P36" s="304"/>
      <c r="Q36" s="304"/>
      <c r="R36" s="304"/>
      <c r="S36" s="304"/>
      <c r="T36" s="304"/>
      <c r="U36" s="304"/>
      <c r="V36" s="304"/>
      <c r="W36" s="305"/>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29"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53"/>
    <pageSetUpPr fitToPage="1"/>
  </sheetPr>
  <dimension ref="A1:AA5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406</v>
      </c>
      <c r="M4" s="85" t="s">
        <v>608</v>
      </c>
      <c r="N4" s="85"/>
      <c r="O4" s="85"/>
      <c r="P4" s="85"/>
      <c r="Q4" s="86"/>
      <c r="R4" s="87"/>
      <c r="S4" s="88" t="s">
        <v>2009</v>
      </c>
      <c r="T4" s="89"/>
      <c r="U4" s="89"/>
      <c r="V4" s="90" t="s">
        <v>607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572</v>
      </c>
      <c r="D6" s="96" t="s">
        <v>606</v>
      </c>
      <c r="E6" s="96"/>
      <c r="F6" s="96"/>
      <c r="G6" s="96"/>
      <c r="H6" s="96"/>
      <c r="J6" s="97" t="s">
        <v>14</v>
      </c>
      <c r="K6" s="97"/>
      <c r="L6" s="97" t="s">
        <v>15</v>
      </c>
      <c r="M6" s="97"/>
      <c r="N6" s="94" t="s">
        <v>10</v>
      </c>
      <c r="O6" s="94"/>
      <c r="P6" s="94"/>
      <c r="Q6" s="94"/>
      <c r="R6" s="94"/>
      <c r="S6" s="94"/>
      <c r="T6" s="94"/>
      <c r="U6" s="94"/>
      <c r="V6" s="94"/>
      <c r="W6" s="94"/>
    </row>
    <row r="7" spans="1:25" ht="60.75" customHeight="1" thickBot="1">
      <c r="B7" s="98"/>
      <c r="C7" s="95" t="s">
        <v>569</v>
      </c>
      <c r="D7" s="93" t="s">
        <v>605</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591</v>
      </c>
      <c r="D8" s="93" t="s">
        <v>604</v>
      </c>
      <c r="E8" s="93"/>
      <c r="F8" s="93"/>
      <c r="G8" s="93"/>
      <c r="H8" s="93"/>
      <c r="J8" s="101" t="s">
        <v>603</v>
      </c>
      <c r="K8" s="101" t="s">
        <v>602</v>
      </c>
      <c r="L8" s="101" t="s">
        <v>601</v>
      </c>
      <c r="M8" s="101" t="s">
        <v>600</v>
      </c>
      <c r="N8" s="100"/>
      <c r="P8" s="94" t="s">
        <v>10</v>
      </c>
      <c r="Q8" s="94"/>
      <c r="R8" s="94"/>
      <c r="S8" s="94"/>
      <c r="T8" s="94"/>
      <c r="U8" s="94"/>
      <c r="V8" s="94"/>
      <c r="W8" s="94"/>
    </row>
    <row r="9" spans="1:25" ht="30" customHeight="1">
      <c r="B9" s="98"/>
      <c r="C9" s="95" t="s">
        <v>589</v>
      </c>
      <c r="D9" s="93" t="s">
        <v>599</v>
      </c>
      <c r="E9" s="93"/>
      <c r="F9" s="93"/>
      <c r="G9" s="93"/>
      <c r="H9" s="93"/>
      <c r="I9" s="93" t="s">
        <v>10</v>
      </c>
      <c r="J9" s="93"/>
      <c r="K9" s="93"/>
      <c r="L9" s="93"/>
      <c r="M9" s="93"/>
      <c r="N9" s="93"/>
      <c r="O9" s="93"/>
      <c r="P9" s="93"/>
      <c r="Q9" s="93"/>
      <c r="R9" s="93"/>
      <c r="S9" s="93"/>
      <c r="T9" s="93"/>
      <c r="U9" s="93"/>
      <c r="V9" s="93"/>
      <c r="W9" s="94"/>
    </row>
    <row r="10" spans="1:25" ht="49.5" customHeight="1">
      <c r="B10" s="98"/>
      <c r="C10" s="95" t="s">
        <v>582</v>
      </c>
      <c r="D10" s="93" t="s">
        <v>598</v>
      </c>
      <c r="E10" s="93"/>
      <c r="F10" s="93"/>
      <c r="G10" s="93"/>
      <c r="H10" s="93"/>
      <c r="I10" s="94" t="s">
        <v>10</v>
      </c>
      <c r="J10" s="94"/>
      <c r="K10" s="94"/>
      <c r="L10" s="94"/>
      <c r="M10" s="94"/>
      <c r="N10" s="94"/>
      <c r="O10" s="94"/>
      <c r="P10" s="94"/>
      <c r="Q10" s="94"/>
      <c r="R10" s="94"/>
      <c r="S10" s="94"/>
      <c r="T10" s="94"/>
      <c r="U10" s="94"/>
      <c r="V10" s="94"/>
      <c r="W10" s="94"/>
    </row>
    <row r="11" spans="1:25" ht="25.5" customHeight="1" thickBot="1">
      <c r="B11" s="98"/>
      <c r="C11" s="94" t="s">
        <v>10</v>
      </c>
      <c r="D11" s="94"/>
      <c r="E11" s="94"/>
      <c r="F11" s="94"/>
      <c r="G11" s="94"/>
      <c r="H11" s="94"/>
      <c r="I11" s="94"/>
      <c r="J11" s="94"/>
      <c r="K11" s="94"/>
      <c r="L11" s="94"/>
      <c r="M11" s="94"/>
      <c r="N11" s="94"/>
      <c r="O11" s="94"/>
      <c r="P11" s="94"/>
      <c r="Q11" s="94"/>
      <c r="R11" s="94"/>
      <c r="S11" s="94"/>
      <c r="T11" s="94"/>
      <c r="U11" s="94"/>
      <c r="V11" s="94"/>
      <c r="W11" s="94"/>
    </row>
    <row r="12" spans="1:25" ht="267" customHeight="1" thickTop="1" thickBot="1">
      <c r="B12" s="102" t="s">
        <v>22</v>
      </c>
      <c r="C12" s="90" t="s">
        <v>597</v>
      </c>
      <c r="D12" s="90"/>
      <c r="E12" s="90"/>
      <c r="F12" s="90"/>
      <c r="G12" s="90"/>
      <c r="H12" s="90"/>
      <c r="I12" s="90"/>
      <c r="J12" s="90"/>
      <c r="K12" s="90"/>
      <c r="L12" s="90"/>
      <c r="M12" s="90"/>
      <c r="N12" s="90"/>
      <c r="O12" s="90"/>
      <c r="P12" s="90"/>
      <c r="Q12" s="90"/>
      <c r="R12" s="90"/>
      <c r="S12" s="90"/>
      <c r="T12" s="90"/>
      <c r="U12" s="90"/>
      <c r="V12" s="90"/>
      <c r="W12" s="91"/>
    </row>
    <row r="13" spans="1:25" ht="9" customHeight="1" thickTop="1" thickBot="1"/>
    <row r="14" spans="1:25" ht="21.75" customHeight="1" thickTop="1" thickBot="1">
      <c r="B14" s="76" t="s">
        <v>24</v>
      </c>
      <c r="C14" s="77"/>
      <c r="D14" s="77"/>
      <c r="E14" s="77"/>
      <c r="F14" s="77"/>
      <c r="G14" s="77"/>
      <c r="H14" s="78"/>
      <c r="I14" s="78"/>
      <c r="J14" s="78"/>
      <c r="K14" s="78"/>
      <c r="L14" s="78"/>
      <c r="M14" s="78"/>
      <c r="N14" s="78"/>
      <c r="O14" s="78"/>
      <c r="P14" s="78"/>
      <c r="Q14" s="78"/>
      <c r="R14" s="78"/>
      <c r="S14" s="78"/>
      <c r="T14" s="78"/>
      <c r="U14" s="78"/>
      <c r="V14" s="78"/>
      <c r="W14" s="79"/>
    </row>
    <row r="15" spans="1:25" ht="19.5" customHeight="1" thickTop="1">
      <c r="B15" s="105" t="s">
        <v>25</v>
      </c>
      <c r="C15" s="106"/>
      <c r="D15" s="106"/>
      <c r="E15" s="106"/>
      <c r="F15" s="106"/>
      <c r="G15" s="106"/>
      <c r="H15" s="106"/>
      <c r="I15" s="106"/>
      <c r="J15" s="107"/>
      <c r="K15" s="106" t="s">
        <v>26</v>
      </c>
      <c r="L15" s="106"/>
      <c r="M15" s="106"/>
      <c r="N15" s="106"/>
      <c r="O15" s="106"/>
      <c r="P15" s="106"/>
      <c r="Q15" s="106"/>
      <c r="R15" s="108"/>
      <c r="S15" s="106" t="s">
        <v>27</v>
      </c>
      <c r="T15" s="106"/>
      <c r="U15" s="106"/>
      <c r="V15" s="106"/>
      <c r="W15" s="109"/>
    </row>
    <row r="16" spans="1:25" ht="105" customHeight="1">
      <c r="B16" s="92" t="s">
        <v>28</v>
      </c>
      <c r="C16" s="96" t="s">
        <v>10</v>
      </c>
      <c r="D16" s="96"/>
      <c r="E16" s="96"/>
      <c r="F16" s="96"/>
      <c r="G16" s="96"/>
      <c r="H16" s="96"/>
      <c r="I16" s="96"/>
      <c r="J16" s="103"/>
      <c r="K16" s="103" t="s">
        <v>29</v>
      </c>
      <c r="L16" s="96" t="s">
        <v>10</v>
      </c>
      <c r="M16" s="96"/>
      <c r="N16" s="96"/>
      <c r="O16" s="96"/>
      <c r="P16" s="96"/>
      <c r="Q16" s="96"/>
      <c r="S16" s="103" t="s">
        <v>30</v>
      </c>
      <c r="T16" s="110" t="s">
        <v>596</v>
      </c>
      <c r="U16" s="110"/>
      <c r="V16" s="110"/>
      <c r="W16" s="110"/>
    </row>
    <row r="17" spans="2:27" ht="86.25" customHeight="1">
      <c r="B17" s="92" t="s">
        <v>32</v>
      </c>
      <c r="C17" s="96" t="s">
        <v>10</v>
      </c>
      <c r="D17" s="96"/>
      <c r="E17" s="96"/>
      <c r="F17" s="96"/>
      <c r="G17" s="96"/>
      <c r="H17" s="96"/>
      <c r="I17" s="96"/>
      <c r="J17" s="103"/>
      <c r="K17" s="103" t="s">
        <v>32</v>
      </c>
      <c r="L17" s="96" t="s">
        <v>10</v>
      </c>
      <c r="M17" s="96"/>
      <c r="N17" s="96"/>
      <c r="O17" s="96"/>
      <c r="P17" s="96"/>
      <c r="Q17" s="96"/>
      <c r="S17" s="103" t="s">
        <v>33</v>
      </c>
      <c r="T17" s="110" t="s">
        <v>10</v>
      </c>
      <c r="U17" s="110"/>
      <c r="V17" s="110"/>
      <c r="W17" s="110"/>
    </row>
    <row r="18" spans="2:27" ht="25.5" customHeight="1" thickBot="1">
      <c r="B18" s="111" t="s">
        <v>34</v>
      </c>
      <c r="C18" s="112" t="s">
        <v>10</v>
      </c>
      <c r="D18" s="112"/>
      <c r="E18" s="112"/>
      <c r="F18" s="112"/>
      <c r="G18" s="112"/>
      <c r="H18" s="112"/>
      <c r="I18" s="112"/>
      <c r="J18" s="112"/>
      <c r="K18" s="112"/>
      <c r="L18" s="112"/>
      <c r="M18" s="112"/>
      <c r="N18" s="112"/>
      <c r="O18" s="112"/>
      <c r="P18" s="112"/>
      <c r="Q18" s="112"/>
      <c r="R18" s="112"/>
      <c r="S18" s="112"/>
      <c r="T18" s="112"/>
      <c r="U18" s="112"/>
      <c r="V18" s="112"/>
      <c r="W18" s="113"/>
    </row>
    <row r="19" spans="2:27" ht="21.75" customHeight="1" thickTop="1" thickBot="1">
      <c r="B19" s="76" t="s">
        <v>35</v>
      </c>
      <c r="C19" s="77"/>
      <c r="D19" s="77"/>
      <c r="E19" s="77"/>
      <c r="F19" s="77"/>
      <c r="G19" s="77"/>
      <c r="H19" s="78"/>
      <c r="I19" s="78"/>
      <c r="J19" s="78"/>
      <c r="K19" s="78"/>
      <c r="L19" s="78"/>
      <c r="M19" s="78"/>
      <c r="N19" s="78"/>
      <c r="O19" s="78"/>
      <c r="P19" s="78"/>
      <c r="Q19" s="78"/>
      <c r="R19" s="78"/>
      <c r="S19" s="78"/>
      <c r="T19" s="78"/>
      <c r="U19" s="78"/>
      <c r="V19" s="78"/>
      <c r="W19" s="79"/>
    </row>
    <row r="20" spans="2:27" ht="25.5" customHeight="1" thickTop="1" thickBot="1">
      <c r="B20" s="114" t="s">
        <v>36</v>
      </c>
      <c r="C20" s="115"/>
      <c r="D20" s="115"/>
      <c r="E20" s="115"/>
      <c r="F20" s="115"/>
      <c r="G20" s="115"/>
      <c r="H20" s="115"/>
      <c r="I20" s="115"/>
      <c r="J20" s="115"/>
      <c r="K20" s="115"/>
      <c r="L20" s="115"/>
      <c r="M20" s="115"/>
      <c r="N20" s="115"/>
      <c r="O20" s="115"/>
      <c r="P20" s="115"/>
      <c r="Q20" s="115"/>
      <c r="R20" s="115"/>
      <c r="S20" s="115"/>
      <c r="T20" s="116"/>
      <c r="U20" s="117" t="s">
        <v>37</v>
      </c>
      <c r="V20" s="118"/>
      <c r="W20" s="119"/>
    </row>
    <row r="21" spans="2:27" ht="12.75" customHeight="1">
      <c r="B21" s="120" t="s">
        <v>38</v>
      </c>
      <c r="C21" s="121"/>
      <c r="D21" s="121"/>
      <c r="E21" s="121"/>
      <c r="F21" s="121"/>
      <c r="G21" s="121"/>
      <c r="H21" s="121"/>
      <c r="I21" s="121"/>
      <c r="J21" s="121"/>
      <c r="K21" s="121"/>
      <c r="L21" s="121"/>
      <c r="M21" s="121" t="s">
        <v>39</v>
      </c>
      <c r="N21" s="121"/>
      <c r="O21" s="121" t="s">
        <v>40</v>
      </c>
      <c r="P21" s="121"/>
      <c r="Q21" s="121" t="s">
        <v>41</v>
      </c>
      <c r="R21" s="121"/>
      <c r="S21" s="121" t="s">
        <v>42</v>
      </c>
      <c r="T21" s="122" t="s">
        <v>43</v>
      </c>
      <c r="U21" s="123" t="s">
        <v>44</v>
      </c>
      <c r="V21" s="124" t="s">
        <v>45</v>
      </c>
      <c r="W21" s="125" t="s">
        <v>46</v>
      </c>
    </row>
    <row r="22" spans="2:27" ht="27" customHeight="1" thickBot="1">
      <c r="B22" s="126"/>
      <c r="C22" s="127"/>
      <c r="D22" s="127"/>
      <c r="E22" s="127"/>
      <c r="F22" s="127"/>
      <c r="G22" s="127"/>
      <c r="H22" s="127"/>
      <c r="I22" s="127"/>
      <c r="J22" s="127"/>
      <c r="K22" s="127"/>
      <c r="L22" s="127"/>
      <c r="M22" s="127"/>
      <c r="N22" s="127"/>
      <c r="O22" s="127"/>
      <c r="P22" s="127"/>
      <c r="Q22" s="127"/>
      <c r="R22" s="127"/>
      <c r="S22" s="127"/>
      <c r="T22" s="128"/>
      <c r="U22" s="129"/>
      <c r="V22" s="127"/>
      <c r="W22" s="130"/>
      <c r="Z22" s="131" t="s">
        <v>10</v>
      </c>
      <c r="AA22" s="131" t="s">
        <v>47</v>
      </c>
    </row>
    <row r="23" spans="2:27" ht="56.25" customHeight="1">
      <c r="B23" s="132" t="s">
        <v>595</v>
      </c>
      <c r="C23" s="133"/>
      <c r="D23" s="133"/>
      <c r="E23" s="133"/>
      <c r="F23" s="133"/>
      <c r="G23" s="133"/>
      <c r="H23" s="133"/>
      <c r="I23" s="133"/>
      <c r="J23" s="133"/>
      <c r="K23" s="133"/>
      <c r="L23" s="133"/>
      <c r="M23" s="134" t="s">
        <v>591</v>
      </c>
      <c r="N23" s="134"/>
      <c r="O23" s="134" t="s">
        <v>49</v>
      </c>
      <c r="P23" s="134"/>
      <c r="Q23" s="134" t="s">
        <v>66</v>
      </c>
      <c r="R23" s="134"/>
      <c r="S23" s="135" t="s">
        <v>51</v>
      </c>
      <c r="T23" s="135" t="s">
        <v>127</v>
      </c>
      <c r="U23" s="135" t="s">
        <v>127</v>
      </c>
      <c r="V23" s="135" t="str">
        <f t="shared" ref="V23:V34" si="0">+IF(ISERR(U23/T23*100),"N/A",ROUND(U23/T23*100,2))</f>
        <v>N/A</v>
      </c>
      <c r="W23" s="136" t="str">
        <f t="shared" ref="W23:W34" si="1">+IF(ISERR(U23/S23*100),"N/A",ROUND(U23/S23*100,2))</f>
        <v>N/A</v>
      </c>
    </row>
    <row r="24" spans="2:27" ht="56.25" customHeight="1">
      <c r="B24" s="132" t="s">
        <v>594</v>
      </c>
      <c r="C24" s="133"/>
      <c r="D24" s="133"/>
      <c r="E24" s="133"/>
      <c r="F24" s="133"/>
      <c r="G24" s="133"/>
      <c r="H24" s="133"/>
      <c r="I24" s="133"/>
      <c r="J24" s="133"/>
      <c r="K24" s="133"/>
      <c r="L24" s="133"/>
      <c r="M24" s="134" t="s">
        <v>591</v>
      </c>
      <c r="N24" s="134"/>
      <c r="O24" s="134" t="s">
        <v>49</v>
      </c>
      <c r="P24" s="134"/>
      <c r="Q24" s="134" t="s">
        <v>66</v>
      </c>
      <c r="R24" s="134"/>
      <c r="S24" s="135" t="s">
        <v>51</v>
      </c>
      <c r="T24" s="135" t="s">
        <v>127</v>
      </c>
      <c r="U24" s="135" t="s">
        <v>127</v>
      </c>
      <c r="V24" s="135" t="str">
        <f t="shared" si="0"/>
        <v>N/A</v>
      </c>
      <c r="W24" s="136" t="str">
        <f t="shared" si="1"/>
        <v>N/A</v>
      </c>
    </row>
    <row r="25" spans="2:27" ht="56.25" customHeight="1">
      <c r="B25" s="132" t="s">
        <v>593</v>
      </c>
      <c r="C25" s="133"/>
      <c r="D25" s="133"/>
      <c r="E25" s="133"/>
      <c r="F25" s="133"/>
      <c r="G25" s="133"/>
      <c r="H25" s="133"/>
      <c r="I25" s="133"/>
      <c r="J25" s="133"/>
      <c r="K25" s="133"/>
      <c r="L25" s="133"/>
      <c r="M25" s="134" t="s">
        <v>591</v>
      </c>
      <c r="N25" s="134"/>
      <c r="O25" s="134" t="s">
        <v>49</v>
      </c>
      <c r="P25" s="134"/>
      <c r="Q25" s="134" t="s">
        <v>66</v>
      </c>
      <c r="R25" s="134"/>
      <c r="S25" s="135" t="s">
        <v>51</v>
      </c>
      <c r="T25" s="135" t="s">
        <v>127</v>
      </c>
      <c r="U25" s="135" t="s">
        <v>127</v>
      </c>
      <c r="V25" s="135" t="str">
        <f t="shared" si="0"/>
        <v>N/A</v>
      </c>
      <c r="W25" s="136" t="str">
        <f t="shared" si="1"/>
        <v>N/A</v>
      </c>
    </row>
    <row r="26" spans="2:27" ht="56.25" customHeight="1">
      <c r="B26" s="132" t="s">
        <v>592</v>
      </c>
      <c r="C26" s="133"/>
      <c r="D26" s="133"/>
      <c r="E26" s="133"/>
      <c r="F26" s="133"/>
      <c r="G26" s="133"/>
      <c r="H26" s="133"/>
      <c r="I26" s="133"/>
      <c r="J26" s="133"/>
      <c r="K26" s="133"/>
      <c r="L26" s="133"/>
      <c r="M26" s="134" t="s">
        <v>591</v>
      </c>
      <c r="N26" s="134"/>
      <c r="O26" s="134" t="s">
        <v>49</v>
      </c>
      <c r="P26" s="134"/>
      <c r="Q26" s="134" t="s">
        <v>66</v>
      </c>
      <c r="R26" s="134"/>
      <c r="S26" s="135" t="s">
        <v>51</v>
      </c>
      <c r="T26" s="135" t="s">
        <v>127</v>
      </c>
      <c r="U26" s="135" t="s">
        <v>127</v>
      </c>
      <c r="V26" s="135" t="str">
        <f t="shared" si="0"/>
        <v>N/A</v>
      </c>
      <c r="W26" s="136" t="str">
        <f t="shared" si="1"/>
        <v>N/A</v>
      </c>
    </row>
    <row r="27" spans="2:27" ht="56.25" customHeight="1">
      <c r="B27" s="132" t="s">
        <v>590</v>
      </c>
      <c r="C27" s="133"/>
      <c r="D27" s="133"/>
      <c r="E27" s="133"/>
      <c r="F27" s="133"/>
      <c r="G27" s="133"/>
      <c r="H27" s="133"/>
      <c r="I27" s="133"/>
      <c r="J27" s="133"/>
      <c r="K27" s="133"/>
      <c r="L27" s="133"/>
      <c r="M27" s="134" t="s">
        <v>589</v>
      </c>
      <c r="N27" s="134"/>
      <c r="O27" s="134" t="s">
        <v>49</v>
      </c>
      <c r="P27" s="134"/>
      <c r="Q27" s="134" t="s">
        <v>66</v>
      </c>
      <c r="R27" s="134"/>
      <c r="S27" s="135" t="s">
        <v>588</v>
      </c>
      <c r="T27" s="135" t="s">
        <v>127</v>
      </c>
      <c r="U27" s="135" t="s">
        <v>127</v>
      </c>
      <c r="V27" s="135" t="str">
        <f t="shared" si="0"/>
        <v>N/A</v>
      </c>
      <c r="W27" s="136" t="str">
        <f t="shared" si="1"/>
        <v>N/A</v>
      </c>
    </row>
    <row r="28" spans="2:27" ht="56.25" customHeight="1">
      <c r="B28" s="132" t="s">
        <v>587</v>
      </c>
      <c r="C28" s="133"/>
      <c r="D28" s="133"/>
      <c r="E28" s="133"/>
      <c r="F28" s="133"/>
      <c r="G28" s="133"/>
      <c r="H28" s="133"/>
      <c r="I28" s="133"/>
      <c r="J28" s="133"/>
      <c r="K28" s="133"/>
      <c r="L28" s="133"/>
      <c r="M28" s="134" t="s">
        <v>582</v>
      </c>
      <c r="N28" s="134"/>
      <c r="O28" s="134" t="s">
        <v>49</v>
      </c>
      <c r="P28" s="134"/>
      <c r="Q28" s="134" t="s">
        <v>50</v>
      </c>
      <c r="R28" s="134"/>
      <c r="S28" s="135" t="s">
        <v>586</v>
      </c>
      <c r="T28" s="135" t="s">
        <v>585</v>
      </c>
      <c r="U28" s="135" t="s">
        <v>584</v>
      </c>
      <c r="V28" s="135">
        <f t="shared" si="0"/>
        <v>59.64</v>
      </c>
      <c r="W28" s="136">
        <f t="shared" si="1"/>
        <v>88.2</v>
      </c>
    </row>
    <row r="29" spans="2:27" ht="56.25" customHeight="1">
      <c r="B29" s="132" t="s">
        <v>583</v>
      </c>
      <c r="C29" s="133"/>
      <c r="D29" s="133"/>
      <c r="E29" s="133"/>
      <c r="F29" s="133"/>
      <c r="G29" s="133"/>
      <c r="H29" s="133"/>
      <c r="I29" s="133"/>
      <c r="J29" s="133"/>
      <c r="K29" s="133"/>
      <c r="L29" s="133"/>
      <c r="M29" s="134" t="s">
        <v>582</v>
      </c>
      <c r="N29" s="134"/>
      <c r="O29" s="134" t="s">
        <v>49</v>
      </c>
      <c r="P29" s="134"/>
      <c r="Q29" s="134" t="s">
        <v>50</v>
      </c>
      <c r="R29" s="134"/>
      <c r="S29" s="135" t="s">
        <v>581</v>
      </c>
      <c r="T29" s="135" t="s">
        <v>580</v>
      </c>
      <c r="U29" s="135" t="s">
        <v>579</v>
      </c>
      <c r="V29" s="135">
        <f t="shared" si="0"/>
        <v>88.65</v>
      </c>
      <c r="W29" s="136">
        <f t="shared" si="1"/>
        <v>90.75</v>
      </c>
    </row>
    <row r="30" spans="2:27" ht="56.25" customHeight="1">
      <c r="B30" s="132" t="s">
        <v>578</v>
      </c>
      <c r="C30" s="133"/>
      <c r="D30" s="133"/>
      <c r="E30" s="133"/>
      <c r="F30" s="133"/>
      <c r="G30" s="133"/>
      <c r="H30" s="133"/>
      <c r="I30" s="133"/>
      <c r="J30" s="133"/>
      <c r="K30" s="133"/>
      <c r="L30" s="133"/>
      <c r="M30" s="134" t="s">
        <v>572</v>
      </c>
      <c r="N30" s="134"/>
      <c r="O30" s="134" t="s">
        <v>49</v>
      </c>
      <c r="P30" s="134"/>
      <c r="Q30" s="134" t="s">
        <v>66</v>
      </c>
      <c r="R30" s="134"/>
      <c r="S30" s="135" t="s">
        <v>60</v>
      </c>
      <c r="T30" s="135" t="s">
        <v>127</v>
      </c>
      <c r="U30" s="135" t="s">
        <v>127</v>
      </c>
      <c r="V30" s="135" t="str">
        <f t="shared" si="0"/>
        <v>N/A</v>
      </c>
      <c r="W30" s="136" t="str">
        <f t="shared" si="1"/>
        <v>N/A</v>
      </c>
    </row>
    <row r="31" spans="2:27" ht="56.25" customHeight="1">
      <c r="B31" s="132" t="s">
        <v>577</v>
      </c>
      <c r="C31" s="133"/>
      <c r="D31" s="133"/>
      <c r="E31" s="133"/>
      <c r="F31" s="133"/>
      <c r="G31" s="133"/>
      <c r="H31" s="133"/>
      <c r="I31" s="133"/>
      <c r="J31" s="133"/>
      <c r="K31" s="133"/>
      <c r="L31" s="133"/>
      <c r="M31" s="134" t="s">
        <v>572</v>
      </c>
      <c r="N31" s="134"/>
      <c r="O31" s="134" t="s">
        <v>49</v>
      </c>
      <c r="P31" s="134"/>
      <c r="Q31" s="134" t="s">
        <v>50</v>
      </c>
      <c r="R31" s="134"/>
      <c r="S31" s="135" t="s">
        <v>60</v>
      </c>
      <c r="T31" s="135" t="s">
        <v>60</v>
      </c>
      <c r="U31" s="135" t="s">
        <v>576</v>
      </c>
      <c r="V31" s="135">
        <f t="shared" si="0"/>
        <v>120</v>
      </c>
      <c r="W31" s="136">
        <f t="shared" si="1"/>
        <v>120</v>
      </c>
    </row>
    <row r="32" spans="2:27" ht="56.25" customHeight="1">
      <c r="B32" s="132" t="s">
        <v>575</v>
      </c>
      <c r="C32" s="133"/>
      <c r="D32" s="133"/>
      <c r="E32" s="133"/>
      <c r="F32" s="133"/>
      <c r="G32" s="133"/>
      <c r="H32" s="133"/>
      <c r="I32" s="133"/>
      <c r="J32" s="133"/>
      <c r="K32" s="133"/>
      <c r="L32" s="133"/>
      <c r="M32" s="134" t="s">
        <v>572</v>
      </c>
      <c r="N32" s="134"/>
      <c r="O32" s="134" t="s">
        <v>49</v>
      </c>
      <c r="P32" s="134"/>
      <c r="Q32" s="134" t="s">
        <v>50</v>
      </c>
      <c r="R32" s="134"/>
      <c r="S32" s="135" t="s">
        <v>60</v>
      </c>
      <c r="T32" s="135" t="s">
        <v>60</v>
      </c>
      <c r="U32" s="135" t="s">
        <v>574</v>
      </c>
      <c r="V32" s="135">
        <f t="shared" si="0"/>
        <v>126</v>
      </c>
      <c r="W32" s="136">
        <f t="shared" si="1"/>
        <v>126</v>
      </c>
    </row>
    <row r="33" spans="2:25" ht="56.25" customHeight="1">
      <c r="B33" s="132" t="s">
        <v>573</v>
      </c>
      <c r="C33" s="133"/>
      <c r="D33" s="133"/>
      <c r="E33" s="133"/>
      <c r="F33" s="133"/>
      <c r="G33" s="133"/>
      <c r="H33" s="133"/>
      <c r="I33" s="133"/>
      <c r="J33" s="133"/>
      <c r="K33" s="133"/>
      <c r="L33" s="133"/>
      <c r="M33" s="134" t="s">
        <v>572</v>
      </c>
      <c r="N33" s="134"/>
      <c r="O33" s="134" t="s">
        <v>49</v>
      </c>
      <c r="P33" s="134"/>
      <c r="Q33" s="134" t="s">
        <v>50</v>
      </c>
      <c r="R33" s="134"/>
      <c r="S33" s="135" t="s">
        <v>60</v>
      </c>
      <c r="T33" s="135" t="s">
        <v>60</v>
      </c>
      <c r="U33" s="135" t="s">
        <v>571</v>
      </c>
      <c r="V33" s="135">
        <f t="shared" si="0"/>
        <v>128</v>
      </c>
      <c r="W33" s="136">
        <f t="shared" si="1"/>
        <v>128</v>
      </c>
    </row>
    <row r="34" spans="2:25" ht="56.25" customHeight="1" thickBot="1">
      <c r="B34" s="132" t="s">
        <v>570</v>
      </c>
      <c r="C34" s="133"/>
      <c r="D34" s="133"/>
      <c r="E34" s="133"/>
      <c r="F34" s="133"/>
      <c r="G34" s="133"/>
      <c r="H34" s="133"/>
      <c r="I34" s="133"/>
      <c r="J34" s="133"/>
      <c r="K34" s="133"/>
      <c r="L34" s="133"/>
      <c r="M34" s="134" t="s">
        <v>569</v>
      </c>
      <c r="N34" s="134"/>
      <c r="O34" s="134" t="s">
        <v>49</v>
      </c>
      <c r="P34" s="134"/>
      <c r="Q34" s="134" t="s">
        <v>66</v>
      </c>
      <c r="R34" s="134"/>
      <c r="S34" s="135" t="s">
        <v>568</v>
      </c>
      <c r="T34" s="135" t="s">
        <v>127</v>
      </c>
      <c r="U34" s="135" t="s">
        <v>127</v>
      </c>
      <c r="V34" s="135" t="str">
        <f t="shared" si="0"/>
        <v>N/A</v>
      </c>
      <c r="W34" s="136" t="str">
        <f t="shared" si="1"/>
        <v>N/A</v>
      </c>
    </row>
    <row r="35" spans="2:25" ht="21.75" customHeight="1" thickTop="1" thickBot="1">
      <c r="B35" s="76" t="s">
        <v>61</v>
      </c>
      <c r="C35" s="77"/>
      <c r="D35" s="77"/>
      <c r="E35" s="77"/>
      <c r="F35" s="77"/>
      <c r="G35" s="77"/>
      <c r="H35" s="78"/>
      <c r="I35" s="78"/>
      <c r="J35" s="78"/>
      <c r="K35" s="78"/>
      <c r="L35" s="78"/>
      <c r="M35" s="78"/>
      <c r="N35" s="78"/>
      <c r="O35" s="78"/>
      <c r="P35" s="78"/>
      <c r="Q35" s="78"/>
      <c r="R35" s="78"/>
      <c r="S35" s="78"/>
      <c r="T35" s="78"/>
      <c r="U35" s="78"/>
      <c r="V35" s="78"/>
      <c r="W35" s="79"/>
      <c r="X35" s="100"/>
    </row>
    <row r="36" spans="2:25" ht="29.25" customHeight="1" thickTop="1" thickBot="1">
      <c r="B36" s="137" t="s">
        <v>1965</v>
      </c>
      <c r="C36" s="138"/>
      <c r="D36" s="138"/>
      <c r="E36" s="138"/>
      <c r="F36" s="138"/>
      <c r="G36" s="138"/>
      <c r="H36" s="138"/>
      <c r="I36" s="138"/>
      <c r="J36" s="138"/>
      <c r="K36" s="138"/>
      <c r="L36" s="138"/>
      <c r="M36" s="138"/>
      <c r="N36" s="138"/>
      <c r="O36" s="138"/>
      <c r="P36" s="138"/>
      <c r="Q36" s="139"/>
      <c r="R36" s="140" t="s">
        <v>42</v>
      </c>
      <c r="S36" s="118" t="s">
        <v>43</v>
      </c>
      <c r="T36" s="118"/>
      <c r="U36" s="141" t="s">
        <v>62</v>
      </c>
      <c r="V36" s="117" t="s">
        <v>63</v>
      </c>
      <c r="W36" s="119"/>
    </row>
    <row r="37" spans="2:25" ht="30.75" customHeight="1" thickBot="1">
      <c r="B37" s="142"/>
      <c r="C37" s="143"/>
      <c r="D37" s="143"/>
      <c r="E37" s="143"/>
      <c r="F37" s="143"/>
      <c r="G37" s="143"/>
      <c r="H37" s="143"/>
      <c r="I37" s="143"/>
      <c r="J37" s="143"/>
      <c r="K37" s="143"/>
      <c r="L37" s="143"/>
      <c r="M37" s="143"/>
      <c r="N37" s="143"/>
      <c r="O37" s="143"/>
      <c r="P37" s="143"/>
      <c r="Q37" s="144"/>
      <c r="R37" s="145" t="s">
        <v>64</v>
      </c>
      <c r="S37" s="145" t="s">
        <v>64</v>
      </c>
      <c r="T37" s="145" t="s">
        <v>49</v>
      </c>
      <c r="U37" s="145" t="s">
        <v>64</v>
      </c>
      <c r="V37" s="145" t="s">
        <v>65</v>
      </c>
      <c r="W37" s="146" t="s">
        <v>66</v>
      </c>
      <c r="Y37" s="100"/>
    </row>
    <row r="38" spans="2:25" ht="23.25" customHeight="1" thickBot="1">
      <c r="B38" s="147" t="s">
        <v>67</v>
      </c>
      <c r="C38" s="148"/>
      <c r="D38" s="148"/>
      <c r="E38" s="149" t="s">
        <v>567</v>
      </c>
      <c r="F38" s="149"/>
      <c r="G38" s="149"/>
      <c r="H38" s="150"/>
      <c r="I38" s="150"/>
      <c r="J38" s="150"/>
      <c r="K38" s="150"/>
      <c r="L38" s="150"/>
      <c r="M38" s="150"/>
      <c r="N38" s="150"/>
      <c r="O38" s="150"/>
      <c r="P38" s="151"/>
      <c r="Q38" s="151"/>
      <c r="R38" s="152" t="s">
        <v>566</v>
      </c>
      <c r="S38" s="152" t="s">
        <v>10</v>
      </c>
      <c r="T38" s="151"/>
      <c r="U38" s="152" t="s">
        <v>564</v>
      </c>
      <c r="V38" s="151"/>
      <c r="W38" s="153">
        <f t="shared" ref="W38:W47" si="2">+IF(ISERR(U38/R38*100),"N/A",ROUND(U38/R38*100,2))</f>
        <v>12.99</v>
      </c>
    </row>
    <row r="39" spans="2:25" ht="26.25" customHeight="1">
      <c r="B39" s="154" t="s">
        <v>69</v>
      </c>
      <c r="C39" s="155"/>
      <c r="D39" s="155"/>
      <c r="E39" s="156" t="s">
        <v>567</v>
      </c>
      <c r="F39" s="156"/>
      <c r="G39" s="156"/>
      <c r="H39" s="157"/>
      <c r="I39" s="157"/>
      <c r="J39" s="157"/>
      <c r="K39" s="157"/>
      <c r="L39" s="157"/>
      <c r="M39" s="157"/>
      <c r="N39" s="157"/>
      <c r="O39" s="157"/>
      <c r="P39" s="158"/>
      <c r="Q39" s="158"/>
      <c r="R39" s="159" t="s">
        <v>566</v>
      </c>
      <c r="S39" s="159" t="s">
        <v>565</v>
      </c>
      <c r="T39" s="159">
        <f>+IF(ISERR(S39/R39*100),"N/A",ROUND(S39/R39*100,2))</f>
        <v>13.43</v>
      </c>
      <c r="U39" s="159" t="s">
        <v>564</v>
      </c>
      <c r="V39" s="159">
        <f>+IF(ISERR(U39/S39*100),"N/A",ROUND(U39/S39*100,2))</f>
        <v>96.69</v>
      </c>
      <c r="W39" s="160">
        <f t="shared" si="2"/>
        <v>12.99</v>
      </c>
    </row>
    <row r="40" spans="2:25" ht="23.25" customHeight="1" thickBot="1">
      <c r="B40" s="147" t="s">
        <v>67</v>
      </c>
      <c r="C40" s="148"/>
      <c r="D40" s="148"/>
      <c r="E40" s="149" t="s">
        <v>562</v>
      </c>
      <c r="F40" s="149"/>
      <c r="G40" s="149"/>
      <c r="H40" s="150"/>
      <c r="I40" s="150"/>
      <c r="J40" s="150"/>
      <c r="K40" s="150"/>
      <c r="L40" s="150"/>
      <c r="M40" s="150"/>
      <c r="N40" s="150"/>
      <c r="O40" s="150"/>
      <c r="P40" s="151"/>
      <c r="Q40" s="151"/>
      <c r="R40" s="152" t="s">
        <v>563</v>
      </c>
      <c r="S40" s="152" t="s">
        <v>10</v>
      </c>
      <c r="T40" s="151"/>
      <c r="U40" s="152" t="s">
        <v>559</v>
      </c>
      <c r="V40" s="151"/>
      <c r="W40" s="153">
        <f t="shared" si="2"/>
        <v>33.590000000000003</v>
      </c>
    </row>
    <row r="41" spans="2:25" ht="26.25" customHeight="1">
      <c r="B41" s="154" t="s">
        <v>69</v>
      </c>
      <c r="C41" s="155"/>
      <c r="D41" s="155"/>
      <c r="E41" s="156" t="s">
        <v>562</v>
      </c>
      <c r="F41" s="156"/>
      <c r="G41" s="156"/>
      <c r="H41" s="157"/>
      <c r="I41" s="157"/>
      <c r="J41" s="157"/>
      <c r="K41" s="157"/>
      <c r="L41" s="157"/>
      <c r="M41" s="157"/>
      <c r="N41" s="157"/>
      <c r="O41" s="157"/>
      <c r="P41" s="158"/>
      <c r="Q41" s="158"/>
      <c r="R41" s="159" t="s">
        <v>561</v>
      </c>
      <c r="S41" s="159" t="s">
        <v>560</v>
      </c>
      <c r="T41" s="159">
        <f>+IF(ISERR(S41/R41*100),"N/A",ROUND(S41/R41*100,2))</f>
        <v>39.090000000000003</v>
      </c>
      <c r="U41" s="159" t="s">
        <v>559</v>
      </c>
      <c r="V41" s="159">
        <f>+IF(ISERR(U41/S41*100),"N/A",ROUND(U41/S41*100,2))</f>
        <v>90.53</v>
      </c>
      <c r="W41" s="160">
        <f t="shared" si="2"/>
        <v>35.39</v>
      </c>
    </row>
    <row r="42" spans="2:25" ht="23.25" customHeight="1" thickBot="1">
      <c r="B42" s="147" t="s">
        <v>67</v>
      </c>
      <c r="C42" s="148"/>
      <c r="D42" s="148"/>
      <c r="E42" s="149" t="s">
        <v>557</v>
      </c>
      <c r="F42" s="149"/>
      <c r="G42" s="149"/>
      <c r="H42" s="150"/>
      <c r="I42" s="150"/>
      <c r="J42" s="150"/>
      <c r="K42" s="150"/>
      <c r="L42" s="150"/>
      <c r="M42" s="150"/>
      <c r="N42" s="150"/>
      <c r="O42" s="150"/>
      <c r="P42" s="151"/>
      <c r="Q42" s="151"/>
      <c r="R42" s="152" t="s">
        <v>558</v>
      </c>
      <c r="S42" s="152" t="s">
        <v>10</v>
      </c>
      <c r="T42" s="151"/>
      <c r="U42" s="152" t="s">
        <v>555</v>
      </c>
      <c r="V42" s="151"/>
      <c r="W42" s="153">
        <f t="shared" si="2"/>
        <v>29.95</v>
      </c>
    </row>
    <row r="43" spans="2:25" ht="26.25" customHeight="1">
      <c r="B43" s="154" t="s">
        <v>69</v>
      </c>
      <c r="C43" s="155"/>
      <c r="D43" s="155"/>
      <c r="E43" s="156" t="s">
        <v>557</v>
      </c>
      <c r="F43" s="156"/>
      <c r="G43" s="156"/>
      <c r="H43" s="157"/>
      <c r="I43" s="157"/>
      <c r="J43" s="157"/>
      <c r="K43" s="157"/>
      <c r="L43" s="157"/>
      <c r="M43" s="157"/>
      <c r="N43" s="157"/>
      <c r="O43" s="157"/>
      <c r="P43" s="158"/>
      <c r="Q43" s="158"/>
      <c r="R43" s="159" t="s">
        <v>556</v>
      </c>
      <c r="S43" s="159" t="s">
        <v>555</v>
      </c>
      <c r="T43" s="159">
        <f>+IF(ISERR(S43/R43*100),"N/A",ROUND(S43/R43*100,2))</f>
        <v>29.99</v>
      </c>
      <c r="U43" s="159" t="s">
        <v>555</v>
      </c>
      <c r="V43" s="159">
        <f>+IF(ISERR(U43/S43*100),"N/A",ROUND(U43/S43*100,2))</f>
        <v>100</v>
      </c>
      <c r="W43" s="160">
        <f t="shared" si="2"/>
        <v>29.99</v>
      </c>
    </row>
    <row r="44" spans="2:25" ht="23.25" customHeight="1" thickBot="1">
      <c r="B44" s="147" t="s">
        <v>67</v>
      </c>
      <c r="C44" s="148"/>
      <c r="D44" s="148"/>
      <c r="E44" s="149" t="s">
        <v>554</v>
      </c>
      <c r="F44" s="149"/>
      <c r="G44" s="149"/>
      <c r="H44" s="150"/>
      <c r="I44" s="150"/>
      <c r="J44" s="150"/>
      <c r="K44" s="150"/>
      <c r="L44" s="150"/>
      <c r="M44" s="150"/>
      <c r="N44" s="150"/>
      <c r="O44" s="150"/>
      <c r="P44" s="151"/>
      <c r="Q44" s="151"/>
      <c r="R44" s="152" t="s">
        <v>553</v>
      </c>
      <c r="S44" s="152" t="s">
        <v>10</v>
      </c>
      <c r="T44" s="151"/>
      <c r="U44" s="152" t="s">
        <v>551</v>
      </c>
      <c r="V44" s="151"/>
      <c r="W44" s="153">
        <f t="shared" si="2"/>
        <v>16.22</v>
      </c>
    </row>
    <row r="45" spans="2:25" ht="26.25" customHeight="1">
      <c r="B45" s="154" t="s">
        <v>69</v>
      </c>
      <c r="C45" s="155"/>
      <c r="D45" s="155"/>
      <c r="E45" s="156" t="s">
        <v>554</v>
      </c>
      <c r="F45" s="156"/>
      <c r="G45" s="156"/>
      <c r="H45" s="157"/>
      <c r="I45" s="157"/>
      <c r="J45" s="157"/>
      <c r="K45" s="157"/>
      <c r="L45" s="157"/>
      <c r="M45" s="157"/>
      <c r="N45" s="157"/>
      <c r="O45" s="157"/>
      <c r="P45" s="158"/>
      <c r="Q45" s="158"/>
      <c r="R45" s="159" t="s">
        <v>553</v>
      </c>
      <c r="S45" s="159" t="s">
        <v>552</v>
      </c>
      <c r="T45" s="159">
        <f>+IF(ISERR(S45/R45*100),"N/A",ROUND(S45/R45*100,2))</f>
        <v>17.57</v>
      </c>
      <c r="U45" s="159" t="s">
        <v>551</v>
      </c>
      <c r="V45" s="159">
        <f>+IF(ISERR(U45/S45*100),"N/A",ROUND(U45/S45*100,2))</f>
        <v>92.31</v>
      </c>
      <c r="W45" s="160">
        <f t="shared" si="2"/>
        <v>16.22</v>
      </c>
    </row>
    <row r="46" spans="2:25" ht="23.25" customHeight="1" thickBot="1">
      <c r="B46" s="147" t="s">
        <v>67</v>
      </c>
      <c r="C46" s="148"/>
      <c r="D46" s="148"/>
      <c r="E46" s="149" t="s">
        <v>549</v>
      </c>
      <c r="F46" s="149"/>
      <c r="G46" s="149"/>
      <c r="H46" s="150"/>
      <c r="I46" s="150"/>
      <c r="J46" s="150"/>
      <c r="K46" s="150"/>
      <c r="L46" s="150"/>
      <c r="M46" s="150"/>
      <c r="N46" s="150"/>
      <c r="O46" s="150"/>
      <c r="P46" s="151"/>
      <c r="Q46" s="151"/>
      <c r="R46" s="152" t="s">
        <v>550</v>
      </c>
      <c r="S46" s="152" t="s">
        <v>10</v>
      </c>
      <c r="T46" s="151"/>
      <c r="U46" s="152" t="s">
        <v>510</v>
      </c>
      <c r="V46" s="151"/>
      <c r="W46" s="153">
        <f t="shared" si="2"/>
        <v>5.88</v>
      </c>
    </row>
    <row r="47" spans="2:25" ht="26.25" customHeight="1" thickBot="1">
      <c r="B47" s="154" t="s">
        <v>69</v>
      </c>
      <c r="C47" s="155"/>
      <c r="D47" s="155"/>
      <c r="E47" s="156" t="s">
        <v>549</v>
      </c>
      <c r="F47" s="156"/>
      <c r="G47" s="156"/>
      <c r="H47" s="157"/>
      <c r="I47" s="157"/>
      <c r="J47" s="157"/>
      <c r="K47" s="157"/>
      <c r="L47" s="157"/>
      <c r="M47" s="157"/>
      <c r="N47" s="157"/>
      <c r="O47" s="157"/>
      <c r="P47" s="158"/>
      <c r="Q47" s="158"/>
      <c r="R47" s="159" t="s">
        <v>548</v>
      </c>
      <c r="S47" s="159" t="s">
        <v>229</v>
      </c>
      <c r="T47" s="159">
        <f>+IF(ISERR(S47/R47*100),"N/A",ROUND(S47/R47*100,2))</f>
        <v>22.22</v>
      </c>
      <c r="U47" s="159" t="s">
        <v>510</v>
      </c>
      <c r="V47" s="159">
        <f>+IF(ISERR(U47/S47*100),"N/A",ROUND(U47/S47*100,2))</f>
        <v>8.33</v>
      </c>
      <c r="W47" s="160">
        <f t="shared" si="2"/>
        <v>1.85</v>
      </c>
    </row>
    <row r="48" spans="2:25" ht="22.5" customHeight="1" thickTop="1" thickBot="1">
      <c r="B48" s="76" t="s">
        <v>71</v>
      </c>
      <c r="C48" s="77"/>
      <c r="D48" s="77"/>
      <c r="E48" s="77"/>
      <c r="F48" s="77"/>
      <c r="G48" s="77"/>
      <c r="H48" s="78"/>
      <c r="I48" s="78"/>
      <c r="J48" s="78"/>
      <c r="K48" s="78"/>
      <c r="L48" s="78"/>
      <c r="M48" s="78"/>
      <c r="N48" s="78"/>
      <c r="O48" s="78"/>
      <c r="P48" s="78"/>
      <c r="Q48" s="78"/>
      <c r="R48" s="78"/>
      <c r="S48" s="78"/>
      <c r="T48" s="78"/>
      <c r="U48" s="78"/>
      <c r="V48" s="78"/>
      <c r="W48" s="79"/>
    </row>
    <row r="49" spans="2:23" ht="37.5" customHeight="1" thickTop="1">
      <c r="B49" s="161" t="s">
        <v>2213</v>
      </c>
      <c r="C49" s="162"/>
      <c r="D49" s="162"/>
      <c r="E49" s="162"/>
      <c r="F49" s="162"/>
      <c r="G49" s="162"/>
      <c r="H49" s="162"/>
      <c r="I49" s="162"/>
      <c r="J49" s="162"/>
      <c r="K49" s="162"/>
      <c r="L49" s="162"/>
      <c r="M49" s="162"/>
      <c r="N49" s="162"/>
      <c r="O49" s="162"/>
      <c r="P49" s="162"/>
      <c r="Q49" s="162"/>
      <c r="R49" s="162"/>
      <c r="S49" s="162"/>
      <c r="T49" s="162"/>
      <c r="U49" s="162"/>
      <c r="V49" s="162"/>
      <c r="W49" s="163"/>
    </row>
    <row r="50" spans="2:23" ht="371.25" customHeight="1" thickBot="1">
      <c r="B50" s="164"/>
      <c r="C50" s="165"/>
      <c r="D50" s="165"/>
      <c r="E50" s="165"/>
      <c r="F50" s="165"/>
      <c r="G50" s="165"/>
      <c r="H50" s="165"/>
      <c r="I50" s="165"/>
      <c r="J50" s="165"/>
      <c r="K50" s="165"/>
      <c r="L50" s="165"/>
      <c r="M50" s="165"/>
      <c r="N50" s="165"/>
      <c r="O50" s="165"/>
      <c r="P50" s="165"/>
      <c r="Q50" s="165"/>
      <c r="R50" s="165"/>
      <c r="S50" s="165"/>
      <c r="T50" s="165"/>
      <c r="U50" s="165"/>
      <c r="V50" s="165"/>
      <c r="W50" s="166"/>
    </row>
    <row r="51" spans="2:23" ht="37.5" customHeight="1" thickTop="1">
      <c r="B51" s="161" t="s">
        <v>2214</v>
      </c>
      <c r="C51" s="162"/>
      <c r="D51" s="162"/>
      <c r="E51" s="162"/>
      <c r="F51" s="162"/>
      <c r="G51" s="162"/>
      <c r="H51" s="162"/>
      <c r="I51" s="162"/>
      <c r="J51" s="162"/>
      <c r="K51" s="162"/>
      <c r="L51" s="162"/>
      <c r="M51" s="162"/>
      <c r="N51" s="162"/>
      <c r="O51" s="162"/>
      <c r="P51" s="162"/>
      <c r="Q51" s="162"/>
      <c r="R51" s="162"/>
      <c r="S51" s="162"/>
      <c r="T51" s="162"/>
      <c r="U51" s="162"/>
      <c r="V51" s="162"/>
      <c r="W51" s="163"/>
    </row>
    <row r="52" spans="2:23" ht="341.25" customHeight="1" thickBot="1">
      <c r="B52" s="164"/>
      <c r="C52" s="165"/>
      <c r="D52" s="165"/>
      <c r="E52" s="165"/>
      <c r="F52" s="165"/>
      <c r="G52" s="165"/>
      <c r="H52" s="165"/>
      <c r="I52" s="165"/>
      <c r="J52" s="165"/>
      <c r="K52" s="165"/>
      <c r="L52" s="165"/>
      <c r="M52" s="165"/>
      <c r="N52" s="165"/>
      <c r="O52" s="165"/>
      <c r="P52" s="165"/>
      <c r="Q52" s="165"/>
      <c r="R52" s="165"/>
      <c r="S52" s="165"/>
      <c r="T52" s="165"/>
      <c r="U52" s="165"/>
      <c r="V52" s="165"/>
      <c r="W52" s="166"/>
    </row>
    <row r="53" spans="2:23" ht="37.5" customHeight="1" thickTop="1">
      <c r="B53" s="161" t="s">
        <v>2215</v>
      </c>
      <c r="C53" s="162"/>
      <c r="D53" s="162"/>
      <c r="E53" s="162"/>
      <c r="F53" s="162"/>
      <c r="G53" s="162"/>
      <c r="H53" s="162"/>
      <c r="I53" s="162"/>
      <c r="J53" s="162"/>
      <c r="K53" s="162"/>
      <c r="L53" s="162"/>
      <c r="M53" s="162"/>
      <c r="N53" s="162"/>
      <c r="O53" s="162"/>
      <c r="P53" s="162"/>
      <c r="Q53" s="162"/>
      <c r="R53" s="162"/>
      <c r="S53" s="162"/>
      <c r="T53" s="162"/>
      <c r="U53" s="162"/>
      <c r="V53" s="162"/>
      <c r="W53" s="163"/>
    </row>
    <row r="54" spans="2:23" ht="188.25" customHeight="1" thickBot="1">
      <c r="B54" s="167"/>
      <c r="C54" s="168"/>
      <c r="D54" s="168"/>
      <c r="E54" s="168"/>
      <c r="F54" s="168"/>
      <c r="G54" s="168"/>
      <c r="H54" s="168"/>
      <c r="I54" s="168"/>
      <c r="J54" s="168"/>
      <c r="K54" s="168"/>
      <c r="L54" s="168"/>
      <c r="M54" s="168"/>
      <c r="N54" s="168"/>
      <c r="O54" s="168"/>
      <c r="P54" s="168"/>
      <c r="Q54" s="168"/>
      <c r="R54" s="168"/>
      <c r="S54" s="168"/>
      <c r="T54" s="168"/>
      <c r="U54" s="168"/>
      <c r="V54" s="168"/>
      <c r="W54" s="169"/>
    </row>
  </sheetData>
  <mergeCells count="107">
    <mergeCell ref="B40:D40"/>
    <mergeCell ref="B41:D41"/>
    <mergeCell ref="B42:D42"/>
    <mergeCell ref="B51:W52"/>
    <mergeCell ref="B53:W54"/>
    <mergeCell ref="B43:D43"/>
    <mergeCell ref="B44:D44"/>
    <mergeCell ref="B45:D45"/>
    <mergeCell ref="B46:D46"/>
    <mergeCell ref="B47:D47"/>
    <mergeCell ref="B49:W50"/>
    <mergeCell ref="B34:L34"/>
    <mergeCell ref="M34:N34"/>
    <mergeCell ref="O34:P34"/>
    <mergeCell ref="Q34:R34"/>
    <mergeCell ref="B36:Q37"/>
    <mergeCell ref="S36:T36"/>
    <mergeCell ref="V36:W36"/>
    <mergeCell ref="B38:D38"/>
    <mergeCell ref="B39:D39"/>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3:L23"/>
    <mergeCell ref="M23:N23"/>
    <mergeCell ref="O23:P23"/>
    <mergeCell ref="Q23:R23"/>
    <mergeCell ref="B21:L22"/>
    <mergeCell ref="M21:N22"/>
    <mergeCell ref="O21:P22"/>
    <mergeCell ref="B24:L24"/>
    <mergeCell ref="M24:N24"/>
    <mergeCell ref="O24:P24"/>
    <mergeCell ref="Q24:R24"/>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7:H7"/>
    <mergeCell ref="O7:W7"/>
    <mergeCell ref="D8:H8"/>
    <mergeCell ref="P8:W8"/>
    <mergeCell ref="D9:H9"/>
    <mergeCell ref="I9:W9"/>
    <mergeCell ref="D10:H10"/>
    <mergeCell ref="I10:W10"/>
    <mergeCell ref="C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47"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53"/>
    <pageSetUpPr fitToPage="1"/>
  </sheetPr>
  <dimension ref="A1:AA49"/>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645</v>
      </c>
      <c r="M4" s="85" t="s">
        <v>644</v>
      </c>
      <c r="N4" s="85"/>
      <c r="O4" s="85"/>
      <c r="P4" s="85"/>
      <c r="Q4" s="86"/>
      <c r="R4" s="87"/>
      <c r="S4" s="88" t="s">
        <v>2009</v>
      </c>
      <c r="T4" s="89"/>
      <c r="U4" s="89"/>
      <c r="V4" s="90" t="s">
        <v>643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572</v>
      </c>
      <c r="D6" s="96" t="s">
        <v>606</v>
      </c>
      <c r="E6" s="96"/>
      <c r="F6" s="96"/>
      <c r="G6" s="96"/>
      <c r="H6" s="96"/>
      <c r="J6" s="97" t="s">
        <v>14</v>
      </c>
      <c r="K6" s="97"/>
      <c r="L6" s="97" t="s">
        <v>15</v>
      </c>
      <c r="M6" s="97"/>
      <c r="N6" s="94" t="s">
        <v>10</v>
      </c>
      <c r="O6" s="94"/>
      <c r="P6" s="94"/>
      <c r="Q6" s="94"/>
      <c r="R6" s="94"/>
      <c r="S6" s="94"/>
      <c r="T6" s="94"/>
      <c r="U6" s="94"/>
      <c r="V6" s="94"/>
      <c r="W6" s="94"/>
    </row>
    <row r="7" spans="1:25" ht="42" customHeight="1" thickBot="1">
      <c r="B7" s="98"/>
      <c r="C7" s="95" t="s">
        <v>582</v>
      </c>
      <c r="D7" s="93" t="s">
        <v>598</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642</v>
      </c>
      <c r="K8" s="101" t="s">
        <v>641</v>
      </c>
      <c r="L8" s="101" t="s">
        <v>640</v>
      </c>
      <c r="M8" s="101" t="s">
        <v>639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10.25" customHeight="1" thickTop="1" thickBot="1">
      <c r="B10" s="102" t="s">
        <v>22</v>
      </c>
      <c r="C10" s="90" t="s">
        <v>638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637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636</v>
      </c>
      <c r="C21" s="133"/>
      <c r="D21" s="133"/>
      <c r="E21" s="133"/>
      <c r="F21" s="133"/>
      <c r="G21" s="133"/>
      <c r="H21" s="133"/>
      <c r="I21" s="133"/>
      <c r="J21" s="133"/>
      <c r="K21" s="133"/>
      <c r="L21" s="133"/>
      <c r="M21" s="134" t="s">
        <v>582</v>
      </c>
      <c r="N21" s="134"/>
      <c r="O21" s="134" t="s">
        <v>49</v>
      </c>
      <c r="P21" s="134"/>
      <c r="Q21" s="134" t="s">
        <v>50</v>
      </c>
      <c r="R21" s="134"/>
      <c r="S21" s="135" t="s">
        <v>635</v>
      </c>
      <c r="T21" s="135" t="s">
        <v>635</v>
      </c>
      <c r="U21" s="135" t="s">
        <v>635</v>
      </c>
      <c r="V21" s="135">
        <f t="shared" ref="V21:V35" si="0">+IF(ISERR(U21/T21*100),"N/A",ROUND(U21/T21*100,2))</f>
        <v>100</v>
      </c>
      <c r="W21" s="136">
        <f t="shared" ref="W21:W35" si="1">+IF(ISERR(U21/S21*100),"N/A",ROUND(U21/S21*100,2))</f>
        <v>100</v>
      </c>
    </row>
    <row r="22" spans="2:27" ht="56.25" customHeight="1">
      <c r="B22" s="132" t="s">
        <v>634</v>
      </c>
      <c r="C22" s="133"/>
      <c r="D22" s="133"/>
      <c r="E22" s="133"/>
      <c r="F22" s="133"/>
      <c r="G22" s="133"/>
      <c r="H22" s="133"/>
      <c r="I22" s="133"/>
      <c r="J22" s="133"/>
      <c r="K22" s="133"/>
      <c r="L22" s="133"/>
      <c r="M22" s="134" t="s">
        <v>582</v>
      </c>
      <c r="N22" s="134"/>
      <c r="O22" s="134" t="s">
        <v>49</v>
      </c>
      <c r="P22" s="134"/>
      <c r="Q22" s="134" t="s">
        <v>50</v>
      </c>
      <c r="R22" s="134"/>
      <c r="S22" s="135" t="s">
        <v>633</v>
      </c>
      <c r="T22" s="135" t="s">
        <v>631</v>
      </c>
      <c r="U22" s="135" t="s">
        <v>78</v>
      </c>
      <c r="V22" s="135">
        <f t="shared" si="0"/>
        <v>93.24</v>
      </c>
      <c r="W22" s="136">
        <f t="shared" si="1"/>
        <v>100.5</v>
      </c>
    </row>
    <row r="23" spans="2:27" ht="56.25" customHeight="1">
      <c r="B23" s="132" t="s">
        <v>632</v>
      </c>
      <c r="C23" s="133"/>
      <c r="D23" s="133"/>
      <c r="E23" s="133"/>
      <c r="F23" s="133"/>
      <c r="G23" s="133"/>
      <c r="H23" s="133"/>
      <c r="I23" s="133"/>
      <c r="J23" s="133"/>
      <c r="K23" s="133"/>
      <c r="L23" s="133"/>
      <c r="M23" s="134" t="s">
        <v>582</v>
      </c>
      <c r="N23" s="134"/>
      <c r="O23" s="134" t="s">
        <v>49</v>
      </c>
      <c r="P23" s="134"/>
      <c r="Q23" s="134" t="s">
        <v>50</v>
      </c>
      <c r="R23" s="134"/>
      <c r="S23" s="135" t="s">
        <v>631</v>
      </c>
      <c r="T23" s="135" t="s">
        <v>286</v>
      </c>
      <c r="U23" s="135" t="s">
        <v>584</v>
      </c>
      <c r="V23" s="135">
        <f t="shared" si="0"/>
        <v>137.63</v>
      </c>
      <c r="W23" s="136">
        <f t="shared" si="1"/>
        <v>121.91</v>
      </c>
    </row>
    <row r="24" spans="2:27" ht="56.25" customHeight="1">
      <c r="B24" s="132" t="s">
        <v>630</v>
      </c>
      <c r="C24" s="133"/>
      <c r="D24" s="133"/>
      <c r="E24" s="133"/>
      <c r="F24" s="133"/>
      <c r="G24" s="133"/>
      <c r="H24" s="133"/>
      <c r="I24" s="133"/>
      <c r="J24" s="133"/>
      <c r="K24" s="133"/>
      <c r="L24" s="133"/>
      <c r="M24" s="134" t="s">
        <v>572</v>
      </c>
      <c r="N24" s="134"/>
      <c r="O24" s="134" t="s">
        <v>49</v>
      </c>
      <c r="P24" s="134"/>
      <c r="Q24" s="134" t="s">
        <v>50</v>
      </c>
      <c r="R24" s="134"/>
      <c r="S24" s="135" t="s">
        <v>51</v>
      </c>
      <c r="T24" s="135" t="s">
        <v>141</v>
      </c>
      <c r="U24" s="135" t="s">
        <v>141</v>
      </c>
      <c r="V24" s="135">
        <f t="shared" si="0"/>
        <v>100</v>
      </c>
      <c r="W24" s="136">
        <f t="shared" si="1"/>
        <v>20</v>
      </c>
    </row>
    <row r="25" spans="2:27" ht="56.25" customHeight="1">
      <c r="B25" s="132" t="s">
        <v>629</v>
      </c>
      <c r="C25" s="133"/>
      <c r="D25" s="133"/>
      <c r="E25" s="133"/>
      <c r="F25" s="133"/>
      <c r="G25" s="133"/>
      <c r="H25" s="133"/>
      <c r="I25" s="133"/>
      <c r="J25" s="133"/>
      <c r="K25" s="133"/>
      <c r="L25" s="133"/>
      <c r="M25" s="134" t="s">
        <v>572</v>
      </c>
      <c r="N25" s="134"/>
      <c r="O25" s="134" t="s">
        <v>49</v>
      </c>
      <c r="P25" s="134"/>
      <c r="Q25" s="134" t="s">
        <v>66</v>
      </c>
      <c r="R25" s="134"/>
      <c r="S25" s="135" t="s">
        <v>60</v>
      </c>
      <c r="T25" s="135" t="s">
        <v>127</v>
      </c>
      <c r="U25" s="135" t="s">
        <v>127</v>
      </c>
      <c r="V25" s="135" t="str">
        <f t="shared" si="0"/>
        <v>N/A</v>
      </c>
      <c r="W25" s="136" t="str">
        <f t="shared" si="1"/>
        <v>N/A</v>
      </c>
    </row>
    <row r="26" spans="2:27" ht="56.25" customHeight="1">
      <c r="B26" s="132" t="s">
        <v>628</v>
      </c>
      <c r="C26" s="133"/>
      <c r="D26" s="133"/>
      <c r="E26" s="133"/>
      <c r="F26" s="133"/>
      <c r="G26" s="133"/>
      <c r="H26" s="133"/>
      <c r="I26" s="133"/>
      <c r="J26" s="133"/>
      <c r="K26" s="133"/>
      <c r="L26" s="133"/>
      <c r="M26" s="134" t="s">
        <v>572</v>
      </c>
      <c r="N26" s="134"/>
      <c r="O26" s="134" t="s">
        <v>49</v>
      </c>
      <c r="P26" s="134"/>
      <c r="Q26" s="134" t="s">
        <v>66</v>
      </c>
      <c r="R26" s="134"/>
      <c r="S26" s="135" t="s">
        <v>52</v>
      </c>
      <c r="T26" s="135" t="s">
        <v>127</v>
      </c>
      <c r="U26" s="135" t="s">
        <v>127</v>
      </c>
      <c r="V26" s="135" t="str">
        <f t="shared" si="0"/>
        <v>N/A</v>
      </c>
      <c r="W26" s="136" t="str">
        <f t="shared" si="1"/>
        <v>N/A</v>
      </c>
    </row>
    <row r="27" spans="2:27" ht="56.25" customHeight="1">
      <c r="B27" s="132" t="s">
        <v>627</v>
      </c>
      <c r="C27" s="133"/>
      <c r="D27" s="133"/>
      <c r="E27" s="133"/>
      <c r="F27" s="133"/>
      <c r="G27" s="133"/>
      <c r="H27" s="133"/>
      <c r="I27" s="133"/>
      <c r="J27" s="133"/>
      <c r="K27" s="133"/>
      <c r="L27" s="133"/>
      <c r="M27" s="134" t="s">
        <v>572</v>
      </c>
      <c r="N27" s="134"/>
      <c r="O27" s="134" t="s">
        <v>49</v>
      </c>
      <c r="P27" s="134"/>
      <c r="Q27" s="134" t="s">
        <v>50</v>
      </c>
      <c r="R27" s="134"/>
      <c r="S27" s="135" t="s">
        <v>51</v>
      </c>
      <c r="T27" s="135" t="s">
        <v>617</v>
      </c>
      <c r="U27" s="135" t="s">
        <v>617</v>
      </c>
      <c r="V27" s="135">
        <f t="shared" si="0"/>
        <v>100</v>
      </c>
      <c r="W27" s="136">
        <f t="shared" si="1"/>
        <v>17</v>
      </c>
    </row>
    <row r="28" spans="2:27" ht="56.25" customHeight="1">
      <c r="B28" s="132" t="s">
        <v>626</v>
      </c>
      <c r="C28" s="133"/>
      <c r="D28" s="133"/>
      <c r="E28" s="133"/>
      <c r="F28" s="133"/>
      <c r="G28" s="133"/>
      <c r="H28" s="133"/>
      <c r="I28" s="133"/>
      <c r="J28" s="133"/>
      <c r="K28" s="133"/>
      <c r="L28" s="133"/>
      <c r="M28" s="134" t="s">
        <v>572</v>
      </c>
      <c r="N28" s="134"/>
      <c r="O28" s="134" t="s">
        <v>49</v>
      </c>
      <c r="P28" s="134"/>
      <c r="Q28" s="134" t="s">
        <v>50</v>
      </c>
      <c r="R28" s="134"/>
      <c r="S28" s="135" t="s">
        <v>51</v>
      </c>
      <c r="T28" s="135" t="s">
        <v>254</v>
      </c>
      <c r="U28" s="135" t="s">
        <v>617</v>
      </c>
      <c r="V28" s="135">
        <f t="shared" si="0"/>
        <v>242.86</v>
      </c>
      <c r="W28" s="136">
        <f t="shared" si="1"/>
        <v>17</v>
      </c>
    </row>
    <row r="29" spans="2:27" ht="56.25" customHeight="1">
      <c r="B29" s="132" t="s">
        <v>625</v>
      </c>
      <c r="C29" s="133"/>
      <c r="D29" s="133"/>
      <c r="E29" s="133"/>
      <c r="F29" s="133"/>
      <c r="G29" s="133"/>
      <c r="H29" s="133"/>
      <c r="I29" s="133"/>
      <c r="J29" s="133"/>
      <c r="K29" s="133"/>
      <c r="L29" s="133"/>
      <c r="M29" s="134" t="s">
        <v>572</v>
      </c>
      <c r="N29" s="134"/>
      <c r="O29" s="134" t="s">
        <v>49</v>
      </c>
      <c r="P29" s="134"/>
      <c r="Q29" s="134" t="s">
        <v>50</v>
      </c>
      <c r="R29" s="134"/>
      <c r="S29" s="135" t="s">
        <v>60</v>
      </c>
      <c r="T29" s="135" t="s">
        <v>60</v>
      </c>
      <c r="U29" s="135" t="s">
        <v>189</v>
      </c>
      <c r="V29" s="135">
        <f t="shared" si="0"/>
        <v>18</v>
      </c>
      <c r="W29" s="136">
        <f t="shared" si="1"/>
        <v>18</v>
      </c>
    </row>
    <row r="30" spans="2:27" ht="56.25" customHeight="1">
      <c r="B30" s="132" t="s">
        <v>624</v>
      </c>
      <c r="C30" s="133"/>
      <c r="D30" s="133"/>
      <c r="E30" s="133"/>
      <c r="F30" s="133"/>
      <c r="G30" s="133"/>
      <c r="H30" s="133"/>
      <c r="I30" s="133"/>
      <c r="J30" s="133"/>
      <c r="K30" s="133"/>
      <c r="L30" s="133"/>
      <c r="M30" s="134" t="s">
        <v>572</v>
      </c>
      <c r="N30" s="134"/>
      <c r="O30" s="134" t="s">
        <v>49</v>
      </c>
      <c r="P30" s="134"/>
      <c r="Q30" s="134" t="s">
        <v>50</v>
      </c>
      <c r="R30" s="134"/>
      <c r="S30" s="135" t="s">
        <v>576</v>
      </c>
      <c r="T30" s="135" t="s">
        <v>576</v>
      </c>
      <c r="U30" s="135" t="s">
        <v>623</v>
      </c>
      <c r="V30" s="135">
        <f t="shared" si="0"/>
        <v>116.67</v>
      </c>
      <c r="W30" s="136">
        <f t="shared" si="1"/>
        <v>116.67</v>
      </c>
    </row>
    <row r="31" spans="2:27" ht="56.25" customHeight="1">
      <c r="B31" s="132" t="s">
        <v>622</v>
      </c>
      <c r="C31" s="133"/>
      <c r="D31" s="133"/>
      <c r="E31" s="133"/>
      <c r="F31" s="133"/>
      <c r="G31" s="133"/>
      <c r="H31" s="133"/>
      <c r="I31" s="133"/>
      <c r="J31" s="133"/>
      <c r="K31" s="133"/>
      <c r="L31" s="133"/>
      <c r="M31" s="134" t="s">
        <v>572</v>
      </c>
      <c r="N31" s="134"/>
      <c r="O31" s="134" t="s">
        <v>49</v>
      </c>
      <c r="P31" s="134"/>
      <c r="Q31" s="134" t="s">
        <v>66</v>
      </c>
      <c r="R31" s="134"/>
      <c r="S31" s="135" t="s">
        <v>51</v>
      </c>
      <c r="T31" s="135" t="s">
        <v>127</v>
      </c>
      <c r="U31" s="135" t="s">
        <v>127</v>
      </c>
      <c r="V31" s="135" t="str">
        <f t="shared" si="0"/>
        <v>N/A</v>
      </c>
      <c r="W31" s="136" t="str">
        <f t="shared" si="1"/>
        <v>N/A</v>
      </c>
    </row>
    <row r="32" spans="2:27" ht="56.25" customHeight="1">
      <c r="B32" s="132" t="s">
        <v>621</v>
      </c>
      <c r="C32" s="133"/>
      <c r="D32" s="133"/>
      <c r="E32" s="133"/>
      <c r="F32" s="133"/>
      <c r="G32" s="133"/>
      <c r="H32" s="133"/>
      <c r="I32" s="133"/>
      <c r="J32" s="133"/>
      <c r="K32" s="133"/>
      <c r="L32" s="133"/>
      <c r="M32" s="134" t="s">
        <v>572</v>
      </c>
      <c r="N32" s="134"/>
      <c r="O32" s="134" t="s">
        <v>49</v>
      </c>
      <c r="P32" s="134"/>
      <c r="Q32" s="134" t="s">
        <v>50</v>
      </c>
      <c r="R32" s="134"/>
      <c r="S32" s="135" t="s">
        <v>51</v>
      </c>
      <c r="T32" s="135" t="s">
        <v>617</v>
      </c>
      <c r="U32" s="135" t="s">
        <v>620</v>
      </c>
      <c r="V32" s="135">
        <f t="shared" si="0"/>
        <v>88.24</v>
      </c>
      <c r="W32" s="136">
        <f t="shared" si="1"/>
        <v>15</v>
      </c>
    </row>
    <row r="33" spans="2:25" ht="56.25" customHeight="1">
      <c r="B33" s="132" t="s">
        <v>619</v>
      </c>
      <c r="C33" s="133"/>
      <c r="D33" s="133"/>
      <c r="E33" s="133"/>
      <c r="F33" s="133"/>
      <c r="G33" s="133"/>
      <c r="H33" s="133"/>
      <c r="I33" s="133"/>
      <c r="J33" s="133"/>
      <c r="K33" s="133"/>
      <c r="L33" s="133"/>
      <c r="M33" s="134" t="s">
        <v>572</v>
      </c>
      <c r="N33" s="134"/>
      <c r="O33" s="134" t="s">
        <v>49</v>
      </c>
      <c r="P33" s="134"/>
      <c r="Q33" s="134" t="s">
        <v>66</v>
      </c>
      <c r="R33" s="134"/>
      <c r="S33" s="135" t="s">
        <v>51</v>
      </c>
      <c r="T33" s="135" t="s">
        <v>127</v>
      </c>
      <c r="U33" s="135" t="s">
        <v>127</v>
      </c>
      <c r="V33" s="135" t="str">
        <f t="shared" si="0"/>
        <v>N/A</v>
      </c>
      <c r="W33" s="136" t="str">
        <f t="shared" si="1"/>
        <v>N/A</v>
      </c>
    </row>
    <row r="34" spans="2:25" ht="56.25" customHeight="1">
      <c r="B34" s="132" t="s">
        <v>618</v>
      </c>
      <c r="C34" s="133"/>
      <c r="D34" s="133"/>
      <c r="E34" s="133"/>
      <c r="F34" s="133"/>
      <c r="G34" s="133"/>
      <c r="H34" s="133"/>
      <c r="I34" s="133"/>
      <c r="J34" s="133"/>
      <c r="K34" s="133"/>
      <c r="L34" s="133"/>
      <c r="M34" s="134" t="s">
        <v>572</v>
      </c>
      <c r="N34" s="134"/>
      <c r="O34" s="134" t="s">
        <v>49</v>
      </c>
      <c r="P34" s="134"/>
      <c r="Q34" s="134" t="s">
        <v>50</v>
      </c>
      <c r="R34" s="134"/>
      <c r="S34" s="135" t="s">
        <v>51</v>
      </c>
      <c r="T34" s="135" t="s">
        <v>617</v>
      </c>
      <c r="U34" s="135" t="s">
        <v>254</v>
      </c>
      <c r="V34" s="135">
        <f t="shared" si="0"/>
        <v>41.18</v>
      </c>
      <c r="W34" s="136">
        <f t="shared" si="1"/>
        <v>7</v>
      </c>
    </row>
    <row r="35" spans="2:25" ht="56.25" customHeight="1" thickBot="1">
      <c r="B35" s="132" t="s">
        <v>616</v>
      </c>
      <c r="C35" s="133"/>
      <c r="D35" s="133"/>
      <c r="E35" s="133"/>
      <c r="F35" s="133"/>
      <c r="G35" s="133"/>
      <c r="H35" s="133"/>
      <c r="I35" s="133"/>
      <c r="J35" s="133"/>
      <c r="K35" s="133"/>
      <c r="L35" s="133"/>
      <c r="M35" s="134" t="s">
        <v>572</v>
      </c>
      <c r="N35" s="134"/>
      <c r="O35" s="134" t="s">
        <v>49</v>
      </c>
      <c r="P35" s="134"/>
      <c r="Q35" s="134" t="s">
        <v>66</v>
      </c>
      <c r="R35" s="134"/>
      <c r="S35" s="135" t="s">
        <v>51</v>
      </c>
      <c r="T35" s="135" t="s">
        <v>127</v>
      </c>
      <c r="U35" s="135" t="s">
        <v>127</v>
      </c>
      <c r="V35" s="135" t="str">
        <f t="shared" si="0"/>
        <v>N/A</v>
      </c>
      <c r="W35" s="136" t="str">
        <f t="shared" si="1"/>
        <v>N/A</v>
      </c>
    </row>
    <row r="36" spans="2:25" ht="21.75" customHeight="1" thickTop="1" thickBot="1">
      <c r="B36" s="76" t="s">
        <v>61</v>
      </c>
      <c r="C36" s="77"/>
      <c r="D36" s="77"/>
      <c r="E36" s="77"/>
      <c r="F36" s="77"/>
      <c r="G36" s="77"/>
      <c r="H36" s="78"/>
      <c r="I36" s="78"/>
      <c r="J36" s="78"/>
      <c r="K36" s="78"/>
      <c r="L36" s="78"/>
      <c r="M36" s="78"/>
      <c r="N36" s="78"/>
      <c r="O36" s="78"/>
      <c r="P36" s="78"/>
      <c r="Q36" s="78"/>
      <c r="R36" s="78"/>
      <c r="S36" s="78"/>
      <c r="T36" s="78"/>
      <c r="U36" s="78"/>
      <c r="V36" s="78"/>
      <c r="W36" s="79"/>
      <c r="X36" s="100"/>
    </row>
    <row r="37" spans="2:25" ht="29.25" customHeight="1" thickTop="1" thickBot="1">
      <c r="B37" s="137" t="s">
        <v>1965</v>
      </c>
      <c r="C37" s="138"/>
      <c r="D37" s="138"/>
      <c r="E37" s="138"/>
      <c r="F37" s="138"/>
      <c r="G37" s="138"/>
      <c r="H37" s="138"/>
      <c r="I37" s="138"/>
      <c r="J37" s="138"/>
      <c r="K37" s="138"/>
      <c r="L37" s="138"/>
      <c r="M37" s="138"/>
      <c r="N37" s="138"/>
      <c r="O37" s="138"/>
      <c r="P37" s="138"/>
      <c r="Q37" s="139"/>
      <c r="R37" s="140" t="s">
        <v>42</v>
      </c>
      <c r="S37" s="118" t="s">
        <v>43</v>
      </c>
      <c r="T37" s="118"/>
      <c r="U37" s="141" t="s">
        <v>62</v>
      </c>
      <c r="V37" s="117" t="s">
        <v>63</v>
      </c>
      <c r="W37" s="119"/>
    </row>
    <row r="38" spans="2:25" ht="30.75" customHeight="1" thickBot="1">
      <c r="B38" s="142"/>
      <c r="C38" s="143"/>
      <c r="D38" s="143"/>
      <c r="E38" s="143"/>
      <c r="F38" s="143"/>
      <c r="G38" s="143"/>
      <c r="H38" s="143"/>
      <c r="I38" s="143"/>
      <c r="J38" s="143"/>
      <c r="K38" s="143"/>
      <c r="L38" s="143"/>
      <c r="M38" s="143"/>
      <c r="N38" s="143"/>
      <c r="O38" s="143"/>
      <c r="P38" s="143"/>
      <c r="Q38" s="144"/>
      <c r="R38" s="145" t="s">
        <v>64</v>
      </c>
      <c r="S38" s="145" t="s">
        <v>64</v>
      </c>
      <c r="T38" s="145" t="s">
        <v>49</v>
      </c>
      <c r="U38" s="145" t="s">
        <v>64</v>
      </c>
      <c r="V38" s="145" t="s">
        <v>65</v>
      </c>
      <c r="W38" s="146" t="s">
        <v>66</v>
      </c>
      <c r="Y38" s="100"/>
    </row>
    <row r="39" spans="2:25" ht="23.25" customHeight="1" thickBot="1">
      <c r="B39" s="147" t="s">
        <v>67</v>
      </c>
      <c r="C39" s="148"/>
      <c r="D39" s="148"/>
      <c r="E39" s="149" t="s">
        <v>557</v>
      </c>
      <c r="F39" s="149"/>
      <c r="G39" s="149"/>
      <c r="H39" s="150"/>
      <c r="I39" s="150"/>
      <c r="J39" s="150"/>
      <c r="K39" s="150"/>
      <c r="L39" s="150"/>
      <c r="M39" s="150"/>
      <c r="N39" s="150"/>
      <c r="O39" s="150"/>
      <c r="P39" s="151"/>
      <c r="Q39" s="151"/>
      <c r="R39" s="152" t="s">
        <v>615</v>
      </c>
      <c r="S39" s="152" t="s">
        <v>10</v>
      </c>
      <c r="T39" s="151"/>
      <c r="U39" s="152" t="s">
        <v>614</v>
      </c>
      <c r="V39" s="151"/>
      <c r="W39" s="153">
        <f>+IF(ISERR(U39/R39*100),"N/A",ROUND(U39/R39*100,2))</f>
        <v>17.399999999999999</v>
      </c>
    </row>
    <row r="40" spans="2:25" ht="26.25" customHeight="1">
      <c r="B40" s="154" t="s">
        <v>69</v>
      </c>
      <c r="C40" s="155"/>
      <c r="D40" s="155"/>
      <c r="E40" s="156" t="s">
        <v>557</v>
      </c>
      <c r="F40" s="156"/>
      <c r="G40" s="156"/>
      <c r="H40" s="157"/>
      <c r="I40" s="157"/>
      <c r="J40" s="157"/>
      <c r="K40" s="157"/>
      <c r="L40" s="157"/>
      <c r="M40" s="157"/>
      <c r="N40" s="157"/>
      <c r="O40" s="157"/>
      <c r="P40" s="158"/>
      <c r="Q40" s="158"/>
      <c r="R40" s="159" t="s">
        <v>615</v>
      </c>
      <c r="S40" s="159" t="s">
        <v>614</v>
      </c>
      <c r="T40" s="159">
        <f>+IF(ISERR(S40/R40*100),"N/A",ROUND(S40/R40*100,2))</f>
        <v>17.399999999999999</v>
      </c>
      <c r="U40" s="159" t="s">
        <v>614</v>
      </c>
      <c r="V40" s="159">
        <f>+IF(ISERR(U40/S40*100),"N/A",ROUND(U40/S40*100,2))</f>
        <v>100</v>
      </c>
      <c r="W40" s="160">
        <f>+IF(ISERR(U40/R40*100),"N/A",ROUND(U40/R40*100,2))</f>
        <v>17.399999999999999</v>
      </c>
    </row>
    <row r="41" spans="2:25" ht="23.25" customHeight="1" thickBot="1">
      <c r="B41" s="147" t="s">
        <v>67</v>
      </c>
      <c r="C41" s="148"/>
      <c r="D41" s="148"/>
      <c r="E41" s="149" t="s">
        <v>554</v>
      </c>
      <c r="F41" s="149"/>
      <c r="G41" s="149"/>
      <c r="H41" s="150"/>
      <c r="I41" s="150"/>
      <c r="J41" s="150"/>
      <c r="K41" s="150"/>
      <c r="L41" s="150"/>
      <c r="M41" s="150"/>
      <c r="N41" s="150"/>
      <c r="O41" s="150"/>
      <c r="P41" s="151"/>
      <c r="Q41" s="151"/>
      <c r="R41" s="152" t="s">
        <v>613</v>
      </c>
      <c r="S41" s="152" t="s">
        <v>10</v>
      </c>
      <c r="T41" s="151"/>
      <c r="U41" s="152" t="s">
        <v>611</v>
      </c>
      <c r="V41" s="151"/>
      <c r="W41" s="153">
        <f>+IF(ISERR(U41/R41*100),"N/A",ROUND(U41/R41*100,2))</f>
        <v>19.09</v>
      </c>
    </row>
    <row r="42" spans="2:25" ht="26.25" customHeight="1" thickBot="1">
      <c r="B42" s="154" t="s">
        <v>69</v>
      </c>
      <c r="C42" s="155"/>
      <c r="D42" s="155"/>
      <c r="E42" s="156" t="s">
        <v>554</v>
      </c>
      <c r="F42" s="156"/>
      <c r="G42" s="156"/>
      <c r="H42" s="157"/>
      <c r="I42" s="157"/>
      <c r="J42" s="157"/>
      <c r="K42" s="157"/>
      <c r="L42" s="157"/>
      <c r="M42" s="157"/>
      <c r="N42" s="157"/>
      <c r="O42" s="157"/>
      <c r="P42" s="158"/>
      <c r="Q42" s="158"/>
      <c r="R42" s="159" t="s">
        <v>613</v>
      </c>
      <c r="S42" s="159" t="s">
        <v>612</v>
      </c>
      <c r="T42" s="159">
        <f>+IF(ISERR(S42/R42*100),"N/A",ROUND(S42/R42*100,2))</f>
        <v>20.170000000000002</v>
      </c>
      <c r="U42" s="159" t="s">
        <v>611</v>
      </c>
      <c r="V42" s="159">
        <f>+IF(ISERR(U42/S42*100),"N/A",ROUND(U42/S42*100,2))</f>
        <v>94.65</v>
      </c>
      <c r="W42" s="160">
        <f>+IF(ISERR(U42/R42*100),"N/A",ROUND(U42/R42*100,2))</f>
        <v>19.09</v>
      </c>
    </row>
    <row r="43" spans="2:25" ht="22.5" customHeight="1" thickTop="1" thickBot="1">
      <c r="B43" s="76" t="s">
        <v>71</v>
      </c>
      <c r="C43" s="77"/>
      <c r="D43" s="77"/>
      <c r="E43" s="77"/>
      <c r="F43" s="77"/>
      <c r="G43" s="77"/>
      <c r="H43" s="78"/>
      <c r="I43" s="78"/>
      <c r="J43" s="78"/>
      <c r="K43" s="78"/>
      <c r="L43" s="78"/>
      <c r="M43" s="78"/>
      <c r="N43" s="78"/>
      <c r="O43" s="78"/>
      <c r="P43" s="78"/>
      <c r="Q43" s="78"/>
      <c r="R43" s="78"/>
      <c r="S43" s="78"/>
      <c r="T43" s="78"/>
      <c r="U43" s="78"/>
      <c r="V43" s="78"/>
      <c r="W43" s="79"/>
    </row>
    <row r="44" spans="2:25" ht="37.5" customHeight="1" thickTop="1">
      <c r="B44" s="161" t="s">
        <v>2210</v>
      </c>
      <c r="C44" s="162"/>
      <c r="D44" s="162"/>
      <c r="E44" s="162"/>
      <c r="F44" s="162"/>
      <c r="G44" s="162"/>
      <c r="H44" s="162"/>
      <c r="I44" s="162"/>
      <c r="J44" s="162"/>
      <c r="K44" s="162"/>
      <c r="L44" s="162"/>
      <c r="M44" s="162"/>
      <c r="N44" s="162"/>
      <c r="O44" s="162"/>
      <c r="P44" s="162"/>
      <c r="Q44" s="162"/>
      <c r="R44" s="162"/>
      <c r="S44" s="162"/>
      <c r="T44" s="162"/>
      <c r="U44" s="162"/>
      <c r="V44" s="162"/>
      <c r="W44" s="163"/>
    </row>
    <row r="45" spans="2:25" ht="238.5" customHeight="1" thickBot="1">
      <c r="B45" s="164"/>
      <c r="C45" s="165"/>
      <c r="D45" s="165"/>
      <c r="E45" s="165"/>
      <c r="F45" s="165"/>
      <c r="G45" s="165"/>
      <c r="H45" s="165"/>
      <c r="I45" s="165"/>
      <c r="J45" s="165"/>
      <c r="K45" s="165"/>
      <c r="L45" s="165"/>
      <c r="M45" s="165"/>
      <c r="N45" s="165"/>
      <c r="O45" s="165"/>
      <c r="P45" s="165"/>
      <c r="Q45" s="165"/>
      <c r="R45" s="165"/>
      <c r="S45" s="165"/>
      <c r="T45" s="165"/>
      <c r="U45" s="165"/>
      <c r="V45" s="165"/>
      <c r="W45" s="166"/>
    </row>
    <row r="46" spans="2:25" ht="37.5" customHeight="1" thickTop="1">
      <c r="B46" s="161" t="s">
        <v>2211</v>
      </c>
      <c r="C46" s="162"/>
      <c r="D46" s="162"/>
      <c r="E46" s="162"/>
      <c r="F46" s="162"/>
      <c r="G46" s="162"/>
      <c r="H46" s="162"/>
      <c r="I46" s="162"/>
      <c r="J46" s="162"/>
      <c r="K46" s="162"/>
      <c r="L46" s="162"/>
      <c r="M46" s="162"/>
      <c r="N46" s="162"/>
      <c r="O46" s="162"/>
      <c r="P46" s="162"/>
      <c r="Q46" s="162"/>
      <c r="R46" s="162"/>
      <c r="S46" s="162"/>
      <c r="T46" s="162"/>
      <c r="U46" s="162"/>
      <c r="V46" s="162"/>
      <c r="W46" s="163"/>
    </row>
    <row r="47" spans="2:25" ht="201" customHeight="1" thickBot="1">
      <c r="B47" s="164"/>
      <c r="C47" s="165"/>
      <c r="D47" s="165"/>
      <c r="E47" s="165"/>
      <c r="F47" s="165"/>
      <c r="G47" s="165"/>
      <c r="H47" s="165"/>
      <c r="I47" s="165"/>
      <c r="J47" s="165"/>
      <c r="K47" s="165"/>
      <c r="L47" s="165"/>
      <c r="M47" s="165"/>
      <c r="N47" s="165"/>
      <c r="O47" s="165"/>
      <c r="P47" s="165"/>
      <c r="Q47" s="165"/>
      <c r="R47" s="165"/>
      <c r="S47" s="165"/>
      <c r="T47" s="165"/>
      <c r="U47" s="165"/>
      <c r="V47" s="165"/>
      <c r="W47" s="166"/>
    </row>
    <row r="48" spans="2:25" ht="37.5" customHeight="1" thickTop="1">
      <c r="B48" s="161" t="s">
        <v>2212</v>
      </c>
      <c r="C48" s="162"/>
      <c r="D48" s="162"/>
      <c r="E48" s="162"/>
      <c r="F48" s="162"/>
      <c r="G48" s="162"/>
      <c r="H48" s="162"/>
      <c r="I48" s="162"/>
      <c r="J48" s="162"/>
      <c r="K48" s="162"/>
      <c r="L48" s="162"/>
      <c r="M48" s="162"/>
      <c r="N48" s="162"/>
      <c r="O48" s="162"/>
      <c r="P48" s="162"/>
      <c r="Q48" s="162"/>
      <c r="R48" s="162"/>
      <c r="S48" s="162"/>
      <c r="T48" s="162"/>
      <c r="U48" s="162"/>
      <c r="V48" s="162"/>
      <c r="W48" s="163"/>
    </row>
    <row r="49" spans="2:23" ht="90.75" customHeight="1" thickBot="1">
      <c r="B49" s="167"/>
      <c r="C49" s="168"/>
      <c r="D49" s="168"/>
      <c r="E49" s="168"/>
      <c r="F49" s="168"/>
      <c r="G49" s="168"/>
      <c r="H49" s="168"/>
      <c r="I49" s="168"/>
      <c r="J49" s="168"/>
      <c r="K49" s="168"/>
      <c r="L49" s="168"/>
      <c r="M49" s="168"/>
      <c r="N49" s="168"/>
      <c r="O49" s="168"/>
      <c r="P49" s="168"/>
      <c r="Q49" s="168"/>
      <c r="R49" s="168"/>
      <c r="S49" s="168"/>
      <c r="T49" s="168"/>
      <c r="U49" s="168"/>
      <c r="V49" s="168"/>
      <c r="W49" s="169"/>
    </row>
  </sheetData>
  <mergeCells count="109">
    <mergeCell ref="B42:D42"/>
    <mergeCell ref="B44:W45"/>
    <mergeCell ref="B46:W47"/>
    <mergeCell ref="B48:W49"/>
    <mergeCell ref="B37:Q38"/>
    <mergeCell ref="S37:T37"/>
    <mergeCell ref="V37:W37"/>
    <mergeCell ref="B39:D39"/>
    <mergeCell ref="B40:D40"/>
    <mergeCell ref="B41:D41"/>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45" min="1"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53"/>
    <pageSetUpPr fitToPage="1"/>
  </sheetPr>
  <dimension ref="A1:AA61"/>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736</v>
      </c>
      <c r="M4" s="85" t="s">
        <v>735</v>
      </c>
      <c r="N4" s="85"/>
      <c r="O4" s="85"/>
      <c r="P4" s="85"/>
      <c r="Q4" s="86"/>
      <c r="R4" s="87"/>
      <c r="S4" s="88" t="s">
        <v>2009</v>
      </c>
      <c r="T4" s="89"/>
      <c r="U4" s="89"/>
      <c r="V4" s="90" t="s">
        <v>734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569</v>
      </c>
      <c r="D6" s="96" t="s">
        <v>605</v>
      </c>
      <c r="E6" s="96"/>
      <c r="F6" s="96"/>
      <c r="G6" s="96"/>
      <c r="H6" s="96"/>
      <c r="J6" s="97" t="s">
        <v>14</v>
      </c>
      <c r="K6" s="97"/>
      <c r="L6" s="97" t="s">
        <v>15</v>
      </c>
      <c r="M6" s="97"/>
      <c r="N6" s="94" t="s">
        <v>10</v>
      </c>
      <c r="O6" s="94"/>
      <c r="P6" s="94"/>
      <c r="Q6" s="94"/>
      <c r="R6" s="94"/>
      <c r="S6" s="94"/>
      <c r="T6" s="94"/>
      <c r="U6" s="94"/>
      <c r="V6" s="94"/>
      <c r="W6" s="94"/>
    </row>
    <row r="7" spans="1:25" ht="37.5" customHeight="1" thickBot="1">
      <c r="B7" s="98"/>
      <c r="C7" s="95" t="s">
        <v>721</v>
      </c>
      <c r="D7" s="93" t="s">
        <v>733</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591</v>
      </c>
      <c r="D8" s="93" t="s">
        <v>604</v>
      </c>
      <c r="E8" s="93"/>
      <c r="F8" s="93"/>
      <c r="G8" s="93"/>
      <c r="H8" s="93"/>
      <c r="J8" s="101" t="s">
        <v>732</v>
      </c>
      <c r="K8" s="101" t="s">
        <v>731</v>
      </c>
      <c r="L8" s="101" t="s">
        <v>730</v>
      </c>
      <c r="M8" s="101" t="s">
        <v>729</v>
      </c>
      <c r="N8" s="100"/>
      <c r="P8" s="94" t="s">
        <v>10</v>
      </c>
      <c r="Q8" s="94"/>
      <c r="R8" s="94"/>
      <c r="S8" s="94"/>
      <c r="T8" s="94"/>
      <c r="U8" s="94"/>
      <c r="V8" s="94"/>
      <c r="W8" s="94"/>
    </row>
    <row r="9" spans="1:25" ht="37.5" customHeight="1">
      <c r="B9" s="98"/>
      <c r="C9" s="95" t="s">
        <v>701</v>
      </c>
      <c r="D9" s="93" t="s">
        <v>728</v>
      </c>
      <c r="E9" s="93"/>
      <c r="F9" s="93"/>
      <c r="G9" s="93"/>
      <c r="H9" s="93"/>
      <c r="I9" s="93" t="s">
        <v>10</v>
      </c>
      <c r="J9" s="93"/>
      <c r="K9" s="93"/>
      <c r="L9" s="93"/>
      <c r="M9" s="93"/>
      <c r="N9" s="93"/>
      <c r="O9" s="93"/>
      <c r="P9" s="93"/>
      <c r="Q9" s="93"/>
      <c r="R9" s="93"/>
      <c r="S9" s="93"/>
      <c r="T9" s="93"/>
      <c r="U9" s="93"/>
      <c r="V9" s="93"/>
      <c r="W9" s="94"/>
    </row>
    <row r="10" spans="1:25" ht="37.5" customHeight="1">
      <c r="B10" s="98"/>
      <c r="C10" s="95" t="s">
        <v>698</v>
      </c>
      <c r="D10" s="93" t="s">
        <v>727</v>
      </c>
      <c r="E10" s="93"/>
      <c r="F10" s="93"/>
      <c r="G10" s="93"/>
      <c r="H10" s="93"/>
      <c r="I10" s="94" t="s">
        <v>10</v>
      </c>
      <c r="J10" s="94"/>
      <c r="K10" s="94"/>
      <c r="L10" s="94"/>
      <c r="M10" s="94"/>
      <c r="N10" s="94"/>
      <c r="O10" s="94"/>
      <c r="P10" s="94"/>
      <c r="Q10" s="94"/>
      <c r="R10" s="94"/>
      <c r="S10" s="94"/>
      <c r="T10" s="94"/>
      <c r="U10" s="94"/>
      <c r="V10" s="94"/>
      <c r="W10" s="94"/>
    </row>
    <row r="11" spans="1:25" ht="37.5" customHeight="1">
      <c r="B11" s="98"/>
      <c r="C11" s="95" t="s">
        <v>582</v>
      </c>
      <c r="D11" s="93" t="s">
        <v>598</v>
      </c>
      <c r="E11" s="93"/>
      <c r="F11" s="93"/>
      <c r="G11" s="93"/>
      <c r="H11" s="93"/>
      <c r="I11" s="94" t="s">
        <v>10</v>
      </c>
      <c r="J11" s="94"/>
      <c r="K11" s="94"/>
      <c r="L11" s="94"/>
      <c r="M11" s="94"/>
      <c r="N11" s="94"/>
      <c r="O11" s="94"/>
      <c r="P11" s="94"/>
      <c r="Q11" s="94"/>
      <c r="R11" s="94"/>
      <c r="S11" s="94"/>
      <c r="T11" s="94"/>
      <c r="U11" s="94"/>
      <c r="V11" s="94"/>
      <c r="W11" s="94"/>
    </row>
    <row r="12" spans="1:25" ht="25.5" customHeight="1" thickBot="1">
      <c r="B12" s="98"/>
      <c r="C12" s="94" t="s">
        <v>10</v>
      </c>
      <c r="D12" s="94"/>
      <c r="E12" s="94"/>
      <c r="F12" s="94"/>
      <c r="G12" s="94"/>
      <c r="H12" s="94"/>
      <c r="I12" s="94"/>
      <c r="J12" s="94"/>
      <c r="K12" s="94"/>
      <c r="L12" s="94"/>
      <c r="M12" s="94"/>
      <c r="N12" s="94"/>
      <c r="O12" s="94"/>
      <c r="P12" s="94"/>
      <c r="Q12" s="94"/>
      <c r="R12" s="94"/>
      <c r="S12" s="94"/>
      <c r="T12" s="94"/>
      <c r="U12" s="94"/>
      <c r="V12" s="94"/>
      <c r="W12" s="94"/>
    </row>
    <row r="13" spans="1:25" ht="284.25" customHeight="1" thickTop="1" thickBot="1">
      <c r="B13" s="102" t="s">
        <v>22</v>
      </c>
      <c r="C13" s="90" t="s">
        <v>726</v>
      </c>
      <c r="D13" s="90"/>
      <c r="E13" s="90"/>
      <c r="F13" s="90"/>
      <c r="G13" s="90"/>
      <c r="H13" s="90"/>
      <c r="I13" s="90"/>
      <c r="J13" s="90"/>
      <c r="K13" s="90"/>
      <c r="L13" s="90"/>
      <c r="M13" s="90"/>
      <c r="N13" s="90"/>
      <c r="O13" s="90"/>
      <c r="P13" s="90"/>
      <c r="Q13" s="90"/>
      <c r="R13" s="90"/>
      <c r="S13" s="90"/>
      <c r="T13" s="90"/>
      <c r="U13" s="90"/>
      <c r="V13" s="90"/>
      <c r="W13" s="91"/>
    </row>
    <row r="14" spans="1:25" ht="9" customHeight="1" thickTop="1" thickBot="1"/>
    <row r="15" spans="1:25" ht="21.75" customHeight="1" thickTop="1" thickBot="1">
      <c r="B15" s="76" t="s">
        <v>24</v>
      </c>
      <c r="C15" s="77"/>
      <c r="D15" s="77"/>
      <c r="E15" s="77"/>
      <c r="F15" s="77"/>
      <c r="G15" s="77"/>
      <c r="H15" s="78"/>
      <c r="I15" s="78"/>
      <c r="J15" s="78"/>
      <c r="K15" s="78"/>
      <c r="L15" s="78"/>
      <c r="M15" s="78"/>
      <c r="N15" s="78"/>
      <c r="O15" s="78"/>
      <c r="P15" s="78"/>
      <c r="Q15" s="78"/>
      <c r="R15" s="78"/>
      <c r="S15" s="78"/>
      <c r="T15" s="78"/>
      <c r="U15" s="78"/>
      <c r="V15" s="78"/>
      <c r="W15" s="79"/>
    </row>
    <row r="16" spans="1:25" ht="19.5" customHeight="1" thickTop="1">
      <c r="B16" s="105" t="s">
        <v>25</v>
      </c>
      <c r="C16" s="106"/>
      <c r="D16" s="106"/>
      <c r="E16" s="106"/>
      <c r="F16" s="106"/>
      <c r="G16" s="106"/>
      <c r="H16" s="106"/>
      <c r="I16" s="106"/>
      <c r="J16" s="107"/>
      <c r="K16" s="106" t="s">
        <v>26</v>
      </c>
      <c r="L16" s="106"/>
      <c r="M16" s="106"/>
      <c r="N16" s="106"/>
      <c r="O16" s="106"/>
      <c r="P16" s="106"/>
      <c r="Q16" s="106"/>
      <c r="R16" s="108"/>
      <c r="S16" s="106" t="s">
        <v>27</v>
      </c>
      <c r="T16" s="106"/>
      <c r="U16" s="106"/>
      <c r="V16" s="106"/>
      <c r="W16" s="109"/>
    </row>
    <row r="17" spans="2:27" ht="148.5" customHeight="1">
      <c r="B17" s="92" t="s">
        <v>28</v>
      </c>
      <c r="C17" s="96" t="s">
        <v>10</v>
      </c>
      <c r="D17" s="96"/>
      <c r="E17" s="96"/>
      <c r="F17" s="96"/>
      <c r="G17" s="96"/>
      <c r="H17" s="96"/>
      <c r="I17" s="96"/>
      <c r="J17" s="103"/>
      <c r="K17" s="103" t="s">
        <v>29</v>
      </c>
      <c r="L17" s="96" t="s">
        <v>10</v>
      </c>
      <c r="M17" s="96"/>
      <c r="N17" s="96"/>
      <c r="O17" s="96"/>
      <c r="P17" s="96"/>
      <c r="Q17" s="96"/>
      <c r="S17" s="103" t="s">
        <v>30</v>
      </c>
      <c r="T17" s="110" t="s">
        <v>725</v>
      </c>
      <c r="U17" s="110"/>
      <c r="V17" s="110"/>
      <c r="W17" s="110"/>
    </row>
    <row r="18" spans="2:27" ht="86.25" customHeight="1">
      <c r="B18" s="92" t="s">
        <v>32</v>
      </c>
      <c r="C18" s="96" t="s">
        <v>10</v>
      </c>
      <c r="D18" s="96"/>
      <c r="E18" s="96"/>
      <c r="F18" s="96"/>
      <c r="G18" s="96"/>
      <c r="H18" s="96"/>
      <c r="I18" s="96"/>
      <c r="J18" s="103"/>
      <c r="K18" s="103" t="s">
        <v>32</v>
      </c>
      <c r="L18" s="96" t="s">
        <v>10</v>
      </c>
      <c r="M18" s="96"/>
      <c r="N18" s="96"/>
      <c r="O18" s="96"/>
      <c r="P18" s="96"/>
      <c r="Q18" s="96"/>
      <c r="S18" s="103" t="s">
        <v>33</v>
      </c>
      <c r="T18" s="110" t="s">
        <v>10</v>
      </c>
      <c r="U18" s="110"/>
      <c r="V18" s="110"/>
      <c r="W18" s="110"/>
    </row>
    <row r="19" spans="2:27" ht="25.5" customHeight="1" thickBot="1">
      <c r="B19" s="111" t="s">
        <v>34</v>
      </c>
      <c r="C19" s="112" t="s">
        <v>10</v>
      </c>
      <c r="D19" s="112"/>
      <c r="E19" s="112"/>
      <c r="F19" s="112"/>
      <c r="G19" s="112"/>
      <c r="H19" s="112"/>
      <c r="I19" s="112"/>
      <c r="J19" s="112"/>
      <c r="K19" s="112"/>
      <c r="L19" s="112"/>
      <c r="M19" s="112"/>
      <c r="N19" s="112"/>
      <c r="O19" s="112"/>
      <c r="P19" s="112"/>
      <c r="Q19" s="112"/>
      <c r="R19" s="112"/>
      <c r="S19" s="112"/>
      <c r="T19" s="112"/>
      <c r="U19" s="112"/>
      <c r="V19" s="112"/>
      <c r="W19" s="113"/>
    </row>
    <row r="20" spans="2:27" ht="21.75" customHeight="1" thickTop="1" thickBot="1">
      <c r="B20" s="76" t="s">
        <v>35</v>
      </c>
      <c r="C20" s="77"/>
      <c r="D20" s="77"/>
      <c r="E20" s="77"/>
      <c r="F20" s="77"/>
      <c r="G20" s="77"/>
      <c r="H20" s="78"/>
      <c r="I20" s="78"/>
      <c r="J20" s="78"/>
      <c r="K20" s="78"/>
      <c r="L20" s="78"/>
      <c r="M20" s="78"/>
      <c r="N20" s="78"/>
      <c r="O20" s="78"/>
      <c r="P20" s="78"/>
      <c r="Q20" s="78"/>
      <c r="R20" s="78"/>
      <c r="S20" s="78"/>
      <c r="T20" s="78"/>
      <c r="U20" s="78"/>
      <c r="V20" s="78"/>
      <c r="W20" s="79"/>
    </row>
    <row r="21" spans="2:27" ht="25.5" customHeight="1" thickTop="1" thickBot="1">
      <c r="B21" s="114" t="s">
        <v>36</v>
      </c>
      <c r="C21" s="115"/>
      <c r="D21" s="115"/>
      <c r="E21" s="115"/>
      <c r="F21" s="115"/>
      <c r="G21" s="115"/>
      <c r="H21" s="115"/>
      <c r="I21" s="115"/>
      <c r="J21" s="115"/>
      <c r="K21" s="115"/>
      <c r="L21" s="115"/>
      <c r="M21" s="115"/>
      <c r="N21" s="115"/>
      <c r="O21" s="115"/>
      <c r="P21" s="115"/>
      <c r="Q21" s="115"/>
      <c r="R21" s="115"/>
      <c r="S21" s="115"/>
      <c r="T21" s="116"/>
      <c r="U21" s="117" t="s">
        <v>37</v>
      </c>
      <c r="V21" s="118"/>
      <c r="W21" s="119"/>
    </row>
    <row r="22" spans="2:27" ht="12.75" customHeight="1">
      <c r="B22" s="120" t="s">
        <v>38</v>
      </c>
      <c r="C22" s="121"/>
      <c r="D22" s="121"/>
      <c r="E22" s="121"/>
      <c r="F22" s="121"/>
      <c r="G22" s="121"/>
      <c r="H22" s="121"/>
      <c r="I22" s="121"/>
      <c r="J22" s="121"/>
      <c r="K22" s="121"/>
      <c r="L22" s="121"/>
      <c r="M22" s="121" t="s">
        <v>39</v>
      </c>
      <c r="N22" s="121"/>
      <c r="O22" s="121" t="s">
        <v>40</v>
      </c>
      <c r="P22" s="121"/>
      <c r="Q22" s="121" t="s">
        <v>41</v>
      </c>
      <c r="R22" s="121"/>
      <c r="S22" s="121" t="s">
        <v>42</v>
      </c>
      <c r="T22" s="122" t="s">
        <v>43</v>
      </c>
      <c r="U22" s="123" t="s">
        <v>44</v>
      </c>
      <c r="V22" s="124" t="s">
        <v>45</v>
      </c>
      <c r="W22" s="125" t="s">
        <v>46</v>
      </c>
    </row>
    <row r="23" spans="2:27" ht="27" customHeight="1" thickBot="1">
      <c r="B23" s="126"/>
      <c r="C23" s="127"/>
      <c r="D23" s="127"/>
      <c r="E23" s="127"/>
      <c r="F23" s="127"/>
      <c r="G23" s="127"/>
      <c r="H23" s="127"/>
      <c r="I23" s="127"/>
      <c r="J23" s="127"/>
      <c r="K23" s="127"/>
      <c r="L23" s="127"/>
      <c r="M23" s="127"/>
      <c r="N23" s="127"/>
      <c r="O23" s="127"/>
      <c r="P23" s="127"/>
      <c r="Q23" s="127"/>
      <c r="R23" s="127"/>
      <c r="S23" s="127"/>
      <c r="T23" s="128"/>
      <c r="U23" s="129"/>
      <c r="V23" s="127"/>
      <c r="W23" s="130"/>
      <c r="Z23" s="131" t="s">
        <v>10</v>
      </c>
      <c r="AA23" s="131" t="s">
        <v>47</v>
      </c>
    </row>
    <row r="24" spans="2:27" ht="56.25" customHeight="1">
      <c r="B24" s="132" t="s">
        <v>724</v>
      </c>
      <c r="C24" s="133"/>
      <c r="D24" s="133"/>
      <c r="E24" s="133"/>
      <c r="F24" s="133"/>
      <c r="G24" s="133"/>
      <c r="H24" s="133"/>
      <c r="I24" s="133"/>
      <c r="J24" s="133"/>
      <c r="K24" s="133"/>
      <c r="L24" s="133"/>
      <c r="M24" s="134" t="s">
        <v>721</v>
      </c>
      <c r="N24" s="134"/>
      <c r="O24" s="134" t="s">
        <v>49</v>
      </c>
      <c r="P24" s="134"/>
      <c r="Q24" s="134" t="s">
        <v>50</v>
      </c>
      <c r="R24" s="134"/>
      <c r="S24" s="135" t="s">
        <v>720</v>
      </c>
      <c r="T24" s="135" t="s">
        <v>720</v>
      </c>
      <c r="U24" s="135" t="s">
        <v>723</v>
      </c>
      <c r="V24" s="135">
        <f t="shared" ref="V24:V39" si="0">+IF(ISERR(U24/T24*100),"N/A",ROUND(U24/T24*100,2))</f>
        <v>97.32</v>
      </c>
      <c r="W24" s="136">
        <f t="shared" ref="W24:W39" si="1">+IF(ISERR(U24/S24*100),"N/A",ROUND(U24/S24*100,2))</f>
        <v>97.32</v>
      </c>
    </row>
    <row r="25" spans="2:27" ht="56.25" customHeight="1">
      <c r="B25" s="132" t="s">
        <v>722</v>
      </c>
      <c r="C25" s="133"/>
      <c r="D25" s="133"/>
      <c r="E25" s="133"/>
      <c r="F25" s="133"/>
      <c r="G25" s="133"/>
      <c r="H25" s="133"/>
      <c r="I25" s="133"/>
      <c r="J25" s="133"/>
      <c r="K25" s="133"/>
      <c r="L25" s="133"/>
      <c r="M25" s="134" t="s">
        <v>721</v>
      </c>
      <c r="N25" s="134"/>
      <c r="O25" s="134" t="s">
        <v>49</v>
      </c>
      <c r="P25" s="134"/>
      <c r="Q25" s="134" t="s">
        <v>50</v>
      </c>
      <c r="R25" s="134"/>
      <c r="S25" s="135" t="s">
        <v>720</v>
      </c>
      <c r="T25" s="135" t="s">
        <v>720</v>
      </c>
      <c r="U25" s="135" t="s">
        <v>719</v>
      </c>
      <c r="V25" s="135">
        <f t="shared" si="0"/>
        <v>107.55</v>
      </c>
      <c r="W25" s="136">
        <f t="shared" si="1"/>
        <v>107.55</v>
      </c>
    </row>
    <row r="26" spans="2:27" ht="56.25" customHeight="1">
      <c r="B26" s="132" t="s">
        <v>718</v>
      </c>
      <c r="C26" s="133"/>
      <c r="D26" s="133"/>
      <c r="E26" s="133"/>
      <c r="F26" s="133"/>
      <c r="G26" s="133"/>
      <c r="H26" s="133"/>
      <c r="I26" s="133"/>
      <c r="J26" s="133"/>
      <c r="K26" s="133"/>
      <c r="L26" s="133"/>
      <c r="M26" s="134" t="s">
        <v>591</v>
      </c>
      <c r="N26" s="134"/>
      <c r="O26" s="134" t="s">
        <v>49</v>
      </c>
      <c r="P26" s="134"/>
      <c r="Q26" s="134" t="s">
        <v>50</v>
      </c>
      <c r="R26" s="134"/>
      <c r="S26" s="135" t="s">
        <v>51</v>
      </c>
      <c r="T26" s="135" t="s">
        <v>58</v>
      </c>
      <c r="U26" s="135" t="s">
        <v>58</v>
      </c>
      <c r="V26" s="135" t="str">
        <f t="shared" si="0"/>
        <v>N/A</v>
      </c>
      <c r="W26" s="136">
        <f t="shared" si="1"/>
        <v>0</v>
      </c>
    </row>
    <row r="27" spans="2:27" ht="56.25" customHeight="1">
      <c r="B27" s="132" t="s">
        <v>717</v>
      </c>
      <c r="C27" s="133"/>
      <c r="D27" s="133"/>
      <c r="E27" s="133"/>
      <c r="F27" s="133"/>
      <c r="G27" s="133"/>
      <c r="H27" s="133"/>
      <c r="I27" s="133"/>
      <c r="J27" s="133"/>
      <c r="K27" s="133"/>
      <c r="L27" s="133"/>
      <c r="M27" s="134" t="s">
        <v>591</v>
      </c>
      <c r="N27" s="134"/>
      <c r="O27" s="134" t="s">
        <v>49</v>
      </c>
      <c r="P27" s="134"/>
      <c r="Q27" s="134" t="s">
        <v>50</v>
      </c>
      <c r="R27" s="134"/>
      <c r="S27" s="135" t="s">
        <v>716</v>
      </c>
      <c r="T27" s="135" t="s">
        <v>715</v>
      </c>
      <c r="U27" s="135" t="s">
        <v>714</v>
      </c>
      <c r="V27" s="135">
        <f t="shared" si="0"/>
        <v>92.45</v>
      </c>
      <c r="W27" s="136">
        <f t="shared" si="1"/>
        <v>104.26</v>
      </c>
    </row>
    <row r="28" spans="2:27" ht="56.25" customHeight="1">
      <c r="B28" s="132" t="s">
        <v>713</v>
      </c>
      <c r="C28" s="133"/>
      <c r="D28" s="133"/>
      <c r="E28" s="133"/>
      <c r="F28" s="133"/>
      <c r="G28" s="133"/>
      <c r="H28" s="133"/>
      <c r="I28" s="133"/>
      <c r="J28" s="133"/>
      <c r="K28" s="133"/>
      <c r="L28" s="133"/>
      <c r="M28" s="134" t="s">
        <v>591</v>
      </c>
      <c r="N28" s="134"/>
      <c r="O28" s="134" t="s">
        <v>49</v>
      </c>
      <c r="P28" s="134"/>
      <c r="Q28" s="134" t="s">
        <v>50</v>
      </c>
      <c r="R28" s="134"/>
      <c r="S28" s="135" t="s">
        <v>712</v>
      </c>
      <c r="T28" s="135" t="s">
        <v>711</v>
      </c>
      <c r="U28" s="135" t="s">
        <v>710</v>
      </c>
      <c r="V28" s="135">
        <f t="shared" si="0"/>
        <v>101.27</v>
      </c>
      <c r="W28" s="136">
        <f t="shared" si="1"/>
        <v>101.86</v>
      </c>
    </row>
    <row r="29" spans="2:27" ht="56.25" customHeight="1">
      <c r="B29" s="132" t="s">
        <v>709</v>
      </c>
      <c r="C29" s="133"/>
      <c r="D29" s="133"/>
      <c r="E29" s="133"/>
      <c r="F29" s="133"/>
      <c r="G29" s="133"/>
      <c r="H29" s="133"/>
      <c r="I29" s="133"/>
      <c r="J29" s="133"/>
      <c r="K29" s="133"/>
      <c r="L29" s="133"/>
      <c r="M29" s="134" t="s">
        <v>701</v>
      </c>
      <c r="N29" s="134"/>
      <c r="O29" s="134" t="s">
        <v>49</v>
      </c>
      <c r="P29" s="134"/>
      <c r="Q29" s="134" t="s">
        <v>50</v>
      </c>
      <c r="R29" s="134"/>
      <c r="S29" s="135" t="s">
        <v>695</v>
      </c>
      <c r="T29" s="135" t="s">
        <v>708</v>
      </c>
      <c r="U29" s="135" t="s">
        <v>707</v>
      </c>
      <c r="V29" s="135">
        <f t="shared" si="0"/>
        <v>171.68</v>
      </c>
      <c r="W29" s="136">
        <f t="shared" si="1"/>
        <v>148.79</v>
      </c>
    </row>
    <row r="30" spans="2:27" ht="56.25" customHeight="1">
      <c r="B30" s="132" t="s">
        <v>706</v>
      </c>
      <c r="C30" s="133"/>
      <c r="D30" s="133"/>
      <c r="E30" s="133"/>
      <c r="F30" s="133"/>
      <c r="G30" s="133"/>
      <c r="H30" s="133"/>
      <c r="I30" s="133"/>
      <c r="J30" s="133"/>
      <c r="K30" s="133"/>
      <c r="L30" s="133"/>
      <c r="M30" s="134" t="s">
        <v>701</v>
      </c>
      <c r="N30" s="134"/>
      <c r="O30" s="134" t="s">
        <v>49</v>
      </c>
      <c r="P30" s="134"/>
      <c r="Q30" s="134" t="s">
        <v>50</v>
      </c>
      <c r="R30" s="134"/>
      <c r="S30" s="135" t="s">
        <v>705</v>
      </c>
      <c r="T30" s="135" t="s">
        <v>704</v>
      </c>
      <c r="U30" s="135" t="s">
        <v>703</v>
      </c>
      <c r="V30" s="135">
        <f t="shared" si="0"/>
        <v>165.87</v>
      </c>
      <c r="W30" s="136">
        <f t="shared" si="1"/>
        <v>113.49</v>
      </c>
    </row>
    <row r="31" spans="2:27" ht="56.25" customHeight="1">
      <c r="B31" s="132" t="s">
        <v>702</v>
      </c>
      <c r="C31" s="133"/>
      <c r="D31" s="133"/>
      <c r="E31" s="133"/>
      <c r="F31" s="133"/>
      <c r="G31" s="133"/>
      <c r="H31" s="133"/>
      <c r="I31" s="133"/>
      <c r="J31" s="133"/>
      <c r="K31" s="133"/>
      <c r="L31" s="133"/>
      <c r="M31" s="134" t="s">
        <v>701</v>
      </c>
      <c r="N31" s="134"/>
      <c r="O31" s="134" t="s">
        <v>49</v>
      </c>
      <c r="P31" s="134"/>
      <c r="Q31" s="134" t="s">
        <v>137</v>
      </c>
      <c r="R31" s="134"/>
      <c r="S31" s="135" t="s">
        <v>700</v>
      </c>
      <c r="T31" s="135" t="s">
        <v>127</v>
      </c>
      <c r="U31" s="135" t="s">
        <v>127</v>
      </c>
      <c r="V31" s="135" t="str">
        <f t="shared" si="0"/>
        <v>N/A</v>
      </c>
      <c r="W31" s="136" t="str">
        <f t="shared" si="1"/>
        <v>N/A</v>
      </c>
    </row>
    <row r="32" spans="2:27" ht="56.25" customHeight="1">
      <c r="B32" s="132" t="s">
        <v>699</v>
      </c>
      <c r="C32" s="133"/>
      <c r="D32" s="133"/>
      <c r="E32" s="133"/>
      <c r="F32" s="133"/>
      <c r="G32" s="133"/>
      <c r="H32" s="133"/>
      <c r="I32" s="133"/>
      <c r="J32" s="133"/>
      <c r="K32" s="133"/>
      <c r="L32" s="133"/>
      <c r="M32" s="134" t="s">
        <v>698</v>
      </c>
      <c r="N32" s="134"/>
      <c r="O32" s="134" t="s">
        <v>49</v>
      </c>
      <c r="P32" s="134"/>
      <c r="Q32" s="134" t="s">
        <v>50</v>
      </c>
      <c r="R32" s="134"/>
      <c r="S32" s="135" t="s">
        <v>697</v>
      </c>
      <c r="T32" s="135" t="s">
        <v>696</v>
      </c>
      <c r="U32" s="135" t="s">
        <v>695</v>
      </c>
      <c r="V32" s="135">
        <f t="shared" si="0"/>
        <v>206.25</v>
      </c>
      <c r="W32" s="136">
        <f t="shared" si="1"/>
        <v>8.57</v>
      </c>
    </row>
    <row r="33" spans="2:25" ht="56.25" customHeight="1">
      <c r="B33" s="132" t="s">
        <v>694</v>
      </c>
      <c r="C33" s="133"/>
      <c r="D33" s="133"/>
      <c r="E33" s="133"/>
      <c r="F33" s="133"/>
      <c r="G33" s="133"/>
      <c r="H33" s="133"/>
      <c r="I33" s="133"/>
      <c r="J33" s="133"/>
      <c r="K33" s="133"/>
      <c r="L33" s="133"/>
      <c r="M33" s="134" t="s">
        <v>582</v>
      </c>
      <c r="N33" s="134"/>
      <c r="O33" s="134" t="s">
        <v>49</v>
      </c>
      <c r="P33" s="134"/>
      <c r="Q33" s="134" t="s">
        <v>50</v>
      </c>
      <c r="R33" s="134"/>
      <c r="S33" s="135" t="s">
        <v>693</v>
      </c>
      <c r="T33" s="135" t="s">
        <v>692</v>
      </c>
      <c r="U33" s="135" t="s">
        <v>691</v>
      </c>
      <c r="V33" s="135">
        <f t="shared" si="0"/>
        <v>109.03</v>
      </c>
      <c r="W33" s="136">
        <f t="shared" si="1"/>
        <v>109.41</v>
      </c>
    </row>
    <row r="34" spans="2:25" ht="56.25" customHeight="1">
      <c r="B34" s="132" t="s">
        <v>690</v>
      </c>
      <c r="C34" s="133"/>
      <c r="D34" s="133"/>
      <c r="E34" s="133"/>
      <c r="F34" s="133"/>
      <c r="G34" s="133"/>
      <c r="H34" s="133"/>
      <c r="I34" s="133"/>
      <c r="J34" s="133"/>
      <c r="K34" s="133"/>
      <c r="L34" s="133"/>
      <c r="M34" s="134" t="s">
        <v>582</v>
      </c>
      <c r="N34" s="134"/>
      <c r="O34" s="134" t="s">
        <v>49</v>
      </c>
      <c r="P34" s="134"/>
      <c r="Q34" s="134" t="s">
        <v>50</v>
      </c>
      <c r="R34" s="134"/>
      <c r="S34" s="135" t="s">
        <v>688</v>
      </c>
      <c r="T34" s="135" t="s">
        <v>689</v>
      </c>
      <c r="U34" s="135" t="s">
        <v>688</v>
      </c>
      <c r="V34" s="135">
        <f t="shared" si="0"/>
        <v>100.12</v>
      </c>
      <c r="W34" s="136">
        <f t="shared" si="1"/>
        <v>100</v>
      </c>
    </row>
    <row r="35" spans="2:25" ht="56.25" customHeight="1">
      <c r="B35" s="132" t="s">
        <v>687</v>
      </c>
      <c r="C35" s="133"/>
      <c r="D35" s="133"/>
      <c r="E35" s="133"/>
      <c r="F35" s="133"/>
      <c r="G35" s="133"/>
      <c r="H35" s="133"/>
      <c r="I35" s="133"/>
      <c r="J35" s="133"/>
      <c r="K35" s="133"/>
      <c r="L35" s="133"/>
      <c r="M35" s="134" t="s">
        <v>582</v>
      </c>
      <c r="N35" s="134"/>
      <c r="O35" s="134" t="s">
        <v>49</v>
      </c>
      <c r="P35" s="134"/>
      <c r="Q35" s="134" t="s">
        <v>50</v>
      </c>
      <c r="R35" s="134"/>
      <c r="S35" s="135" t="s">
        <v>686</v>
      </c>
      <c r="T35" s="135" t="s">
        <v>685</v>
      </c>
      <c r="U35" s="135" t="s">
        <v>684</v>
      </c>
      <c r="V35" s="135">
        <f t="shared" si="0"/>
        <v>94.45</v>
      </c>
      <c r="W35" s="136">
        <f t="shared" si="1"/>
        <v>92.89</v>
      </c>
    </row>
    <row r="36" spans="2:25" ht="56.25" customHeight="1">
      <c r="B36" s="132" t="s">
        <v>683</v>
      </c>
      <c r="C36" s="133"/>
      <c r="D36" s="133"/>
      <c r="E36" s="133"/>
      <c r="F36" s="133"/>
      <c r="G36" s="133"/>
      <c r="H36" s="133"/>
      <c r="I36" s="133"/>
      <c r="J36" s="133"/>
      <c r="K36" s="133"/>
      <c r="L36" s="133"/>
      <c r="M36" s="134" t="s">
        <v>582</v>
      </c>
      <c r="N36" s="134"/>
      <c r="O36" s="134" t="s">
        <v>49</v>
      </c>
      <c r="P36" s="134"/>
      <c r="Q36" s="134" t="s">
        <v>50</v>
      </c>
      <c r="R36" s="134"/>
      <c r="S36" s="135" t="s">
        <v>682</v>
      </c>
      <c r="T36" s="135" t="s">
        <v>681</v>
      </c>
      <c r="U36" s="135" t="s">
        <v>680</v>
      </c>
      <c r="V36" s="135">
        <f t="shared" si="0"/>
        <v>146.69999999999999</v>
      </c>
      <c r="W36" s="136">
        <f t="shared" si="1"/>
        <v>145.93</v>
      </c>
    </row>
    <row r="37" spans="2:25" ht="56.25" customHeight="1">
      <c r="B37" s="132" t="s">
        <v>679</v>
      </c>
      <c r="C37" s="133"/>
      <c r="D37" s="133"/>
      <c r="E37" s="133"/>
      <c r="F37" s="133"/>
      <c r="G37" s="133"/>
      <c r="H37" s="133"/>
      <c r="I37" s="133"/>
      <c r="J37" s="133"/>
      <c r="K37" s="133"/>
      <c r="L37" s="133"/>
      <c r="M37" s="134" t="s">
        <v>582</v>
      </c>
      <c r="N37" s="134"/>
      <c r="O37" s="134" t="s">
        <v>49</v>
      </c>
      <c r="P37" s="134"/>
      <c r="Q37" s="134" t="s">
        <v>50</v>
      </c>
      <c r="R37" s="134"/>
      <c r="S37" s="135" t="s">
        <v>678</v>
      </c>
      <c r="T37" s="135" t="s">
        <v>678</v>
      </c>
      <c r="U37" s="135" t="s">
        <v>677</v>
      </c>
      <c r="V37" s="135">
        <f t="shared" si="0"/>
        <v>117.83</v>
      </c>
      <c r="W37" s="136">
        <f t="shared" si="1"/>
        <v>117.83</v>
      </c>
    </row>
    <row r="38" spans="2:25" ht="56.25" customHeight="1">
      <c r="B38" s="132" t="s">
        <v>676</v>
      </c>
      <c r="C38" s="133"/>
      <c r="D38" s="133"/>
      <c r="E38" s="133"/>
      <c r="F38" s="133"/>
      <c r="G38" s="133"/>
      <c r="H38" s="133"/>
      <c r="I38" s="133"/>
      <c r="J38" s="133"/>
      <c r="K38" s="133"/>
      <c r="L38" s="133"/>
      <c r="M38" s="134" t="s">
        <v>582</v>
      </c>
      <c r="N38" s="134"/>
      <c r="O38" s="134" t="s">
        <v>49</v>
      </c>
      <c r="P38" s="134"/>
      <c r="Q38" s="134" t="s">
        <v>50</v>
      </c>
      <c r="R38" s="134"/>
      <c r="S38" s="135" t="s">
        <v>675</v>
      </c>
      <c r="T38" s="135" t="s">
        <v>674</v>
      </c>
      <c r="U38" s="135" t="s">
        <v>584</v>
      </c>
      <c r="V38" s="135">
        <f t="shared" si="0"/>
        <v>103.56</v>
      </c>
      <c r="W38" s="136">
        <f t="shared" si="1"/>
        <v>76.91</v>
      </c>
    </row>
    <row r="39" spans="2:25" ht="56.25" customHeight="1" thickBot="1">
      <c r="B39" s="132" t="s">
        <v>673</v>
      </c>
      <c r="C39" s="133"/>
      <c r="D39" s="133"/>
      <c r="E39" s="133"/>
      <c r="F39" s="133"/>
      <c r="G39" s="133"/>
      <c r="H39" s="133"/>
      <c r="I39" s="133"/>
      <c r="J39" s="133"/>
      <c r="K39" s="133"/>
      <c r="L39" s="133"/>
      <c r="M39" s="134" t="s">
        <v>569</v>
      </c>
      <c r="N39" s="134"/>
      <c r="O39" s="134" t="s">
        <v>49</v>
      </c>
      <c r="P39" s="134"/>
      <c r="Q39" s="134" t="s">
        <v>50</v>
      </c>
      <c r="R39" s="134"/>
      <c r="S39" s="135" t="s">
        <v>672</v>
      </c>
      <c r="T39" s="135" t="s">
        <v>672</v>
      </c>
      <c r="U39" s="135" t="s">
        <v>671</v>
      </c>
      <c r="V39" s="135">
        <f t="shared" si="0"/>
        <v>99.6</v>
      </c>
      <c r="W39" s="136">
        <f t="shared" si="1"/>
        <v>99.6</v>
      </c>
    </row>
    <row r="40" spans="2:25" ht="21.75" customHeight="1" thickTop="1" thickBot="1">
      <c r="B40" s="76" t="s">
        <v>61</v>
      </c>
      <c r="C40" s="77"/>
      <c r="D40" s="77"/>
      <c r="E40" s="77"/>
      <c r="F40" s="77"/>
      <c r="G40" s="77"/>
      <c r="H40" s="78"/>
      <c r="I40" s="78"/>
      <c r="J40" s="78"/>
      <c r="K40" s="78"/>
      <c r="L40" s="78"/>
      <c r="M40" s="78"/>
      <c r="N40" s="78"/>
      <c r="O40" s="78"/>
      <c r="P40" s="78"/>
      <c r="Q40" s="78"/>
      <c r="R40" s="78"/>
      <c r="S40" s="78"/>
      <c r="T40" s="78"/>
      <c r="U40" s="78"/>
      <c r="V40" s="78"/>
      <c r="W40" s="79"/>
      <c r="X40" s="100"/>
    </row>
    <row r="41" spans="2:25" ht="29.25" customHeight="1" thickTop="1" thickBot="1">
      <c r="B41" s="137" t="s">
        <v>1965</v>
      </c>
      <c r="C41" s="138"/>
      <c r="D41" s="138"/>
      <c r="E41" s="138"/>
      <c r="F41" s="138"/>
      <c r="G41" s="138"/>
      <c r="H41" s="138"/>
      <c r="I41" s="138"/>
      <c r="J41" s="138"/>
      <c r="K41" s="138"/>
      <c r="L41" s="138"/>
      <c r="M41" s="138"/>
      <c r="N41" s="138"/>
      <c r="O41" s="138"/>
      <c r="P41" s="138"/>
      <c r="Q41" s="139"/>
      <c r="R41" s="140" t="s">
        <v>42</v>
      </c>
      <c r="S41" s="118" t="s">
        <v>43</v>
      </c>
      <c r="T41" s="118"/>
      <c r="U41" s="141" t="s">
        <v>62</v>
      </c>
      <c r="V41" s="117" t="s">
        <v>63</v>
      </c>
      <c r="W41" s="119"/>
    </row>
    <row r="42" spans="2:25" ht="30.75" customHeight="1" thickBot="1">
      <c r="B42" s="142"/>
      <c r="C42" s="143"/>
      <c r="D42" s="143"/>
      <c r="E42" s="143"/>
      <c r="F42" s="143"/>
      <c r="G42" s="143"/>
      <c r="H42" s="143"/>
      <c r="I42" s="143"/>
      <c r="J42" s="143"/>
      <c r="K42" s="143"/>
      <c r="L42" s="143"/>
      <c r="M42" s="143"/>
      <c r="N42" s="143"/>
      <c r="O42" s="143"/>
      <c r="P42" s="143"/>
      <c r="Q42" s="144"/>
      <c r="R42" s="145" t="s">
        <v>64</v>
      </c>
      <c r="S42" s="145" t="s">
        <v>64</v>
      </c>
      <c r="T42" s="145" t="s">
        <v>49</v>
      </c>
      <c r="U42" s="145" t="s">
        <v>64</v>
      </c>
      <c r="V42" s="145" t="s">
        <v>65</v>
      </c>
      <c r="W42" s="146" t="s">
        <v>66</v>
      </c>
      <c r="Y42" s="100"/>
    </row>
    <row r="43" spans="2:25" ht="23.25" customHeight="1" thickBot="1">
      <c r="B43" s="147" t="s">
        <v>67</v>
      </c>
      <c r="C43" s="148"/>
      <c r="D43" s="148"/>
      <c r="E43" s="149" t="s">
        <v>669</v>
      </c>
      <c r="F43" s="149"/>
      <c r="G43" s="149"/>
      <c r="H43" s="150"/>
      <c r="I43" s="150"/>
      <c r="J43" s="150"/>
      <c r="K43" s="150"/>
      <c r="L43" s="150"/>
      <c r="M43" s="150"/>
      <c r="N43" s="150"/>
      <c r="O43" s="150"/>
      <c r="P43" s="151"/>
      <c r="Q43" s="151"/>
      <c r="R43" s="152" t="s">
        <v>670</v>
      </c>
      <c r="S43" s="152" t="s">
        <v>10</v>
      </c>
      <c r="T43" s="151"/>
      <c r="U43" s="152" t="s">
        <v>666</v>
      </c>
      <c r="V43" s="151"/>
      <c r="W43" s="153">
        <f t="shared" ref="W43:W54" si="2">+IF(ISERR(U43/R43*100),"N/A",ROUND(U43/R43*100,2))</f>
        <v>19.18</v>
      </c>
    </row>
    <row r="44" spans="2:25" ht="26.25" customHeight="1">
      <c r="B44" s="154" t="s">
        <v>69</v>
      </c>
      <c r="C44" s="155"/>
      <c r="D44" s="155"/>
      <c r="E44" s="156" t="s">
        <v>669</v>
      </c>
      <c r="F44" s="156"/>
      <c r="G44" s="156"/>
      <c r="H44" s="157"/>
      <c r="I44" s="157"/>
      <c r="J44" s="157"/>
      <c r="K44" s="157"/>
      <c r="L44" s="157"/>
      <c r="M44" s="157"/>
      <c r="N44" s="157"/>
      <c r="O44" s="157"/>
      <c r="P44" s="158"/>
      <c r="Q44" s="158"/>
      <c r="R44" s="159" t="s">
        <v>668</v>
      </c>
      <c r="S44" s="159" t="s">
        <v>667</v>
      </c>
      <c r="T44" s="159">
        <f>+IF(ISERR(S44/R44*100),"N/A",ROUND(S44/R44*100,2))</f>
        <v>23.11</v>
      </c>
      <c r="U44" s="159" t="s">
        <v>666</v>
      </c>
      <c r="V44" s="159">
        <f>+IF(ISERR(U44/S44*100),"N/A",ROUND(U44/S44*100,2))</f>
        <v>83.37</v>
      </c>
      <c r="W44" s="160">
        <f t="shared" si="2"/>
        <v>19.27</v>
      </c>
    </row>
    <row r="45" spans="2:25" ht="23.25" customHeight="1" thickBot="1">
      <c r="B45" s="147" t="s">
        <v>67</v>
      </c>
      <c r="C45" s="148"/>
      <c r="D45" s="148"/>
      <c r="E45" s="149" t="s">
        <v>567</v>
      </c>
      <c r="F45" s="149"/>
      <c r="G45" s="149"/>
      <c r="H45" s="150"/>
      <c r="I45" s="150"/>
      <c r="J45" s="150"/>
      <c r="K45" s="150"/>
      <c r="L45" s="150"/>
      <c r="M45" s="150"/>
      <c r="N45" s="150"/>
      <c r="O45" s="150"/>
      <c r="P45" s="151"/>
      <c r="Q45" s="151"/>
      <c r="R45" s="152" t="s">
        <v>665</v>
      </c>
      <c r="S45" s="152" t="s">
        <v>10</v>
      </c>
      <c r="T45" s="151"/>
      <c r="U45" s="152" t="s">
        <v>58</v>
      </c>
      <c r="V45" s="151"/>
      <c r="W45" s="153">
        <f t="shared" si="2"/>
        <v>0</v>
      </c>
    </row>
    <row r="46" spans="2:25" ht="26.25" customHeight="1">
      <c r="B46" s="154" t="s">
        <v>69</v>
      </c>
      <c r="C46" s="155"/>
      <c r="D46" s="155"/>
      <c r="E46" s="156" t="s">
        <v>567</v>
      </c>
      <c r="F46" s="156"/>
      <c r="G46" s="156"/>
      <c r="H46" s="157"/>
      <c r="I46" s="157"/>
      <c r="J46" s="157"/>
      <c r="K46" s="157"/>
      <c r="L46" s="157"/>
      <c r="M46" s="157"/>
      <c r="N46" s="157"/>
      <c r="O46" s="157"/>
      <c r="P46" s="158"/>
      <c r="Q46" s="158"/>
      <c r="R46" s="159" t="s">
        <v>664</v>
      </c>
      <c r="S46" s="159" t="s">
        <v>663</v>
      </c>
      <c r="T46" s="159">
        <f>+IF(ISERR(S46/R46*100),"N/A",ROUND(S46/R46*100,2))</f>
        <v>1.38</v>
      </c>
      <c r="U46" s="159" t="s">
        <v>58</v>
      </c>
      <c r="V46" s="159">
        <f>+IF(ISERR(U46/S46*100),"N/A",ROUND(U46/S46*100,2))</f>
        <v>0</v>
      </c>
      <c r="W46" s="160">
        <f t="shared" si="2"/>
        <v>0</v>
      </c>
    </row>
    <row r="47" spans="2:25" ht="23.25" customHeight="1" thickBot="1">
      <c r="B47" s="147" t="s">
        <v>67</v>
      </c>
      <c r="C47" s="148"/>
      <c r="D47" s="148"/>
      <c r="E47" s="149" t="s">
        <v>661</v>
      </c>
      <c r="F47" s="149"/>
      <c r="G47" s="149"/>
      <c r="H47" s="150"/>
      <c r="I47" s="150"/>
      <c r="J47" s="150"/>
      <c r="K47" s="150"/>
      <c r="L47" s="150"/>
      <c r="M47" s="150"/>
      <c r="N47" s="150"/>
      <c r="O47" s="150"/>
      <c r="P47" s="151"/>
      <c r="Q47" s="151"/>
      <c r="R47" s="152" t="s">
        <v>662</v>
      </c>
      <c r="S47" s="152" t="s">
        <v>10</v>
      </c>
      <c r="T47" s="151"/>
      <c r="U47" s="152" t="s">
        <v>658</v>
      </c>
      <c r="V47" s="151"/>
      <c r="W47" s="153">
        <f t="shared" si="2"/>
        <v>34.1</v>
      </c>
    </row>
    <row r="48" spans="2:25" ht="26.25" customHeight="1">
      <c r="B48" s="154" t="s">
        <v>69</v>
      </c>
      <c r="C48" s="155"/>
      <c r="D48" s="155"/>
      <c r="E48" s="156" t="s">
        <v>661</v>
      </c>
      <c r="F48" s="156"/>
      <c r="G48" s="156"/>
      <c r="H48" s="157"/>
      <c r="I48" s="157"/>
      <c r="J48" s="157"/>
      <c r="K48" s="157"/>
      <c r="L48" s="157"/>
      <c r="M48" s="157"/>
      <c r="N48" s="157"/>
      <c r="O48" s="157"/>
      <c r="P48" s="158"/>
      <c r="Q48" s="158"/>
      <c r="R48" s="159" t="s">
        <v>660</v>
      </c>
      <c r="S48" s="159" t="s">
        <v>659</v>
      </c>
      <c r="T48" s="159">
        <f>+IF(ISERR(S48/R48*100),"N/A",ROUND(S48/R48*100,2))</f>
        <v>42.65</v>
      </c>
      <c r="U48" s="159" t="s">
        <v>658</v>
      </c>
      <c r="V48" s="159">
        <f>+IF(ISERR(U48/S48*100),"N/A",ROUND(U48/S48*100,2))</f>
        <v>80.16</v>
      </c>
      <c r="W48" s="160">
        <f t="shared" si="2"/>
        <v>34.19</v>
      </c>
    </row>
    <row r="49" spans="2:23" ht="23.25" customHeight="1" thickBot="1">
      <c r="B49" s="147" t="s">
        <v>67</v>
      </c>
      <c r="C49" s="148"/>
      <c r="D49" s="148"/>
      <c r="E49" s="149" t="s">
        <v>656</v>
      </c>
      <c r="F49" s="149"/>
      <c r="G49" s="149"/>
      <c r="H49" s="150"/>
      <c r="I49" s="150"/>
      <c r="J49" s="150"/>
      <c r="K49" s="150"/>
      <c r="L49" s="150"/>
      <c r="M49" s="150"/>
      <c r="N49" s="150"/>
      <c r="O49" s="150"/>
      <c r="P49" s="151"/>
      <c r="Q49" s="151"/>
      <c r="R49" s="152" t="s">
        <v>657</v>
      </c>
      <c r="S49" s="152" t="s">
        <v>10</v>
      </c>
      <c r="T49" s="151"/>
      <c r="U49" s="152" t="s">
        <v>564</v>
      </c>
      <c r="V49" s="151"/>
      <c r="W49" s="153">
        <f t="shared" si="2"/>
        <v>4.8099999999999996</v>
      </c>
    </row>
    <row r="50" spans="2:23" ht="26.25" customHeight="1">
      <c r="B50" s="154" t="s">
        <v>69</v>
      </c>
      <c r="C50" s="155"/>
      <c r="D50" s="155"/>
      <c r="E50" s="156" t="s">
        <v>656</v>
      </c>
      <c r="F50" s="156"/>
      <c r="G50" s="156"/>
      <c r="H50" s="157"/>
      <c r="I50" s="157"/>
      <c r="J50" s="157"/>
      <c r="K50" s="157"/>
      <c r="L50" s="157"/>
      <c r="M50" s="157"/>
      <c r="N50" s="157"/>
      <c r="O50" s="157"/>
      <c r="P50" s="158"/>
      <c r="Q50" s="158"/>
      <c r="R50" s="159" t="s">
        <v>655</v>
      </c>
      <c r="S50" s="159" t="s">
        <v>654</v>
      </c>
      <c r="T50" s="159">
        <f>+IF(ISERR(S50/R50*100),"N/A",ROUND(S50/R50*100,2))</f>
        <v>16.34</v>
      </c>
      <c r="U50" s="159" t="s">
        <v>564</v>
      </c>
      <c r="V50" s="159">
        <f>+IF(ISERR(U50/S50*100),"N/A",ROUND(U50/S50*100,2))</f>
        <v>11.64</v>
      </c>
      <c r="W50" s="160">
        <f t="shared" si="2"/>
        <v>1.9</v>
      </c>
    </row>
    <row r="51" spans="2:23" ht="23.25" customHeight="1" thickBot="1">
      <c r="B51" s="147" t="s">
        <v>67</v>
      </c>
      <c r="C51" s="148"/>
      <c r="D51" s="148"/>
      <c r="E51" s="149" t="s">
        <v>557</v>
      </c>
      <c r="F51" s="149"/>
      <c r="G51" s="149"/>
      <c r="H51" s="150"/>
      <c r="I51" s="150"/>
      <c r="J51" s="150"/>
      <c r="K51" s="150"/>
      <c r="L51" s="150"/>
      <c r="M51" s="150"/>
      <c r="N51" s="150"/>
      <c r="O51" s="150"/>
      <c r="P51" s="151"/>
      <c r="Q51" s="151"/>
      <c r="R51" s="152" t="s">
        <v>653</v>
      </c>
      <c r="S51" s="152" t="s">
        <v>10</v>
      </c>
      <c r="T51" s="151"/>
      <c r="U51" s="152" t="s">
        <v>650</v>
      </c>
      <c r="V51" s="151"/>
      <c r="W51" s="153">
        <f t="shared" si="2"/>
        <v>12.29</v>
      </c>
    </row>
    <row r="52" spans="2:23" ht="26.25" customHeight="1">
      <c r="B52" s="154" t="s">
        <v>69</v>
      </c>
      <c r="C52" s="155"/>
      <c r="D52" s="155"/>
      <c r="E52" s="156" t="s">
        <v>557</v>
      </c>
      <c r="F52" s="156"/>
      <c r="G52" s="156"/>
      <c r="H52" s="157"/>
      <c r="I52" s="157"/>
      <c r="J52" s="157"/>
      <c r="K52" s="157"/>
      <c r="L52" s="157"/>
      <c r="M52" s="157"/>
      <c r="N52" s="157"/>
      <c r="O52" s="157"/>
      <c r="P52" s="158"/>
      <c r="Q52" s="158"/>
      <c r="R52" s="159" t="s">
        <v>652</v>
      </c>
      <c r="S52" s="159" t="s">
        <v>651</v>
      </c>
      <c r="T52" s="159">
        <f>+IF(ISERR(S52/R52*100),"N/A",ROUND(S52/R52*100,2))</f>
        <v>12.28</v>
      </c>
      <c r="U52" s="159" t="s">
        <v>650</v>
      </c>
      <c r="V52" s="159">
        <f>+IF(ISERR(U52/S52*100),"N/A",ROUND(U52/S52*100,2))</f>
        <v>99.67</v>
      </c>
      <c r="W52" s="160">
        <f t="shared" si="2"/>
        <v>12.24</v>
      </c>
    </row>
    <row r="53" spans="2:23" ht="23.25" customHeight="1" thickBot="1">
      <c r="B53" s="147" t="s">
        <v>67</v>
      </c>
      <c r="C53" s="148"/>
      <c r="D53" s="148"/>
      <c r="E53" s="149" t="s">
        <v>549</v>
      </c>
      <c r="F53" s="149"/>
      <c r="G53" s="149"/>
      <c r="H53" s="150"/>
      <c r="I53" s="150"/>
      <c r="J53" s="150"/>
      <c r="K53" s="150"/>
      <c r="L53" s="150"/>
      <c r="M53" s="150"/>
      <c r="N53" s="150"/>
      <c r="O53" s="150"/>
      <c r="P53" s="151"/>
      <c r="Q53" s="151"/>
      <c r="R53" s="152" t="s">
        <v>649</v>
      </c>
      <c r="S53" s="152" t="s">
        <v>10</v>
      </c>
      <c r="T53" s="151"/>
      <c r="U53" s="152" t="s">
        <v>646</v>
      </c>
      <c r="V53" s="151"/>
      <c r="W53" s="153">
        <f t="shared" si="2"/>
        <v>5.96</v>
      </c>
    </row>
    <row r="54" spans="2:23" ht="26.25" customHeight="1" thickBot="1">
      <c r="B54" s="154" t="s">
        <v>69</v>
      </c>
      <c r="C54" s="155"/>
      <c r="D54" s="155"/>
      <c r="E54" s="156" t="s">
        <v>549</v>
      </c>
      <c r="F54" s="156"/>
      <c r="G54" s="156"/>
      <c r="H54" s="157"/>
      <c r="I54" s="157"/>
      <c r="J54" s="157"/>
      <c r="K54" s="157"/>
      <c r="L54" s="157"/>
      <c r="M54" s="157"/>
      <c r="N54" s="157"/>
      <c r="O54" s="157"/>
      <c r="P54" s="158"/>
      <c r="Q54" s="158"/>
      <c r="R54" s="159" t="s">
        <v>648</v>
      </c>
      <c r="S54" s="159" t="s">
        <v>647</v>
      </c>
      <c r="T54" s="159">
        <f>+IF(ISERR(S54/R54*100),"N/A",ROUND(S54/R54*100,2))</f>
        <v>13.72</v>
      </c>
      <c r="U54" s="159" t="s">
        <v>646</v>
      </c>
      <c r="V54" s="159">
        <f>+IF(ISERR(U54/S54*100),"N/A",ROUND(U54/S54*100,2))</f>
        <v>45.58</v>
      </c>
      <c r="W54" s="160">
        <f t="shared" si="2"/>
        <v>6.25</v>
      </c>
    </row>
    <row r="55" spans="2:23" ht="22.5" customHeight="1" thickTop="1" thickBot="1">
      <c r="B55" s="76" t="s">
        <v>71</v>
      </c>
      <c r="C55" s="77"/>
      <c r="D55" s="77"/>
      <c r="E55" s="77"/>
      <c r="F55" s="77"/>
      <c r="G55" s="77"/>
      <c r="H55" s="78"/>
      <c r="I55" s="78"/>
      <c r="J55" s="78"/>
      <c r="K55" s="78"/>
      <c r="L55" s="78"/>
      <c r="M55" s="78"/>
      <c r="N55" s="78"/>
      <c r="O55" s="78"/>
      <c r="P55" s="78"/>
      <c r="Q55" s="78"/>
      <c r="R55" s="78"/>
      <c r="S55" s="78"/>
      <c r="T55" s="78"/>
      <c r="U55" s="78"/>
      <c r="V55" s="78"/>
      <c r="W55" s="79"/>
    </row>
    <row r="56" spans="2:23" ht="81.75" customHeight="1" thickTop="1">
      <c r="B56" s="161" t="s">
        <v>2207</v>
      </c>
      <c r="C56" s="162"/>
      <c r="D56" s="162"/>
      <c r="E56" s="162"/>
      <c r="F56" s="162"/>
      <c r="G56" s="162"/>
      <c r="H56" s="162"/>
      <c r="I56" s="162"/>
      <c r="J56" s="162"/>
      <c r="K56" s="162"/>
      <c r="L56" s="162"/>
      <c r="M56" s="162"/>
      <c r="N56" s="162"/>
      <c r="O56" s="162"/>
      <c r="P56" s="162"/>
      <c r="Q56" s="162"/>
      <c r="R56" s="162"/>
      <c r="S56" s="162"/>
      <c r="T56" s="162"/>
      <c r="U56" s="162"/>
      <c r="V56" s="162"/>
      <c r="W56" s="163"/>
    </row>
    <row r="57" spans="2:23" ht="401.25" customHeight="1" thickBot="1">
      <c r="B57" s="164"/>
      <c r="C57" s="165"/>
      <c r="D57" s="165"/>
      <c r="E57" s="165"/>
      <c r="F57" s="165"/>
      <c r="G57" s="165"/>
      <c r="H57" s="165"/>
      <c r="I57" s="165"/>
      <c r="J57" s="165"/>
      <c r="K57" s="165"/>
      <c r="L57" s="165"/>
      <c r="M57" s="165"/>
      <c r="N57" s="165"/>
      <c r="O57" s="165"/>
      <c r="P57" s="165"/>
      <c r="Q57" s="165"/>
      <c r="R57" s="165"/>
      <c r="S57" s="165"/>
      <c r="T57" s="165"/>
      <c r="U57" s="165"/>
      <c r="V57" s="165"/>
      <c r="W57" s="166"/>
    </row>
    <row r="58" spans="2:23" ht="124.5" customHeight="1" thickTop="1">
      <c r="B58" s="161" t="s">
        <v>2208</v>
      </c>
      <c r="C58" s="162"/>
      <c r="D58" s="162"/>
      <c r="E58" s="162"/>
      <c r="F58" s="162"/>
      <c r="G58" s="162"/>
      <c r="H58" s="162"/>
      <c r="I58" s="162"/>
      <c r="J58" s="162"/>
      <c r="K58" s="162"/>
      <c r="L58" s="162"/>
      <c r="M58" s="162"/>
      <c r="N58" s="162"/>
      <c r="O58" s="162"/>
      <c r="P58" s="162"/>
      <c r="Q58" s="162"/>
      <c r="R58" s="162"/>
      <c r="S58" s="162"/>
      <c r="T58" s="162"/>
      <c r="U58" s="162"/>
      <c r="V58" s="162"/>
      <c r="W58" s="163"/>
    </row>
    <row r="59" spans="2:23" ht="409.5" customHeight="1" thickBot="1">
      <c r="B59" s="164"/>
      <c r="C59" s="165"/>
      <c r="D59" s="165"/>
      <c r="E59" s="165"/>
      <c r="F59" s="165"/>
      <c r="G59" s="165"/>
      <c r="H59" s="165"/>
      <c r="I59" s="165"/>
      <c r="J59" s="165"/>
      <c r="K59" s="165"/>
      <c r="L59" s="165"/>
      <c r="M59" s="165"/>
      <c r="N59" s="165"/>
      <c r="O59" s="165"/>
      <c r="P59" s="165"/>
      <c r="Q59" s="165"/>
      <c r="R59" s="165"/>
      <c r="S59" s="165"/>
      <c r="T59" s="165"/>
      <c r="U59" s="165"/>
      <c r="V59" s="165"/>
      <c r="W59" s="166"/>
    </row>
    <row r="60" spans="2:23" ht="37.5" customHeight="1" thickTop="1">
      <c r="B60" s="161" t="s">
        <v>2209</v>
      </c>
      <c r="C60" s="162"/>
      <c r="D60" s="162"/>
      <c r="E60" s="162"/>
      <c r="F60" s="162"/>
      <c r="G60" s="162"/>
      <c r="H60" s="162"/>
      <c r="I60" s="162"/>
      <c r="J60" s="162"/>
      <c r="K60" s="162"/>
      <c r="L60" s="162"/>
      <c r="M60" s="162"/>
      <c r="N60" s="162"/>
      <c r="O60" s="162"/>
      <c r="P60" s="162"/>
      <c r="Q60" s="162"/>
      <c r="R60" s="162"/>
      <c r="S60" s="162"/>
      <c r="T60" s="162"/>
      <c r="U60" s="162"/>
      <c r="V60" s="162"/>
      <c r="W60" s="163"/>
    </row>
    <row r="61" spans="2:23" ht="379.5" customHeight="1" thickBot="1">
      <c r="B61" s="167"/>
      <c r="C61" s="168"/>
      <c r="D61" s="168"/>
      <c r="E61" s="168"/>
      <c r="F61" s="168"/>
      <c r="G61" s="168"/>
      <c r="H61" s="168"/>
      <c r="I61" s="168"/>
      <c r="J61" s="168"/>
      <c r="K61" s="168"/>
      <c r="L61" s="168"/>
      <c r="M61" s="168"/>
      <c r="N61" s="168"/>
      <c r="O61" s="168"/>
      <c r="P61" s="168"/>
      <c r="Q61" s="168"/>
      <c r="R61" s="168"/>
      <c r="S61" s="168"/>
      <c r="T61" s="168"/>
      <c r="U61" s="168"/>
      <c r="V61" s="168"/>
      <c r="W61" s="169"/>
    </row>
  </sheetData>
  <mergeCells count="127">
    <mergeCell ref="B45:D45"/>
    <mergeCell ref="B46:D46"/>
    <mergeCell ref="B47:D47"/>
    <mergeCell ref="B54:D54"/>
    <mergeCell ref="B56:W57"/>
    <mergeCell ref="B58:W59"/>
    <mergeCell ref="B60:W61"/>
    <mergeCell ref="B48:D48"/>
    <mergeCell ref="B49:D49"/>
    <mergeCell ref="B50:D50"/>
    <mergeCell ref="B51:D51"/>
    <mergeCell ref="B52:D52"/>
    <mergeCell ref="B53:D53"/>
    <mergeCell ref="B39:L39"/>
    <mergeCell ref="M39:N39"/>
    <mergeCell ref="O39:P39"/>
    <mergeCell ref="Q39:R39"/>
    <mergeCell ref="B41:Q42"/>
    <mergeCell ref="S41:T41"/>
    <mergeCell ref="V41:W41"/>
    <mergeCell ref="B43:D43"/>
    <mergeCell ref="B44:D44"/>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59"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751</v>
      </c>
      <c r="M4" s="85" t="s">
        <v>750</v>
      </c>
      <c r="N4" s="85"/>
      <c r="O4" s="85"/>
      <c r="P4" s="85"/>
      <c r="Q4" s="86"/>
      <c r="R4" s="87"/>
      <c r="S4" s="88" t="s">
        <v>2009</v>
      </c>
      <c r="T4" s="89"/>
      <c r="U4" s="89"/>
      <c r="V4" s="90" t="s">
        <v>749</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740</v>
      </c>
      <c r="D6" s="96" t="s">
        <v>748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747</v>
      </c>
      <c r="K8" s="101" t="s">
        <v>746</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91.25" customHeight="1" thickTop="1" thickBot="1">
      <c r="B10" s="102" t="s">
        <v>22</v>
      </c>
      <c r="C10" s="90" t="s">
        <v>745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744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743</v>
      </c>
      <c r="C21" s="133"/>
      <c r="D21" s="133"/>
      <c r="E21" s="133"/>
      <c r="F21" s="133"/>
      <c r="G21" s="133"/>
      <c r="H21" s="133"/>
      <c r="I21" s="133"/>
      <c r="J21" s="133"/>
      <c r="K21" s="133"/>
      <c r="L21" s="133"/>
      <c r="M21" s="134" t="s">
        <v>740</v>
      </c>
      <c r="N21" s="134"/>
      <c r="O21" s="134" t="s">
        <v>49</v>
      </c>
      <c r="P21" s="134"/>
      <c r="Q21" s="134" t="s">
        <v>137</v>
      </c>
      <c r="R21" s="134"/>
      <c r="S21" s="135" t="s">
        <v>51</v>
      </c>
      <c r="T21" s="135" t="s">
        <v>127</v>
      </c>
      <c r="U21" s="135" t="s">
        <v>127</v>
      </c>
      <c r="V21" s="135" t="str">
        <f>+IF(ISERR(U21/T21*100),"N/A",ROUND(U21/T21*100,2))</f>
        <v>N/A</v>
      </c>
      <c r="W21" s="136" t="str">
        <f>+IF(ISERR(U21/S21*100),"N/A",ROUND(U21/S21*100,2))</f>
        <v>N/A</v>
      </c>
    </row>
    <row r="22" spans="2:27" ht="56.25" customHeight="1">
      <c r="B22" s="132" t="s">
        <v>742</v>
      </c>
      <c r="C22" s="133"/>
      <c r="D22" s="133"/>
      <c r="E22" s="133"/>
      <c r="F22" s="133"/>
      <c r="G22" s="133"/>
      <c r="H22" s="133"/>
      <c r="I22" s="133"/>
      <c r="J22" s="133"/>
      <c r="K22" s="133"/>
      <c r="L22" s="133"/>
      <c r="M22" s="134" t="s">
        <v>740</v>
      </c>
      <c r="N22" s="134"/>
      <c r="O22" s="134" t="s">
        <v>49</v>
      </c>
      <c r="P22" s="134"/>
      <c r="Q22" s="134" t="s">
        <v>137</v>
      </c>
      <c r="R22" s="134"/>
      <c r="S22" s="135" t="s">
        <v>51</v>
      </c>
      <c r="T22" s="135" t="s">
        <v>127</v>
      </c>
      <c r="U22" s="135" t="s">
        <v>127</v>
      </c>
      <c r="V22" s="135" t="str">
        <f>+IF(ISERR(U22/T22*100),"N/A",ROUND(U22/T22*100,2))</f>
        <v>N/A</v>
      </c>
      <c r="W22" s="136" t="str">
        <f>+IF(ISERR(U22/S22*100),"N/A",ROUND(U22/S22*100,2))</f>
        <v>N/A</v>
      </c>
    </row>
    <row r="23" spans="2:27" ht="56.25" customHeight="1" thickBot="1">
      <c r="B23" s="132" t="s">
        <v>741</v>
      </c>
      <c r="C23" s="133"/>
      <c r="D23" s="133"/>
      <c r="E23" s="133"/>
      <c r="F23" s="133"/>
      <c r="G23" s="133"/>
      <c r="H23" s="133"/>
      <c r="I23" s="133"/>
      <c r="J23" s="133"/>
      <c r="K23" s="133"/>
      <c r="L23" s="133"/>
      <c r="M23" s="134" t="s">
        <v>740</v>
      </c>
      <c r="N23" s="134"/>
      <c r="O23" s="134" t="s">
        <v>49</v>
      </c>
      <c r="P23" s="134"/>
      <c r="Q23" s="134" t="s">
        <v>137</v>
      </c>
      <c r="R23" s="134"/>
      <c r="S23" s="135" t="s">
        <v>51</v>
      </c>
      <c r="T23" s="135" t="s">
        <v>127</v>
      </c>
      <c r="U23" s="135" t="s">
        <v>127</v>
      </c>
      <c r="V23" s="135" t="str">
        <f>+IF(ISERR(U23/T23*100),"N/A",ROUND(U23/T23*100,2))</f>
        <v>N/A</v>
      </c>
      <c r="W23" s="136" t="str">
        <f>+IF(ISERR(U23/S23*100),"N/A",ROUND(U23/S23*100,2))</f>
        <v>N/A</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739</v>
      </c>
      <c r="F27" s="149"/>
      <c r="G27" s="149"/>
      <c r="H27" s="150"/>
      <c r="I27" s="150"/>
      <c r="J27" s="150"/>
      <c r="K27" s="150"/>
      <c r="L27" s="150"/>
      <c r="M27" s="150"/>
      <c r="N27" s="150"/>
      <c r="O27" s="150"/>
      <c r="P27" s="151"/>
      <c r="Q27" s="151"/>
      <c r="R27" s="152" t="s">
        <v>738</v>
      </c>
      <c r="S27" s="152" t="s">
        <v>10</v>
      </c>
      <c r="T27" s="151"/>
      <c r="U27" s="152" t="s">
        <v>737</v>
      </c>
      <c r="V27" s="151"/>
      <c r="W27" s="153">
        <f>+IF(ISERR(U27/R27*100),"N/A",ROUND(U27/R27*100,2))</f>
        <v>95.17</v>
      </c>
    </row>
    <row r="28" spans="2:27" ht="26.25" customHeight="1" thickBot="1">
      <c r="B28" s="154" t="s">
        <v>69</v>
      </c>
      <c r="C28" s="155"/>
      <c r="D28" s="155"/>
      <c r="E28" s="156" t="s">
        <v>739</v>
      </c>
      <c r="F28" s="156"/>
      <c r="G28" s="156"/>
      <c r="H28" s="157"/>
      <c r="I28" s="157"/>
      <c r="J28" s="157"/>
      <c r="K28" s="157"/>
      <c r="L28" s="157"/>
      <c r="M28" s="157"/>
      <c r="N28" s="157"/>
      <c r="O28" s="157"/>
      <c r="P28" s="158"/>
      <c r="Q28" s="158"/>
      <c r="R28" s="159" t="s">
        <v>738</v>
      </c>
      <c r="S28" s="159" t="s">
        <v>738</v>
      </c>
      <c r="T28" s="159">
        <f>+IF(ISERR(S28/R28*100),"N/A",ROUND(S28/R28*100,2))</f>
        <v>100</v>
      </c>
      <c r="U28" s="159" t="s">
        <v>737</v>
      </c>
      <c r="V28" s="159">
        <f>+IF(ISERR(U28/S28*100),"N/A",ROUND(U28/S28*100,2))</f>
        <v>95.17</v>
      </c>
      <c r="W28" s="160">
        <f>+IF(ISERR(U28/R28*100),"N/A",ROUND(U28/R28*100,2))</f>
        <v>95.17</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2204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9"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2205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1.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2206</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5.5"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765</v>
      </c>
      <c r="M4" s="85" t="s">
        <v>764</v>
      </c>
      <c r="N4" s="85"/>
      <c r="O4" s="85"/>
      <c r="P4" s="85"/>
      <c r="Q4" s="86"/>
      <c r="R4" s="87"/>
      <c r="S4" s="88" t="s">
        <v>2009</v>
      </c>
      <c r="T4" s="89"/>
      <c r="U4" s="89"/>
      <c r="V4" s="90" t="s">
        <v>763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757</v>
      </c>
      <c r="D6" s="96" t="s">
        <v>762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761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1.75" customHeight="1" thickTop="1" thickBot="1">
      <c r="B10" s="102" t="s">
        <v>22</v>
      </c>
      <c r="C10" s="90" t="s">
        <v>760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759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758</v>
      </c>
      <c r="C21" s="133"/>
      <c r="D21" s="133"/>
      <c r="E21" s="133"/>
      <c r="F21" s="133"/>
      <c r="G21" s="133"/>
      <c r="H21" s="133"/>
      <c r="I21" s="133"/>
      <c r="J21" s="133"/>
      <c r="K21" s="133"/>
      <c r="L21" s="133"/>
      <c r="M21" s="134" t="s">
        <v>757</v>
      </c>
      <c r="N21" s="134"/>
      <c r="O21" s="134" t="s">
        <v>49</v>
      </c>
      <c r="P21" s="134"/>
      <c r="Q21" s="134" t="s">
        <v>137</v>
      </c>
      <c r="R21" s="134"/>
      <c r="S21" s="135" t="s">
        <v>756</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755</v>
      </c>
      <c r="F25" s="149"/>
      <c r="G25" s="149"/>
      <c r="H25" s="150"/>
      <c r="I25" s="150"/>
      <c r="J25" s="150"/>
      <c r="K25" s="150"/>
      <c r="L25" s="150"/>
      <c r="M25" s="150"/>
      <c r="N25" s="150"/>
      <c r="O25" s="150"/>
      <c r="P25" s="151"/>
      <c r="Q25" s="151"/>
      <c r="R25" s="152" t="s">
        <v>754</v>
      </c>
      <c r="S25" s="152" t="s">
        <v>10</v>
      </c>
      <c r="T25" s="151"/>
      <c r="U25" s="152" t="s">
        <v>752</v>
      </c>
      <c r="V25" s="151"/>
      <c r="W25" s="153">
        <f>+IF(ISERR(U25/R25*100),"N/A",ROUND(U25/R25*100,2))</f>
        <v>5.55</v>
      </c>
    </row>
    <row r="26" spans="2:27" ht="26.25" customHeight="1" thickBot="1">
      <c r="B26" s="154" t="s">
        <v>69</v>
      </c>
      <c r="C26" s="155"/>
      <c r="D26" s="155"/>
      <c r="E26" s="156" t="s">
        <v>755</v>
      </c>
      <c r="F26" s="156"/>
      <c r="G26" s="156"/>
      <c r="H26" s="157"/>
      <c r="I26" s="157"/>
      <c r="J26" s="157"/>
      <c r="K26" s="157"/>
      <c r="L26" s="157"/>
      <c r="M26" s="157"/>
      <c r="N26" s="157"/>
      <c r="O26" s="157"/>
      <c r="P26" s="158"/>
      <c r="Q26" s="158"/>
      <c r="R26" s="159" t="s">
        <v>754</v>
      </c>
      <c r="S26" s="159" t="s">
        <v>753</v>
      </c>
      <c r="T26" s="159">
        <f>+IF(ISERR(S26/R26*100),"N/A",ROUND(S26/R26*100,2))</f>
        <v>5.57</v>
      </c>
      <c r="U26" s="159" t="s">
        <v>752</v>
      </c>
      <c r="V26" s="159">
        <f>+IF(ISERR(U26/S26*100),"N/A",ROUND(U26/S26*100,2))</f>
        <v>99.67</v>
      </c>
      <c r="W26" s="160">
        <f>+IF(ISERR(U26/R26*100),"N/A",ROUND(U26/R26*100,2))</f>
        <v>5.55</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2201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2202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2203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8.75"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3"/>
    <pageSetUpPr fitToPage="1"/>
  </sheetPr>
  <dimension ref="A1:AA52"/>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825</v>
      </c>
      <c r="M4" s="85" t="s">
        <v>824</v>
      </c>
      <c r="N4" s="85"/>
      <c r="O4" s="85"/>
      <c r="P4" s="85"/>
      <c r="Q4" s="86"/>
      <c r="R4" s="87"/>
      <c r="S4" s="88" t="s">
        <v>2009</v>
      </c>
      <c r="T4" s="89"/>
      <c r="U4" s="89"/>
      <c r="V4" s="90" t="s">
        <v>823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582</v>
      </c>
      <c r="D6" s="96" t="s">
        <v>598</v>
      </c>
      <c r="E6" s="96"/>
      <c r="F6" s="96"/>
      <c r="G6" s="96"/>
      <c r="H6" s="96"/>
      <c r="J6" s="97" t="s">
        <v>14</v>
      </c>
      <c r="K6" s="97"/>
      <c r="L6" s="97" t="s">
        <v>15</v>
      </c>
      <c r="M6" s="97"/>
      <c r="N6" s="94" t="s">
        <v>10</v>
      </c>
      <c r="O6" s="94"/>
      <c r="P6" s="94"/>
      <c r="Q6" s="94"/>
      <c r="R6" s="94"/>
      <c r="S6" s="94"/>
      <c r="T6" s="94"/>
      <c r="U6" s="94"/>
      <c r="V6" s="94"/>
      <c r="W6" s="94"/>
    </row>
    <row r="7" spans="1:25" ht="38.25" customHeight="1" thickBot="1">
      <c r="B7" s="98"/>
      <c r="C7" s="95" t="s">
        <v>811</v>
      </c>
      <c r="D7" s="93" t="s">
        <v>822</v>
      </c>
      <c r="E7" s="93"/>
      <c r="F7" s="93"/>
      <c r="G7" s="93"/>
      <c r="H7" s="93"/>
      <c r="J7" s="99" t="s">
        <v>16</v>
      </c>
      <c r="K7" s="99" t="s">
        <v>17</v>
      </c>
      <c r="L7" s="99" t="s">
        <v>16</v>
      </c>
      <c r="M7" s="99" t="s">
        <v>17</v>
      </c>
      <c r="N7" s="100"/>
      <c r="O7" s="94" t="s">
        <v>10</v>
      </c>
      <c r="P7" s="94"/>
      <c r="Q7" s="94"/>
      <c r="R7" s="94"/>
      <c r="S7" s="94"/>
      <c r="T7" s="94"/>
      <c r="U7" s="94"/>
      <c r="V7" s="94"/>
      <c r="W7" s="94"/>
    </row>
    <row r="8" spans="1:25" ht="38.25" customHeight="1" thickBot="1">
      <c r="B8" s="98"/>
      <c r="C8" s="95" t="s">
        <v>806</v>
      </c>
      <c r="D8" s="93" t="s">
        <v>821</v>
      </c>
      <c r="E8" s="93"/>
      <c r="F8" s="93"/>
      <c r="G8" s="93"/>
      <c r="H8" s="93"/>
      <c r="J8" s="101" t="s">
        <v>820</v>
      </c>
      <c r="K8" s="101" t="s">
        <v>819</v>
      </c>
      <c r="L8" s="101" t="s">
        <v>818</v>
      </c>
      <c r="M8" s="101" t="s">
        <v>817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19" customHeight="1" thickTop="1" thickBot="1">
      <c r="B10" s="102" t="s">
        <v>22</v>
      </c>
      <c r="C10" s="90" t="s">
        <v>816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133.5" customHeight="1">
      <c r="B14" s="92" t="s">
        <v>28</v>
      </c>
      <c r="C14" s="96" t="s">
        <v>10</v>
      </c>
      <c r="D14" s="96"/>
      <c r="E14" s="96"/>
      <c r="F14" s="96"/>
      <c r="G14" s="96"/>
      <c r="H14" s="96"/>
      <c r="I14" s="96"/>
      <c r="J14" s="103"/>
      <c r="K14" s="103" t="s">
        <v>29</v>
      </c>
      <c r="L14" s="96" t="s">
        <v>10</v>
      </c>
      <c r="M14" s="96"/>
      <c r="N14" s="96"/>
      <c r="O14" s="96"/>
      <c r="P14" s="96"/>
      <c r="Q14" s="96"/>
      <c r="S14" s="103" t="s">
        <v>30</v>
      </c>
      <c r="T14" s="110" t="s">
        <v>815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814</v>
      </c>
      <c r="C21" s="133"/>
      <c r="D21" s="133"/>
      <c r="E21" s="133"/>
      <c r="F21" s="133"/>
      <c r="G21" s="133"/>
      <c r="H21" s="133"/>
      <c r="I21" s="133"/>
      <c r="J21" s="133"/>
      <c r="K21" s="133"/>
      <c r="L21" s="133"/>
      <c r="M21" s="134" t="s">
        <v>811</v>
      </c>
      <c r="N21" s="134"/>
      <c r="O21" s="134" t="s">
        <v>49</v>
      </c>
      <c r="P21" s="134"/>
      <c r="Q21" s="134" t="s">
        <v>50</v>
      </c>
      <c r="R21" s="134"/>
      <c r="S21" s="135" t="s">
        <v>51</v>
      </c>
      <c r="T21" s="135" t="s">
        <v>813</v>
      </c>
      <c r="U21" s="135" t="s">
        <v>813</v>
      </c>
      <c r="V21" s="135">
        <f t="shared" ref="V21:V32" si="0">+IF(ISERR(U21/T21*100),"N/A",ROUND(U21/T21*100,2))</f>
        <v>100</v>
      </c>
      <c r="W21" s="136">
        <f t="shared" ref="W21:W32" si="1">+IF(ISERR(U21/S21*100),"N/A",ROUND(U21/S21*100,2))</f>
        <v>90.4</v>
      </c>
    </row>
    <row r="22" spans="2:27" ht="56.25" customHeight="1">
      <c r="B22" s="132" t="s">
        <v>812</v>
      </c>
      <c r="C22" s="133"/>
      <c r="D22" s="133"/>
      <c r="E22" s="133"/>
      <c r="F22" s="133"/>
      <c r="G22" s="133"/>
      <c r="H22" s="133"/>
      <c r="I22" s="133"/>
      <c r="J22" s="133"/>
      <c r="K22" s="133"/>
      <c r="L22" s="133"/>
      <c r="M22" s="134" t="s">
        <v>811</v>
      </c>
      <c r="N22" s="134"/>
      <c r="O22" s="134" t="s">
        <v>810</v>
      </c>
      <c r="P22" s="134"/>
      <c r="Q22" s="134" t="s">
        <v>137</v>
      </c>
      <c r="R22" s="134"/>
      <c r="S22" s="135" t="s">
        <v>804</v>
      </c>
      <c r="T22" s="135" t="s">
        <v>127</v>
      </c>
      <c r="U22" s="135" t="s">
        <v>127</v>
      </c>
      <c r="V22" s="135" t="str">
        <f t="shared" si="0"/>
        <v>N/A</v>
      </c>
      <c r="W22" s="136" t="str">
        <f t="shared" si="1"/>
        <v>N/A</v>
      </c>
    </row>
    <row r="23" spans="2:27" ht="56.25" customHeight="1">
      <c r="B23" s="132" t="s">
        <v>809</v>
      </c>
      <c r="C23" s="133"/>
      <c r="D23" s="133"/>
      <c r="E23" s="133"/>
      <c r="F23" s="133"/>
      <c r="G23" s="133"/>
      <c r="H23" s="133"/>
      <c r="I23" s="133"/>
      <c r="J23" s="133"/>
      <c r="K23" s="133"/>
      <c r="L23" s="133"/>
      <c r="M23" s="134" t="s">
        <v>806</v>
      </c>
      <c r="N23" s="134"/>
      <c r="O23" s="134" t="s">
        <v>49</v>
      </c>
      <c r="P23" s="134"/>
      <c r="Q23" s="134" t="s">
        <v>137</v>
      </c>
      <c r="R23" s="134"/>
      <c r="S23" s="135" t="s">
        <v>808</v>
      </c>
      <c r="T23" s="135" t="s">
        <v>127</v>
      </c>
      <c r="U23" s="135" t="s">
        <v>127</v>
      </c>
      <c r="V23" s="135" t="str">
        <f t="shared" si="0"/>
        <v>N/A</v>
      </c>
      <c r="W23" s="136" t="str">
        <f t="shared" si="1"/>
        <v>N/A</v>
      </c>
    </row>
    <row r="24" spans="2:27" ht="56.25" customHeight="1">
      <c r="B24" s="132" t="s">
        <v>807</v>
      </c>
      <c r="C24" s="133"/>
      <c r="D24" s="133"/>
      <c r="E24" s="133"/>
      <c r="F24" s="133"/>
      <c r="G24" s="133"/>
      <c r="H24" s="133"/>
      <c r="I24" s="133"/>
      <c r="J24" s="133"/>
      <c r="K24" s="133"/>
      <c r="L24" s="133"/>
      <c r="M24" s="134" t="s">
        <v>806</v>
      </c>
      <c r="N24" s="134"/>
      <c r="O24" s="134" t="s">
        <v>49</v>
      </c>
      <c r="P24" s="134"/>
      <c r="Q24" s="134" t="s">
        <v>50</v>
      </c>
      <c r="R24" s="134"/>
      <c r="S24" s="135" t="s">
        <v>805</v>
      </c>
      <c r="T24" s="135" t="s">
        <v>804</v>
      </c>
      <c r="U24" s="135" t="s">
        <v>55</v>
      </c>
      <c r="V24" s="135">
        <f t="shared" si="0"/>
        <v>160</v>
      </c>
      <c r="W24" s="136">
        <f t="shared" si="1"/>
        <v>145.44999999999999</v>
      </c>
    </row>
    <row r="25" spans="2:27" ht="56.25" customHeight="1">
      <c r="B25" s="132" t="s">
        <v>803</v>
      </c>
      <c r="C25" s="133"/>
      <c r="D25" s="133"/>
      <c r="E25" s="133"/>
      <c r="F25" s="133"/>
      <c r="G25" s="133"/>
      <c r="H25" s="133"/>
      <c r="I25" s="133"/>
      <c r="J25" s="133"/>
      <c r="K25" s="133"/>
      <c r="L25" s="133"/>
      <c r="M25" s="134" t="s">
        <v>591</v>
      </c>
      <c r="N25" s="134"/>
      <c r="O25" s="134" t="s">
        <v>49</v>
      </c>
      <c r="P25" s="134"/>
      <c r="Q25" s="134" t="s">
        <v>50</v>
      </c>
      <c r="R25" s="134"/>
      <c r="S25" s="135" t="s">
        <v>802</v>
      </c>
      <c r="T25" s="135" t="s">
        <v>801</v>
      </c>
      <c r="U25" s="135" t="s">
        <v>801</v>
      </c>
      <c r="V25" s="135">
        <f t="shared" si="0"/>
        <v>100</v>
      </c>
      <c r="W25" s="136">
        <f t="shared" si="1"/>
        <v>99.63</v>
      </c>
    </row>
    <row r="26" spans="2:27" ht="56.25" customHeight="1">
      <c r="B26" s="132" t="s">
        <v>800</v>
      </c>
      <c r="C26" s="133"/>
      <c r="D26" s="133"/>
      <c r="E26" s="133"/>
      <c r="F26" s="133"/>
      <c r="G26" s="133"/>
      <c r="H26" s="133"/>
      <c r="I26" s="133"/>
      <c r="J26" s="133"/>
      <c r="K26" s="133"/>
      <c r="L26" s="133"/>
      <c r="M26" s="134" t="s">
        <v>701</v>
      </c>
      <c r="N26" s="134"/>
      <c r="O26" s="134" t="s">
        <v>49</v>
      </c>
      <c r="P26" s="134"/>
      <c r="Q26" s="134" t="s">
        <v>50</v>
      </c>
      <c r="R26" s="134"/>
      <c r="S26" s="135" t="s">
        <v>799</v>
      </c>
      <c r="T26" s="135" t="s">
        <v>798</v>
      </c>
      <c r="U26" s="135" t="s">
        <v>797</v>
      </c>
      <c r="V26" s="135">
        <f t="shared" si="0"/>
        <v>93.37</v>
      </c>
      <c r="W26" s="136">
        <f t="shared" si="1"/>
        <v>85.51</v>
      </c>
    </row>
    <row r="27" spans="2:27" ht="56.25" customHeight="1">
      <c r="B27" s="132" t="s">
        <v>796</v>
      </c>
      <c r="C27" s="133"/>
      <c r="D27" s="133"/>
      <c r="E27" s="133"/>
      <c r="F27" s="133"/>
      <c r="G27" s="133"/>
      <c r="H27" s="133"/>
      <c r="I27" s="133"/>
      <c r="J27" s="133"/>
      <c r="K27" s="133"/>
      <c r="L27" s="133"/>
      <c r="M27" s="134" t="s">
        <v>701</v>
      </c>
      <c r="N27" s="134"/>
      <c r="O27" s="134" t="s">
        <v>49</v>
      </c>
      <c r="P27" s="134"/>
      <c r="Q27" s="134" t="s">
        <v>50</v>
      </c>
      <c r="R27" s="134"/>
      <c r="S27" s="135" t="s">
        <v>795</v>
      </c>
      <c r="T27" s="135" t="s">
        <v>794</v>
      </c>
      <c r="U27" s="135" t="s">
        <v>774</v>
      </c>
      <c r="V27" s="135">
        <f t="shared" si="0"/>
        <v>188</v>
      </c>
      <c r="W27" s="136">
        <f t="shared" si="1"/>
        <v>216.45</v>
      </c>
    </row>
    <row r="28" spans="2:27" ht="56.25" customHeight="1">
      <c r="B28" s="132" t="s">
        <v>793</v>
      </c>
      <c r="C28" s="133"/>
      <c r="D28" s="133"/>
      <c r="E28" s="133"/>
      <c r="F28" s="133"/>
      <c r="G28" s="133"/>
      <c r="H28" s="133"/>
      <c r="I28" s="133"/>
      <c r="J28" s="133"/>
      <c r="K28" s="133"/>
      <c r="L28" s="133"/>
      <c r="M28" s="134" t="s">
        <v>701</v>
      </c>
      <c r="N28" s="134"/>
      <c r="O28" s="134" t="s">
        <v>49</v>
      </c>
      <c r="P28" s="134"/>
      <c r="Q28" s="134" t="s">
        <v>50</v>
      </c>
      <c r="R28" s="134"/>
      <c r="S28" s="135" t="s">
        <v>792</v>
      </c>
      <c r="T28" s="135" t="s">
        <v>792</v>
      </c>
      <c r="U28" s="135" t="s">
        <v>791</v>
      </c>
      <c r="V28" s="135">
        <f t="shared" si="0"/>
        <v>138.24</v>
      </c>
      <c r="W28" s="136">
        <f t="shared" si="1"/>
        <v>138.24</v>
      </c>
    </row>
    <row r="29" spans="2:27" ht="56.25" customHeight="1">
      <c r="B29" s="132" t="s">
        <v>790</v>
      </c>
      <c r="C29" s="133"/>
      <c r="D29" s="133"/>
      <c r="E29" s="133"/>
      <c r="F29" s="133"/>
      <c r="G29" s="133"/>
      <c r="H29" s="133"/>
      <c r="I29" s="133"/>
      <c r="J29" s="133"/>
      <c r="K29" s="133"/>
      <c r="L29" s="133"/>
      <c r="M29" s="134" t="s">
        <v>701</v>
      </c>
      <c r="N29" s="134"/>
      <c r="O29" s="134" t="s">
        <v>49</v>
      </c>
      <c r="P29" s="134"/>
      <c r="Q29" s="134" t="s">
        <v>50</v>
      </c>
      <c r="R29" s="134"/>
      <c r="S29" s="135" t="s">
        <v>789</v>
      </c>
      <c r="T29" s="135" t="s">
        <v>788</v>
      </c>
      <c r="U29" s="135" t="s">
        <v>787</v>
      </c>
      <c r="V29" s="135">
        <f t="shared" si="0"/>
        <v>95.65</v>
      </c>
      <c r="W29" s="136">
        <f t="shared" si="1"/>
        <v>96.28</v>
      </c>
    </row>
    <row r="30" spans="2:27" ht="56.25" customHeight="1">
      <c r="B30" s="132" t="s">
        <v>786</v>
      </c>
      <c r="C30" s="133"/>
      <c r="D30" s="133"/>
      <c r="E30" s="133"/>
      <c r="F30" s="133"/>
      <c r="G30" s="133"/>
      <c r="H30" s="133"/>
      <c r="I30" s="133"/>
      <c r="J30" s="133"/>
      <c r="K30" s="133"/>
      <c r="L30" s="133"/>
      <c r="M30" s="134" t="s">
        <v>701</v>
      </c>
      <c r="N30" s="134"/>
      <c r="O30" s="134" t="s">
        <v>49</v>
      </c>
      <c r="P30" s="134"/>
      <c r="Q30" s="134" t="s">
        <v>50</v>
      </c>
      <c r="R30" s="134"/>
      <c r="S30" s="135" t="s">
        <v>60</v>
      </c>
      <c r="T30" s="135" t="s">
        <v>417</v>
      </c>
      <c r="U30" s="135" t="s">
        <v>785</v>
      </c>
      <c r="V30" s="135">
        <f t="shared" si="0"/>
        <v>54.65</v>
      </c>
      <c r="W30" s="136">
        <f t="shared" si="1"/>
        <v>36.4</v>
      </c>
    </row>
    <row r="31" spans="2:27" ht="56.25" customHeight="1">
      <c r="B31" s="132" t="s">
        <v>784</v>
      </c>
      <c r="C31" s="133"/>
      <c r="D31" s="133"/>
      <c r="E31" s="133"/>
      <c r="F31" s="133"/>
      <c r="G31" s="133"/>
      <c r="H31" s="133"/>
      <c r="I31" s="133"/>
      <c r="J31" s="133"/>
      <c r="K31" s="133"/>
      <c r="L31" s="133"/>
      <c r="M31" s="134" t="s">
        <v>701</v>
      </c>
      <c r="N31" s="134"/>
      <c r="O31" s="134" t="s">
        <v>49</v>
      </c>
      <c r="P31" s="134"/>
      <c r="Q31" s="134" t="s">
        <v>50</v>
      </c>
      <c r="R31" s="134"/>
      <c r="S31" s="135" t="s">
        <v>190</v>
      </c>
      <c r="T31" s="135" t="s">
        <v>783</v>
      </c>
      <c r="U31" s="135" t="s">
        <v>782</v>
      </c>
      <c r="V31" s="135">
        <f t="shared" si="0"/>
        <v>69.09</v>
      </c>
      <c r="W31" s="136">
        <f t="shared" si="1"/>
        <v>47.5</v>
      </c>
    </row>
    <row r="32" spans="2:27" ht="56.25" customHeight="1" thickBot="1">
      <c r="B32" s="132" t="s">
        <v>781</v>
      </c>
      <c r="C32" s="133"/>
      <c r="D32" s="133"/>
      <c r="E32" s="133"/>
      <c r="F32" s="133"/>
      <c r="G32" s="133"/>
      <c r="H32" s="133"/>
      <c r="I32" s="133"/>
      <c r="J32" s="133"/>
      <c r="K32" s="133"/>
      <c r="L32" s="133"/>
      <c r="M32" s="134" t="s">
        <v>582</v>
      </c>
      <c r="N32" s="134"/>
      <c r="O32" s="134" t="s">
        <v>49</v>
      </c>
      <c r="P32" s="134"/>
      <c r="Q32" s="134" t="s">
        <v>50</v>
      </c>
      <c r="R32" s="134"/>
      <c r="S32" s="135" t="s">
        <v>780</v>
      </c>
      <c r="T32" s="135" t="s">
        <v>779</v>
      </c>
      <c r="U32" s="135" t="s">
        <v>778</v>
      </c>
      <c r="V32" s="135">
        <f t="shared" si="0"/>
        <v>88.89</v>
      </c>
      <c r="W32" s="136">
        <f t="shared" si="1"/>
        <v>53.33</v>
      </c>
    </row>
    <row r="33" spans="2:25" ht="21.75" customHeight="1" thickTop="1" thickBot="1">
      <c r="B33" s="76" t="s">
        <v>61</v>
      </c>
      <c r="C33" s="77"/>
      <c r="D33" s="77"/>
      <c r="E33" s="77"/>
      <c r="F33" s="77"/>
      <c r="G33" s="77"/>
      <c r="H33" s="78"/>
      <c r="I33" s="78"/>
      <c r="J33" s="78"/>
      <c r="K33" s="78"/>
      <c r="L33" s="78"/>
      <c r="M33" s="78"/>
      <c r="N33" s="78"/>
      <c r="O33" s="78"/>
      <c r="P33" s="78"/>
      <c r="Q33" s="78"/>
      <c r="R33" s="78"/>
      <c r="S33" s="78"/>
      <c r="T33" s="78"/>
      <c r="U33" s="78"/>
      <c r="V33" s="78"/>
      <c r="W33" s="79"/>
      <c r="X33" s="100"/>
    </row>
    <row r="34" spans="2:25" ht="29.25" customHeight="1" thickTop="1" thickBot="1">
      <c r="B34" s="137" t="s">
        <v>1965</v>
      </c>
      <c r="C34" s="138"/>
      <c r="D34" s="138"/>
      <c r="E34" s="138"/>
      <c r="F34" s="138"/>
      <c r="G34" s="138"/>
      <c r="H34" s="138"/>
      <c r="I34" s="138"/>
      <c r="J34" s="138"/>
      <c r="K34" s="138"/>
      <c r="L34" s="138"/>
      <c r="M34" s="138"/>
      <c r="N34" s="138"/>
      <c r="O34" s="138"/>
      <c r="P34" s="138"/>
      <c r="Q34" s="139"/>
      <c r="R34" s="140" t="s">
        <v>42</v>
      </c>
      <c r="S34" s="118" t="s">
        <v>43</v>
      </c>
      <c r="T34" s="118"/>
      <c r="U34" s="141" t="s">
        <v>62</v>
      </c>
      <c r="V34" s="117" t="s">
        <v>63</v>
      </c>
      <c r="W34" s="119"/>
    </row>
    <row r="35" spans="2:25" ht="30.75" customHeight="1" thickBot="1">
      <c r="B35" s="142"/>
      <c r="C35" s="143"/>
      <c r="D35" s="143"/>
      <c r="E35" s="143"/>
      <c r="F35" s="143"/>
      <c r="G35" s="143"/>
      <c r="H35" s="143"/>
      <c r="I35" s="143"/>
      <c r="J35" s="143"/>
      <c r="K35" s="143"/>
      <c r="L35" s="143"/>
      <c r="M35" s="143"/>
      <c r="N35" s="143"/>
      <c r="O35" s="143"/>
      <c r="P35" s="143"/>
      <c r="Q35" s="144"/>
      <c r="R35" s="145" t="s">
        <v>64</v>
      </c>
      <c r="S35" s="145" t="s">
        <v>64</v>
      </c>
      <c r="T35" s="145" t="s">
        <v>49</v>
      </c>
      <c r="U35" s="145" t="s">
        <v>64</v>
      </c>
      <c r="V35" s="145" t="s">
        <v>65</v>
      </c>
      <c r="W35" s="146" t="s">
        <v>66</v>
      </c>
      <c r="Y35" s="100"/>
    </row>
    <row r="36" spans="2:25" ht="23.25" customHeight="1" thickBot="1">
      <c r="B36" s="147" t="s">
        <v>67</v>
      </c>
      <c r="C36" s="148"/>
      <c r="D36" s="148"/>
      <c r="E36" s="149" t="s">
        <v>776</v>
      </c>
      <c r="F36" s="149"/>
      <c r="G36" s="149"/>
      <c r="H36" s="150"/>
      <c r="I36" s="150"/>
      <c r="J36" s="150"/>
      <c r="K36" s="150"/>
      <c r="L36" s="150"/>
      <c r="M36" s="150"/>
      <c r="N36" s="150"/>
      <c r="O36" s="150"/>
      <c r="P36" s="151"/>
      <c r="Q36" s="151"/>
      <c r="R36" s="152" t="s">
        <v>777</v>
      </c>
      <c r="S36" s="152" t="s">
        <v>10</v>
      </c>
      <c r="T36" s="151"/>
      <c r="U36" s="152" t="s">
        <v>773</v>
      </c>
      <c r="V36" s="151"/>
      <c r="W36" s="153">
        <f t="shared" ref="W36:W45" si="2">+IF(ISERR(U36/R36*100),"N/A",ROUND(U36/R36*100,2))</f>
        <v>6.51</v>
      </c>
    </row>
    <row r="37" spans="2:25" ht="26.25" customHeight="1">
      <c r="B37" s="154" t="s">
        <v>69</v>
      </c>
      <c r="C37" s="155"/>
      <c r="D37" s="155"/>
      <c r="E37" s="156" t="s">
        <v>776</v>
      </c>
      <c r="F37" s="156"/>
      <c r="G37" s="156"/>
      <c r="H37" s="157"/>
      <c r="I37" s="157"/>
      <c r="J37" s="157"/>
      <c r="K37" s="157"/>
      <c r="L37" s="157"/>
      <c r="M37" s="157"/>
      <c r="N37" s="157"/>
      <c r="O37" s="157"/>
      <c r="P37" s="158"/>
      <c r="Q37" s="158"/>
      <c r="R37" s="159" t="s">
        <v>775</v>
      </c>
      <c r="S37" s="159" t="s">
        <v>774</v>
      </c>
      <c r="T37" s="159">
        <f>+IF(ISERR(S37/R37*100),"N/A",ROUND(S37/R37*100,2))</f>
        <v>8.85</v>
      </c>
      <c r="U37" s="159" t="s">
        <v>773</v>
      </c>
      <c r="V37" s="159">
        <f>+IF(ISERR(U37/S37*100),"N/A",ROUND(U37/S37*100,2))</f>
        <v>73.34</v>
      </c>
      <c r="W37" s="160">
        <f t="shared" si="2"/>
        <v>6.49</v>
      </c>
    </row>
    <row r="38" spans="2:25" ht="23.25" customHeight="1" thickBot="1">
      <c r="B38" s="147" t="s">
        <v>67</v>
      </c>
      <c r="C38" s="148"/>
      <c r="D38" s="148"/>
      <c r="E38" s="149" t="s">
        <v>772</v>
      </c>
      <c r="F38" s="149"/>
      <c r="G38" s="149"/>
      <c r="H38" s="150"/>
      <c r="I38" s="150"/>
      <c r="J38" s="150"/>
      <c r="K38" s="150"/>
      <c r="L38" s="150"/>
      <c r="M38" s="150"/>
      <c r="N38" s="150"/>
      <c r="O38" s="150"/>
      <c r="P38" s="151"/>
      <c r="Q38" s="151"/>
      <c r="R38" s="152" t="s">
        <v>771</v>
      </c>
      <c r="S38" s="152" t="s">
        <v>10</v>
      </c>
      <c r="T38" s="151"/>
      <c r="U38" s="152" t="s">
        <v>234</v>
      </c>
      <c r="V38" s="151"/>
      <c r="W38" s="153">
        <f t="shared" si="2"/>
        <v>3.45</v>
      </c>
    </row>
    <row r="39" spans="2:25" ht="26.25" customHeight="1">
      <c r="B39" s="154" t="s">
        <v>69</v>
      </c>
      <c r="C39" s="155"/>
      <c r="D39" s="155"/>
      <c r="E39" s="156" t="s">
        <v>772</v>
      </c>
      <c r="F39" s="156"/>
      <c r="G39" s="156"/>
      <c r="H39" s="157"/>
      <c r="I39" s="157"/>
      <c r="J39" s="157"/>
      <c r="K39" s="157"/>
      <c r="L39" s="157"/>
      <c r="M39" s="157"/>
      <c r="N39" s="157"/>
      <c r="O39" s="157"/>
      <c r="P39" s="158"/>
      <c r="Q39" s="158"/>
      <c r="R39" s="159" t="s">
        <v>771</v>
      </c>
      <c r="S39" s="159" t="s">
        <v>234</v>
      </c>
      <c r="T39" s="159">
        <f>+IF(ISERR(S39/R39*100),"N/A",ROUND(S39/R39*100,2))</f>
        <v>3.45</v>
      </c>
      <c r="U39" s="159" t="s">
        <v>234</v>
      </c>
      <c r="V39" s="159">
        <f>+IF(ISERR(U39/S39*100),"N/A",ROUND(U39/S39*100,2))</f>
        <v>100</v>
      </c>
      <c r="W39" s="160">
        <f t="shared" si="2"/>
        <v>3.45</v>
      </c>
    </row>
    <row r="40" spans="2:25" ht="23.25" customHeight="1" thickBot="1">
      <c r="B40" s="147" t="s">
        <v>67</v>
      </c>
      <c r="C40" s="148"/>
      <c r="D40" s="148"/>
      <c r="E40" s="149" t="s">
        <v>567</v>
      </c>
      <c r="F40" s="149"/>
      <c r="G40" s="149"/>
      <c r="H40" s="150"/>
      <c r="I40" s="150"/>
      <c r="J40" s="150"/>
      <c r="K40" s="150"/>
      <c r="L40" s="150"/>
      <c r="M40" s="150"/>
      <c r="N40" s="150"/>
      <c r="O40" s="150"/>
      <c r="P40" s="151"/>
      <c r="Q40" s="151"/>
      <c r="R40" s="152" t="s">
        <v>770</v>
      </c>
      <c r="S40" s="152" t="s">
        <v>10</v>
      </c>
      <c r="T40" s="151"/>
      <c r="U40" s="152" t="s">
        <v>58</v>
      </c>
      <c r="V40" s="151"/>
      <c r="W40" s="153">
        <f t="shared" si="2"/>
        <v>0</v>
      </c>
    </row>
    <row r="41" spans="2:25" ht="26.25" customHeight="1">
      <c r="B41" s="154" t="s">
        <v>69</v>
      </c>
      <c r="C41" s="155"/>
      <c r="D41" s="155"/>
      <c r="E41" s="156" t="s">
        <v>567</v>
      </c>
      <c r="F41" s="156"/>
      <c r="G41" s="156"/>
      <c r="H41" s="157"/>
      <c r="I41" s="157"/>
      <c r="J41" s="157"/>
      <c r="K41" s="157"/>
      <c r="L41" s="157"/>
      <c r="M41" s="157"/>
      <c r="N41" s="157"/>
      <c r="O41" s="157"/>
      <c r="P41" s="158"/>
      <c r="Q41" s="158"/>
      <c r="R41" s="159" t="s">
        <v>565</v>
      </c>
      <c r="S41" s="159" t="s">
        <v>58</v>
      </c>
      <c r="T41" s="159">
        <f>+IF(ISERR(S41/R41*100),"N/A",ROUND(S41/R41*100,2))</f>
        <v>0</v>
      </c>
      <c r="U41" s="159" t="s">
        <v>58</v>
      </c>
      <c r="V41" s="159" t="str">
        <f>+IF(ISERR(U41/S41*100),"N/A",ROUND(U41/S41*100,2))</f>
        <v>N/A</v>
      </c>
      <c r="W41" s="160">
        <f t="shared" si="2"/>
        <v>0</v>
      </c>
    </row>
    <row r="42" spans="2:25" ht="23.25" customHeight="1" thickBot="1">
      <c r="B42" s="147" t="s">
        <v>67</v>
      </c>
      <c r="C42" s="148"/>
      <c r="D42" s="148"/>
      <c r="E42" s="149" t="s">
        <v>661</v>
      </c>
      <c r="F42" s="149"/>
      <c r="G42" s="149"/>
      <c r="H42" s="150"/>
      <c r="I42" s="150"/>
      <c r="J42" s="150"/>
      <c r="K42" s="150"/>
      <c r="L42" s="150"/>
      <c r="M42" s="150"/>
      <c r="N42" s="150"/>
      <c r="O42" s="150"/>
      <c r="P42" s="151"/>
      <c r="Q42" s="151"/>
      <c r="R42" s="152" t="s">
        <v>769</v>
      </c>
      <c r="S42" s="152" t="s">
        <v>10</v>
      </c>
      <c r="T42" s="151"/>
      <c r="U42" s="152" t="s">
        <v>767</v>
      </c>
      <c r="V42" s="151"/>
      <c r="W42" s="153">
        <f t="shared" si="2"/>
        <v>13.99</v>
      </c>
    </row>
    <row r="43" spans="2:25" ht="26.25" customHeight="1">
      <c r="B43" s="154" t="s">
        <v>69</v>
      </c>
      <c r="C43" s="155"/>
      <c r="D43" s="155"/>
      <c r="E43" s="156" t="s">
        <v>661</v>
      </c>
      <c r="F43" s="156"/>
      <c r="G43" s="156"/>
      <c r="H43" s="157"/>
      <c r="I43" s="157"/>
      <c r="J43" s="157"/>
      <c r="K43" s="157"/>
      <c r="L43" s="157"/>
      <c r="M43" s="157"/>
      <c r="N43" s="157"/>
      <c r="O43" s="157"/>
      <c r="P43" s="158"/>
      <c r="Q43" s="158"/>
      <c r="R43" s="159" t="s">
        <v>769</v>
      </c>
      <c r="S43" s="159" t="s">
        <v>768</v>
      </c>
      <c r="T43" s="159">
        <f>+IF(ISERR(S43/R43*100),"N/A",ROUND(S43/R43*100,2))</f>
        <v>14.83</v>
      </c>
      <c r="U43" s="159" t="s">
        <v>767</v>
      </c>
      <c r="V43" s="159">
        <f>+IF(ISERR(U43/S43*100),"N/A",ROUND(U43/S43*100,2))</f>
        <v>94.33</v>
      </c>
      <c r="W43" s="160">
        <f t="shared" si="2"/>
        <v>13.99</v>
      </c>
    </row>
    <row r="44" spans="2:25" ht="23.25" customHeight="1" thickBot="1">
      <c r="B44" s="147" t="s">
        <v>67</v>
      </c>
      <c r="C44" s="148"/>
      <c r="D44" s="148"/>
      <c r="E44" s="149" t="s">
        <v>557</v>
      </c>
      <c r="F44" s="149"/>
      <c r="G44" s="149"/>
      <c r="H44" s="150"/>
      <c r="I44" s="150"/>
      <c r="J44" s="150"/>
      <c r="K44" s="150"/>
      <c r="L44" s="150"/>
      <c r="M44" s="150"/>
      <c r="N44" s="150"/>
      <c r="O44" s="150"/>
      <c r="P44" s="151"/>
      <c r="Q44" s="151"/>
      <c r="R44" s="152" t="s">
        <v>766</v>
      </c>
      <c r="S44" s="152" t="s">
        <v>10</v>
      </c>
      <c r="T44" s="151"/>
      <c r="U44" s="152" t="s">
        <v>58</v>
      </c>
      <c r="V44" s="151"/>
      <c r="W44" s="153">
        <f t="shared" si="2"/>
        <v>0</v>
      </c>
    </row>
    <row r="45" spans="2:25" ht="26.25" customHeight="1" thickBot="1">
      <c r="B45" s="154" t="s">
        <v>69</v>
      </c>
      <c r="C45" s="155"/>
      <c r="D45" s="155"/>
      <c r="E45" s="156" t="s">
        <v>557</v>
      </c>
      <c r="F45" s="156"/>
      <c r="G45" s="156"/>
      <c r="H45" s="157"/>
      <c r="I45" s="157"/>
      <c r="J45" s="157"/>
      <c r="K45" s="157"/>
      <c r="L45" s="157"/>
      <c r="M45" s="157"/>
      <c r="N45" s="157"/>
      <c r="O45" s="157"/>
      <c r="P45" s="158"/>
      <c r="Q45" s="158"/>
      <c r="R45" s="159" t="s">
        <v>766</v>
      </c>
      <c r="S45" s="159" t="s">
        <v>58</v>
      </c>
      <c r="T45" s="159">
        <f>+IF(ISERR(S45/R45*100),"N/A",ROUND(S45/R45*100,2))</f>
        <v>0</v>
      </c>
      <c r="U45" s="159" t="s">
        <v>58</v>
      </c>
      <c r="V45" s="159" t="str">
        <f>+IF(ISERR(U45/S45*100),"N/A",ROUND(U45/S45*100,2))</f>
        <v>N/A</v>
      </c>
      <c r="W45" s="160">
        <f t="shared" si="2"/>
        <v>0</v>
      </c>
    </row>
    <row r="46" spans="2:25" ht="22.5" customHeight="1" thickTop="1" thickBot="1">
      <c r="B46" s="76" t="s">
        <v>71</v>
      </c>
      <c r="C46" s="77"/>
      <c r="D46" s="77"/>
      <c r="E46" s="77"/>
      <c r="F46" s="77"/>
      <c r="G46" s="77"/>
      <c r="H46" s="78"/>
      <c r="I46" s="78"/>
      <c r="J46" s="78"/>
      <c r="K46" s="78"/>
      <c r="L46" s="78"/>
      <c r="M46" s="78"/>
      <c r="N46" s="78"/>
      <c r="O46" s="78"/>
      <c r="P46" s="78"/>
      <c r="Q46" s="78"/>
      <c r="R46" s="78"/>
      <c r="S46" s="78"/>
      <c r="T46" s="78"/>
      <c r="U46" s="78"/>
      <c r="V46" s="78"/>
      <c r="W46" s="79"/>
    </row>
    <row r="47" spans="2:25" ht="52.5" customHeight="1" thickTop="1">
      <c r="B47" s="161" t="s">
        <v>2198</v>
      </c>
      <c r="C47" s="162"/>
      <c r="D47" s="162"/>
      <c r="E47" s="162"/>
      <c r="F47" s="162"/>
      <c r="G47" s="162"/>
      <c r="H47" s="162"/>
      <c r="I47" s="162"/>
      <c r="J47" s="162"/>
      <c r="K47" s="162"/>
      <c r="L47" s="162"/>
      <c r="M47" s="162"/>
      <c r="N47" s="162"/>
      <c r="O47" s="162"/>
      <c r="P47" s="162"/>
      <c r="Q47" s="162"/>
      <c r="R47" s="162"/>
      <c r="S47" s="162"/>
      <c r="T47" s="162"/>
      <c r="U47" s="162"/>
      <c r="V47" s="162"/>
      <c r="W47" s="163"/>
    </row>
    <row r="48" spans="2:25" ht="409.5" customHeight="1" thickBot="1">
      <c r="B48" s="164"/>
      <c r="C48" s="165"/>
      <c r="D48" s="165"/>
      <c r="E48" s="165"/>
      <c r="F48" s="165"/>
      <c r="G48" s="165"/>
      <c r="H48" s="165"/>
      <c r="I48" s="165"/>
      <c r="J48" s="165"/>
      <c r="K48" s="165"/>
      <c r="L48" s="165"/>
      <c r="M48" s="165"/>
      <c r="N48" s="165"/>
      <c r="O48" s="165"/>
      <c r="P48" s="165"/>
      <c r="Q48" s="165"/>
      <c r="R48" s="165"/>
      <c r="S48" s="165"/>
      <c r="T48" s="165"/>
      <c r="U48" s="165"/>
      <c r="V48" s="165"/>
      <c r="W48" s="166"/>
    </row>
    <row r="49" spans="2:23" ht="37.5" customHeight="1" thickTop="1">
      <c r="B49" s="161" t="s">
        <v>2199</v>
      </c>
      <c r="C49" s="162"/>
      <c r="D49" s="162"/>
      <c r="E49" s="162"/>
      <c r="F49" s="162"/>
      <c r="G49" s="162"/>
      <c r="H49" s="162"/>
      <c r="I49" s="162"/>
      <c r="J49" s="162"/>
      <c r="K49" s="162"/>
      <c r="L49" s="162"/>
      <c r="M49" s="162"/>
      <c r="N49" s="162"/>
      <c r="O49" s="162"/>
      <c r="P49" s="162"/>
      <c r="Q49" s="162"/>
      <c r="R49" s="162"/>
      <c r="S49" s="162"/>
      <c r="T49" s="162"/>
      <c r="U49" s="162"/>
      <c r="V49" s="162"/>
      <c r="W49" s="163"/>
    </row>
    <row r="50" spans="2:23" ht="409.5" customHeight="1" thickBot="1">
      <c r="B50" s="164"/>
      <c r="C50" s="165"/>
      <c r="D50" s="165"/>
      <c r="E50" s="165"/>
      <c r="F50" s="165"/>
      <c r="G50" s="165"/>
      <c r="H50" s="165"/>
      <c r="I50" s="165"/>
      <c r="J50" s="165"/>
      <c r="K50" s="165"/>
      <c r="L50" s="165"/>
      <c r="M50" s="165"/>
      <c r="N50" s="165"/>
      <c r="O50" s="165"/>
      <c r="P50" s="165"/>
      <c r="Q50" s="165"/>
      <c r="R50" s="165"/>
      <c r="S50" s="165"/>
      <c r="T50" s="165"/>
      <c r="U50" s="165"/>
      <c r="V50" s="165"/>
      <c r="W50" s="166"/>
    </row>
    <row r="51" spans="2:23" ht="37.5" customHeight="1" thickTop="1">
      <c r="B51" s="161" t="s">
        <v>2200</v>
      </c>
      <c r="C51" s="162"/>
      <c r="D51" s="162"/>
      <c r="E51" s="162"/>
      <c r="F51" s="162"/>
      <c r="G51" s="162"/>
      <c r="H51" s="162"/>
      <c r="I51" s="162"/>
      <c r="J51" s="162"/>
      <c r="K51" s="162"/>
      <c r="L51" s="162"/>
      <c r="M51" s="162"/>
      <c r="N51" s="162"/>
      <c r="O51" s="162"/>
      <c r="P51" s="162"/>
      <c r="Q51" s="162"/>
      <c r="R51" s="162"/>
      <c r="S51" s="162"/>
      <c r="T51" s="162"/>
      <c r="U51" s="162"/>
      <c r="V51" s="162"/>
      <c r="W51" s="163"/>
    </row>
    <row r="52" spans="2:23" ht="294" customHeight="1" thickBot="1">
      <c r="B52" s="167"/>
      <c r="C52" s="168"/>
      <c r="D52" s="168"/>
      <c r="E52" s="168"/>
      <c r="F52" s="168"/>
      <c r="G52" s="168"/>
      <c r="H52" s="168"/>
      <c r="I52" s="168"/>
      <c r="J52" s="168"/>
      <c r="K52" s="168"/>
      <c r="L52" s="168"/>
      <c r="M52" s="168"/>
      <c r="N52" s="168"/>
      <c r="O52" s="168"/>
      <c r="P52" s="168"/>
      <c r="Q52" s="168"/>
      <c r="R52" s="168"/>
      <c r="S52" s="168"/>
      <c r="T52" s="168"/>
      <c r="U52" s="168"/>
      <c r="V52" s="168"/>
      <c r="W52" s="169"/>
    </row>
  </sheetData>
  <mergeCells count="103">
    <mergeCell ref="B51:W52"/>
    <mergeCell ref="B41:D41"/>
    <mergeCell ref="B42:D42"/>
    <mergeCell ref="B43:D43"/>
    <mergeCell ref="B44:D44"/>
    <mergeCell ref="B45:D45"/>
    <mergeCell ref="B47:W48"/>
    <mergeCell ref="B34:Q35"/>
    <mergeCell ref="S34:T34"/>
    <mergeCell ref="V34:W34"/>
    <mergeCell ref="B36:D36"/>
    <mergeCell ref="B37:D37"/>
    <mergeCell ref="B38:D38"/>
    <mergeCell ref="B39:D39"/>
    <mergeCell ref="B40:D40"/>
    <mergeCell ref="B49:W50"/>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3" manualBreakCount="3">
    <brk id="16" min="1" max="22" man="1"/>
    <brk id="45" min="1" max="22" man="1"/>
    <brk id="48"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53"/>
    <pageSetUpPr fitToPage="1"/>
  </sheetPr>
  <dimension ref="A1:AA9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966</v>
      </c>
      <c r="M4" s="85" t="s">
        <v>965</v>
      </c>
      <c r="N4" s="85"/>
      <c r="O4" s="85"/>
      <c r="P4" s="85"/>
      <c r="Q4" s="86"/>
      <c r="R4" s="87"/>
      <c r="S4" s="88" t="s">
        <v>2009</v>
      </c>
      <c r="T4" s="89"/>
      <c r="U4" s="89"/>
      <c r="V4" s="90" t="s">
        <v>964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582</v>
      </c>
      <c r="D6" s="96" t="s">
        <v>598</v>
      </c>
      <c r="E6" s="96"/>
      <c r="F6" s="96"/>
      <c r="G6" s="96"/>
      <c r="H6" s="96"/>
      <c r="J6" s="97" t="s">
        <v>14</v>
      </c>
      <c r="K6" s="97"/>
      <c r="L6" s="97" t="s">
        <v>15</v>
      </c>
      <c r="M6" s="97"/>
      <c r="N6" s="94" t="s">
        <v>10</v>
      </c>
      <c r="O6" s="94"/>
      <c r="P6" s="94"/>
      <c r="Q6" s="94"/>
      <c r="R6" s="94"/>
      <c r="S6" s="94"/>
      <c r="T6" s="94"/>
      <c r="U6" s="94"/>
      <c r="V6" s="94"/>
      <c r="W6" s="94"/>
    </row>
    <row r="7" spans="1:25" ht="37.5" customHeight="1" thickBot="1">
      <c r="B7" s="98"/>
      <c r="C7" s="95" t="s">
        <v>326</v>
      </c>
      <c r="D7" s="93" t="s">
        <v>963</v>
      </c>
      <c r="E7" s="93"/>
      <c r="F7" s="93"/>
      <c r="G7" s="93"/>
      <c r="H7" s="93"/>
      <c r="J7" s="99" t="s">
        <v>16</v>
      </c>
      <c r="K7" s="99" t="s">
        <v>17</v>
      </c>
      <c r="L7" s="99" t="s">
        <v>16</v>
      </c>
      <c r="M7" s="99" t="s">
        <v>17</v>
      </c>
      <c r="N7" s="100"/>
      <c r="O7" s="94" t="s">
        <v>10</v>
      </c>
      <c r="P7" s="94"/>
      <c r="Q7" s="94"/>
      <c r="R7" s="94"/>
      <c r="S7" s="94"/>
      <c r="T7" s="94"/>
      <c r="U7" s="94"/>
      <c r="V7" s="94"/>
      <c r="W7" s="94"/>
    </row>
    <row r="8" spans="1:25" ht="37.5" customHeight="1" thickBot="1">
      <c r="B8" s="98"/>
      <c r="C8" s="95" t="s">
        <v>913</v>
      </c>
      <c r="D8" s="93" t="s">
        <v>962</v>
      </c>
      <c r="E8" s="93"/>
      <c r="F8" s="93"/>
      <c r="G8" s="93"/>
      <c r="H8" s="93"/>
      <c r="J8" s="101" t="s">
        <v>961</v>
      </c>
      <c r="K8" s="101" t="s">
        <v>960</v>
      </c>
      <c r="L8" s="101" t="s">
        <v>959</v>
      </c>
      <c r="M8" s="101" t="s">
        <v>958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393.75" customHeight="1" thickTop="1" thickBot="1">
      <c r="B10" s="102" t="s">
        <v>22</v>
      </c>
      <c r="C10" s="90" t="s">
        <v>957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185.25" customHeight="1">
      <c r="B14" s="92" t="s">
        <v>28</v>
      </c>
      <c r="C14" s="96" t="s">
        <v>10</v>
      </c>
      <c r="D14" s="96"/>
      <c r="E14" s="96"/>
      <c r="F14" s="96"/>
      <c r="G14" s="96"/>
      <c r="H14" s="96"/>
      <c r="I14" s="96"/>
      <c r="J14" s="103"/>
      <c r="K14" s="103" t="s">
        <v>29</v>
      </c>
      <c r="L14" s="96"/>
      <c r="M14" s="96"/>
      <c r="N14" s="96"/>
      <c r="O14" s="96"/>
      <c r="P14" s="96"/>
      <c r="Q14" s="96"/>
      <c r="S14" s="103" t="s">
        <v>30</v>
      </c>
      <c r="T14" s="110" t="s">
        <v>956</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955</v>
      </c>
      <c r="C21" s="133"/>
      <c r="D21" s="133"/>
      <c r="E21" s="133"/>
      <c r="F21" s="133"/>
      <c r="G21" s="133"/>
      <c r="H21" s="133"/>
      <c r="I21" s="133"/>
      <c r="J21" s="133"/>
      <c r="K21" s="133"/>
      <c r="L21" s="133"/>
      <c r="M21" s="134" t="s">
        <v>913</v>
      </c>
      <c r="N21" s="134"/>
      <c r="O21" s="134" t="s">
        <v>49</v>
      </c>
      <c r="P21" s="134"/>
      <c r="Q21" s="134" t="s">
        <v>50</v>
      </c>
      <c r="R21" s="134"/>
      <c r="S21" s="135" t="s">
        <v>954</v>
      </c>
      <c r="T21" s="135" t="s">
        <v>953</v>
      </c>
      <c r="U21" s="135" t="s">
        <v>952</v>
      </c>
      <c r="V21" s="135">
        <f t="shared" ref="V21:V52" si="0">+IF(ISERR(U21/T21*100),"N/A",ROUND(U21/T21*100,2))</f>
        <v>97.09</v>
      </c>
      <c r="W21" s="136">
        <f t="shared" ref="W21:W52" si="1">+IF(ISERR(U21/S21*100),"N/A",ROUND(U21/S21*100,2))</f>
        <v>90.77</v>
      </c>
    </row>
    <row r="22" spans="2:27" ht="56.25" customHeight="1">
      <c r="B22" s="132" t="s">
        <v>951</v>
      </c>
      <c r="C22" s="133"/>
      <c r="D22" s="133"/>
      <c r="E22" s="133"/>
      <c r="F22" s="133"/>
      <c r="G22" s="133"/>
      <c r="H22" s="133"/>
      <c r="I22" s="133"/>
      <c r="J22" s="133"/>
      <c r="K22" s="133"/>
      <c r="L22" s="133"/>
      <c r="M22" s="134" t="s">
        <v>913</v>
      </c>
      <c r="N22" s="134"/>
      <c r="O22" s="134" t="s">
        <v>49</v>
      </c>
      <c r="P22" s="134"/>
      <c r="Q22" s="134" t="s">
        <v>50</v>
      </c>
      <c r="R22" s="134"/>
      <c r="S22" s="135" t="s">
        <v>756</v>
      </c>
      <c r="T22" s="135" t="s">
        <v>756</v>
      </c>
      <c r="U22" s="135" t="s">
        <v>950</v>
      </c>
      <c r="V22" s="135">
        <f t="shared" si="0"/>
        <v>50.06</v>
      </c>
      <c r="W22" s="136">
        <f t="shared" si="1"/>
        <v>50.06</v>
      </c>
    </row>
    <row r="23" spans="2:27" ht="56.25" customHeight="1">
      <c r="B23" s="132" t="s">
        <v>949</v>
      </c>
      <c r="C23" s="133"/>
      <c r="D23" s="133"/>
      <c r="E23" s="133"/>
      <c r="F23" s="133"/>
      <c r="G23" s="133"/>
      <c r="H23" s="133"/>
      <c r="I23" s="133"/>
      <c r="J23" s="133"/>
      <c r="K23" s="133"/>
      <c r="L23" s="133"/>
      <c r="M23" s="134" t="s">
        <v>913</v>
      </c>
      <c r="N23" s="134"/>
      <c r="O23" s="134" t="s">
        <v>49</v>
      </c>
      <c r="P23" s="134"/>
      <c r="Q23" s="134" t="s">
        <v>50</v>
      </c>
      <c r="R23" s="134"/>
      <c r="S23" s="135" t="s">
        <v>83</v>
      </c>
      <c r="T23" s="135" t="s">
        <v>948</v>
      </c>
      <c r="U23" s="135" t="s">
        <v>947</v>
      </c>
      <c r="V23" s="135">
        <f t="shared" si="0"/>
        <v>174.67</v>
      </c>
      <c r="W23" s="136">
        <f t="shared" si="1"/>
        <v>43.67</v>
      </c>
    </row>
    <row r="24" spans="2:27" ht="56.25" customHeight="1">
      <c r="B24" s="132" t="s">
        <v>946</v>
      </c>
      <c r="C24" s="133"/>
      <c r="D24" s="133"/>
      <c r="E24" s="133"/>
      <c r="F24" s="133"/>
      <c r="G24" s="133"/>
      <c r="H24" s="133"/>
      <c r="I24" s="133"/>
      <c r="J24" s="133"/>
      <c r="K24" s="133"/>
      <c r="L24" s="133"/>
      <c r="M24" s="134" t="s">
        <v>913</v>
      </c>
      <c r="N24" s="134"/>
      <c r="O24" s="134" t="s">
        <v>49</v>
      </c>
      <c r="P24" s="134"/>
      <c r="Q24" s="134" t="s">
        <v>50</v>
      </c>
      <c r="R24" s="134"/>
      <c r="S24" s="135" t="s">
        <v>141</v>
      </c>
      <c r="T24" s="135" t="s">
        <v>696</v>
      </c>
      <c r="U24" s="135" t="s">
        <v>241</v>
      </c>
      <c r="V24" s="135">
        <f t="shared" si="0"/>
        <v>87.5</v>
      </c>
      <c r="W24" s="136">
        <f t="shared" si="1"/>
        <v>70</v>
      </c>
    </row>
    <row r="25" spans="2:27" ht="56.25" customHeight="1">
      <c r="B25" s="132" t="s">
        <v>945</v>
      </c>
      <c r="C25" s="133"/>
      <c r="D25" s="133"/>
      <c r="E25" s="133"/>
      <c r="F25" s="133"/>
      <c r="G25" s="133"/>
      <c r="H25" s="133"/>
      <c r="I25" s="133"/>
      <c r="J25" s="133"/>
      <c r="K25" s="133"/>
      <c r="L25" s="133"/>
      <c r="M25" s="134" t="s">
        <v>913</v>
      </c>
      <c r="N25" s="134"/>
      <c r="O25" s="134" t="s">
        <v>49</v>
      </c>
      <c r="P25" s="134"/>
      <c r="Q25" s="134" t="s">
        <v>50</v>
      </c>
      <c r="R25" s="134"/>
      <c r="S25" s="135" t="s">
        <v>944</v>
      </c>
      <c r="T25" s="135" t="s">
        <v>635</v>
      </c>
      <c r="U25" s="135" t="s">
        <v>943</v>
      </c>
      <c r="V25" s="135">
        <f t="shared" si="0"/>
        <v>101.87</v>
      </c>
      <c r="W25" s="136">
        <f t="shared" si="1"/>
        <v>90.9</v>
      </c>
    </row>
    <row r="26" spans="2:27" ht="56.25" customHeight="1">
      <c r="B26" s="132" t="s">
        <v>942</v>
      </c>
      <c r="C26" s="133"/>
      <c r="D26" s="133"/>
      <c r="E26" s="133"/>
      <c r="F26" s="133"/>
      <c r="G26" s="133"/>
      <c r="H26" s="133"/>
      <c r="I26" s="133"/>
      <c r="J26" s="133"/>
      <c r="K26" s="133"/>
      <c r="L26" s="133"/>
      <c r="M26" s="134" t="s">
        <v>913</v>
      </c>
      <c r="N26" s="134"/>
      <c r="O26" s="134" t="s">
        <v>49</v>
      </c>
      <c r="P26" s="134"/>
      <c r="Q26" s="134" t="s">
        <v>50</v>
      </c>
      <c r="R26" s="134"/>
      <c r="S26" s="135" t="s">
        <v>678</v>
      </c>
      <c r="T26" s="135" t="s">
        <v>941</v>
      </c>
      <c r="U26" s="135" t="s">
        <v>940</v>
      </c>
      <c r="V26" s="135">
        <f t="shared" si="0"/>
        <v>104.35</v>
      </c>
      <c r="W26" s="136">
        <f t="shared" si="1"/>
        <v>92.88</v>
      </c>
    </row>
    <row r="27" spans="2:27" ht="56.25" customHeight="1">
      <c r="B27" s="132" t="s">
        <v>939</v>
      </c>
      <c r="C27" s="133"/>
      <c r="D27" s="133"/>
      <c r="E27" s="133"/>
      <c r="F27" s="133"/>
      <c r="G27" s="133"/>
      <c r="H27" s="133"/>
      <c r="I27" s="133"/>
      <c r="J27" s="133"/>
      <c r="K27" s="133"/>
      <c r="L27" s="133"/>
      <c r="M27" s="134" t="s">
        <v>913</v>
      </c>
      <c r="N27" s="134"/>
      <c r="O27" s="134" t="s">
        <v>49</v>
      </c>
      <c r="P27" s="134"/>
      <c r="Q27" s="134" t="s">
        <v>137</v>
      </c>
      <c r="R27" s="134"/>
      <c r="S27" s="135" t="s">
        <v>51</v>
      </c>
      <c r="T27" s="135" t="s">
        <v>127</v>
      </c>
      <c r="U27" s="135" t="s">
        <v>127</v>
      </c>
      <c r="V27" s="135" t="str">
        <f t="shared" si="0"/>
        <v>N/A</v>
      </c>
      <c r="W27" s="136" t="str">
        <f t="shared" si="1"/>
        <v>N/A</v>
      </c>
    </row>
    <row r="28" spans="2:27" ht="56.25" customHeight="1">
      <c r="B28" s="132" t="s">
        <v>938</v>
      </c>
      <c r="C28" s="133"/>
      <c r="D28" s="133"/>
      <c r="E28" s="133"/>
      <c r="F28" s="133"/>
      <c r="G28" s="133"/>
      <c r="H28" s="133"/>
      <c r="I28" s="133"/>
      <c r="J28" s="133"/>
      <c r="K28" s="133"/>
      <c r="L28" s="133"/>
      <c r="M28" s="134" t="s">
        <v>913</v>
      </c>
      <c r="N28" s="134"/>
      <c r="O28" s="134" t="s">
        <v>49</v>
      </c>
      <c r="P28" s="134"/>
      <c r="Q28" s="134" t="s">
        <v>50</v>
      </c>
      <c r="R28" s="134"/>
      <c r="S28" s="135" t="s">
        <v>51</v>
      </c>
      <c r="T28" s="135" t="s">
        <v>58</v>
      </c>
      <c r="U28" s="135" t="s">
        <v>937</v>
      </c>
      <c r="V28" s="135" t="str">
        <f t="shared" si="0"/>
        <v>N/A</v>
      </c>
      <c r="W28" s="136">
        <f t="shared" si="1"/>
        <v>16.98</v>
      </c>
    </row>
    <row r="29" spans="2:27" ht="56.25" customHeight="1">
      <c r="B29" s="132" t="s">
        <v>936</v>
      </c>
      <c r="C29" s="133"/>
      <c r="D29" s="133"/>
      <c r="E29" s="133"/>
      <c r="F29" s="133"/>
      <c r="G29" s="133"/>
      <c r="H29" s="133"/>
      <c r="I29" s="133"/>
      <c r="J29" s="133"/>
      <c r="K29" s="133"/>
      <c r="L29" s="133"/>
      <c r="M29" s="134" t="s">
        <v>913</v>
      </c>
      <c r="N29" s="134"/>
      <c r="O29" s="134" t="s">
        <v>49</v>
      </c>
      <c r="P29" s="134"/>
      <c r="Q29" s="134" t="s">
        <v>66</v>
      </c>
      <c r="R29" s="134"/>
      <c r="S29" s="135" t="s">
        <v>51</v>
      </c>
      <c r="T29" s="135" t="s">
        <v>127</v>
      </c>
      <c r="U29" s="135" t="s">
        <v>127</v>
      </c>
      <c r="V29" s="135" t="str">
        <f t="shared" si="0"/>
        <v>N/A</v>
      </c>
      <c r="W29" s="136" t="str">
        <f t="shared" si="1"/>
        <v>N/A</v>
      </c>
    </row>
    <row r="30" spans="2:27" ht="56.25" customHeight="1">
      <c r="B30" s="132" t="s">
        <v>935</v>
      </c>
      <c r="C30" s="133"/>
      <c r="D30" s="133"/>
      <c r="E30" s="133"/>
      <c r="F30" s="133"/>
      <c r="G30" s="133"/>
      <c r="H30" s="133"/>
      <c r="I30" s="133"/>
      <c r="J30" s="133"/>
      <c r="K30" s="133"/>
      <c r="L30" s="133"/>
      <c r="M30" s="134" t="s">
        <v>913</v>
      </c>
      <c r="N30" s="134"/>
      <c r="O30" s="134" t="s">
        <v>49</v>
      </c>
      <c r="P30" s="134"/>
      <c r="Q30" s="134" t="s">
        <v>66</v>
      </c>
      <c r="R30" s="134"/>
      <c r="S30" s="135" t="s">
        <v>51</v>
      </c>
      <c r="T30" s="135" t="s">
        <v>127</v>
      </c>
      <c r="U30" s="135" t="s">
        <v>127</v>
      </c>
      <c r="V30" s="135" t="str">
        <f t="shared" si="0"/>
        <v>N/A</v>
      </c>
      <c r="W30" s="136" t="str">
        <f t="shared" si="1"/>
        <v>N/A</v>
      </c>
    </row>
    <row r="31" spans="2:27" ht="56.25" customHeight="1">
      <c r="B31" s="132" t="s">
        <v>934</v>
      </c>
      <c r="C31" s="133"/>
      <c r="D31" s="133"/>
      <c r="E31" s="133"/>
      <c r="F31" s="133"/>
      <c r="G31" s="133"/>
      <c r="H31" s="133"/>
      <c r="I31" s="133"/>
      <c r="J31" s="133"/>
      <c r="K31" s="133"/>
      <c r="L31" s="133"/>
      <c r="M31" s="134" t="s">
        <v>913</v>
      </c>
      <c r="N31" s="134"/>
      <c r="O31" s="134" t="s">
        <v>49</v>
      </c>
      <c r="P31" s="134"/>
      <c r="Q31" s="134" t="s">
        <v>50</v>
      </c>
      <c r="R31" s="134"/>
      <c r="S31" s="135" t="s">
        <v>231</v>
      </c>
      <c r="T31" s="135" t="s">
        <v>933</v>
      </c>
      <c r="U31" s="135" t="s">
        <v>932</v>
      </c>
      <c r="V31" s="135">
        <f t="shared" si="0"/>
        <v>90.97</v>
      </c>
      <c r="W31" s="136">
        <f t="shared" si="1"/>
        <v>83.27</v>
      </c>
    </row>
    <row r="32" spans="2:27" ht="56.25" customHeight="1">
      <c r="B32" s="132" t="s">
        <v>931</v>
      </c>
      <c r="C32" s="133"/>
      <c r="D32" s="133"/>
      <c r="E32" s="133"/>
      <c r="F32" s="133"/>
      <c r="G32" s="133"/>
      <c r="H32" s="133"/>
      <c r="I32" s="133"/>
      <c r="J32" s="133"/>
      <c r="K32" s="133"/>
      <c r="L32" s="133"/>
      <c r="M32" s="134" t="s">
        <v>913</v>
      </c>
      <c r="N32" s="134"/>
      <c r="O32" s="134" t="s">
        <v>49</v>
      </c>
      <c r="P32" s="134"/>
      <c r="Q32" s="134" t="s">
        <v>50</v>
      </c>
      <c r="R32" s="134"/>
      <c r="S32" s="135" t="s">
        <v>930</v>
      </c>
      <c r="T32" s="135" t="s">
        <v>579</v>
      </c>
      <c r="U32" s="135" t="s">
        <v>929</v>
      </c>
      <c r="V32" s="135">
        <f t="shared" si="0"/>
        <v>103.93</v>
      </c>
      <c r="W32" s="136">
        <f t="shared" si="1"/>
        <v>95.71</v>
      </c>
    </row>
    <row r="33" spans="2:23" ht="56.25" customHeight="1">
      <c r="B33" s="132" t="s">
        <v>928</v>
      </c>
      <c r="C33" s="133"/>
      <c r="D33" s="133"/>
      <c r="E33" s="133"/>
      <c r="F33" s="133"/>
      <c r="G33" s="133"/>
      <c r="H33" s="133"/>
      <c r="I33" s="133"/>
      <c r="J33" s="133"/>
      <c r="K33" s="133"/>
      <c r="L33" s="133"/>
      <c r="M33" s="134" t="s">
        <v>913</v>
      </c>
      <c r="N33" s="134"/>
      <c r="O33" s="134" t="s">
        <v>85</v>
      </c>
      <c r="P33" s="134"/>
      <c r="Q33" s="134" t="s">
        <v>50</v>
      </c>
      <c r="R33" s="134"/>
      <c r="S33" s="135" t="s">
        <v>927</v>
      </c>
      <c r="T33" s="135" t="s">
        <v>926</v>
      </c>
      <c r="U33" s="135" t="s">
        <v>925</v>
      </c>
      <c r="V33" s="135">
        <f t="shared" si="0"/>
        <v>187.1</v>
      </c>
      <c r="W33" s="136">
        <f t="shared" si="1"/>
        <v>25.66</v>
      </c>
    </row>
    <row r="34" spans="2:23" ht="56.25" customHeight="1">
      <c r="B34" s="132" t="s">
        <v>924</v>
      </c>
      <c r="C34" s="133"/>
      <c r="D34" s="133"/>
      <c r="E34" s="133"/>
      <c r="F34" s="133"/>
      <c r="G34" s="133"/>
      <c r="H34" s="133"/>
      <c r="I34" s="133"/>
      <c r="J34" s="133"/>
      <c r="K34" s="133"/>
      <c r="L34" s="133"/>
      <c r="M34" s="134" t="s">
        <v>913</v>
      </c>
      <c r="N34" s="134"/>
      <c r="O34" s="134" t="s">
        <v>49</v>
      </c>
      <c r="P34" s="134"/>
      <c r="Q34" s="134" t="s">
        <v>50</v>
      </c>
      <c r="R34" s="134"/>
      <c r="S34" s="135" t="s">
        <v>923</v>
      </c>
      <c r="T34" s="135" t="s">
        <v>923</v>
      </c>
      <c r="U34" s="135" t="s">
        <v>922</v>
      </c>
      <c r="V34" s="135">
        <f t="shared" si="0"/>
        <v>70.31</v>
      </c>
      <c r="W34" s="136">
        <f t="shared" si="1"/>
        <v>70.31</v>
      </c>
    </row>
    <row r="35" spans="2:23" ht="56.25" customHeight="1">
      <c r="B35" s="132" t="s">
        <v>921</v>
      </c>
      <c r="C35" s="133"/>
      <c r="D35" s="133"/>
      <c r="E35" s="133"/>
      <c r="F35" s="133"/>
      <c r="G35" s="133"/>
      <c r="H35" s="133"/>
      <c r="I35" s="133"/>
      <c r="J35" s="133"/>
      <c r="K35" s="133"/>
      <c r="L35" s="133"/>
      <c r="M35" s="134" t="s">
        <v>913</v>
      </c>
      <c r="N35" s="134"/>
      <c r="O35" s="134" t="s">
        <v>49</v>
      </c>
      <c r="P35" s="134"/>
      <c r="Q35" s="134" t="s">
        <v>50</v>
      </c>
      <c r="R35" s="134"/>
      <c r="S35" s="135" t="s">
        <v>920</v>
      </c>
      <c r="T35" s="135" t="s">
        <v>919</v>
      </c>
      <c r="U35" s="135" t="s">
        <v>918</v>
      </c>
      <c r="V35" s="135">
        <f t="shared" si="0"/>
        <v>226.53</v>
      </c>
      <c r="W35" s="136">
        <f t="shared" si="1"/>
        <v>45.49</v>
      </c>
    </row>
    <row r="36" spans="2:23" ht="56.25" customHeight="1">
      <c r="B36" s="132" t="s">
        <v>917</v>
      </c>
      <c r="C36" s="133"/>
      <c r="D36" s="133"/>
      <c r="E36" s="133"/>
      <c r="F36" s="133"/>
      <c r="G36" s="133"/>
      <c r="H36" s="133"/>
      <c r="I36" s="133"/>
      <c r="J36" s="133"/>
      <c r="K36" s="133"/>
      <c r="L36" s="133"/>
      <c r="M36" s="134" t="s">
        <v>913</v>
      </c>
      <c r="N36" s="134"/>
      <c r="O36" s="134" t="s">
        <v>49</v>
      </c>
      <c r="P36" s="134"/>
      <c r="Q36" s="134" t="s">
        <v>50</v>
      </c>
      <c r="R36" s="134"/>
      <c r="S36" s="135" t="s">
        <v>51</v>
      </c>
      <c r="T36" s="135" t="s">
        <v>916</v>
      </c>
      <c r="U36" s="135" t="s">
        <v>915</v>
      </c>
      <c r="V36" s="135">
        <f t="shared" si="0"/>
        <v>125.69</v>
      </c>
      <c r="W36" s="136">
        <f t="shared" si="1"/>
        <v>13.7</v>
      </c>
    </row>
    <row r="37" spans="2:23" ht="56.25" customHeight="1">
      <c r="B37" s="132" t="s">
        <v>914</v>
      </c>
      <c r="C37" s="133"/>
      <c r="D37" s="133"/>
      <c r="E37" s="133"/>
      <c r="F37" s="133"/>
      <c r="G37" s="133"/>
      <c r="H37" s="133"/>
      <c r="I37" s="133"/>
      <c r="J37" s="133"/>
      <c r="K37" s="133"/>
      <c r="L37" s="133"/>
      <c r="M37" s="134" t="s">
        <v>913</v>
      </c>
      <c r="N37" s="134"/>
      <c r="O37" s="134" t="s">
        <v>49</v>
      </c>
      <c r="P37" s="134"/>
      <c r="Q37" s="134" t="s">
        <v>50</v>
      </c>
      <c r="R37" s="134"/>
      <c r="S37" s="135" t="s">
        <v>51</v>
      </c>
      <c r="T37" s="135" t="s">
        <v>58</v>
      </c>
      <c r="U37" s="135" t="s">
        <v>58</v>
      </c>
      <c r="V37" s="135" t="str">
        <f t="shared" si="0"/>
        <v>N/A</v>
      </c>
      <c r="W37" s="136">
        <f t="shared" si="1"/>
        <v>0</v>
      </c>
    </row>
    <row r="38" spans="2:23" ht="56.25" customHeight="1">
      <c r="B38" s="132" t="s">
        <v>912</v>
      </c>
      <c r="C38" s="133"/>
      <c r="D38" s="133"/>
      <c r="E38" s="133"/>
      <c r="F38" s="133"/>
      <c r="G38" s="133"/>
      <c r="H38" s="133"/>
      <c r="I38" s="133"/>
      <c r="J38" s="133"/>
      <c r="K38" s="133"/>
      <c r="L38" s="133"/>
      <c r="M38" s="134" t="s">
        <v>911</v>
      </c>
      <c r="N38" s="134"/>
      <c r="O38" s="134" t="s">
        <v>49</v>
      </c>
      <c r="P38" s="134"/>
      <c r="Q38" s="134" t="s">
        <v>50</v>
      </c>
      <c r="R38" s="134"/>
      <c r="S38" s="135" t="s">
        <v>51</v>
      </c>
      <c r="T38" s="135" t="s">
        <v>52</v>
      </c>
      <c r="U38" s="135" t="s">
        <v>52</v>
      </c>
      <c r="V38" s="135">
        <f t="shared" si="0"/>
        <v>100</v>
      </c>
      <c r="W38" s="136">
        <f t="shared" si="1"/>
        <v>25</v>
      </c>
    </row>
    <row r="39" spans="2:23" ht="56.25" customHeight="1">
      <c r="B39" s="132" t="s">
        <v>910</v>
      </c>
      <c r="C39" s="133"/>
      <c r="D39" s="133"/>
      <c r="E39" s="133"/>
      <c r="F39" s="133"/>
      <c r="G39" s="133"/>
      <c r="H39" s="133"/>
      <c r="I39" s="133"/>
      <c r="J39" s="133"/>
      <c r="K39" s="133"/>
      <c r="L39" s="133"/>
      <c r="M39" s="134" t="s">
        <v>591</v>
      </c>
      <c r="N39" s="134"/>
      <c r="O39" s="134" t="s">
        <v>49</v>
      </c>
      <c r="P39" s="134"/>
      <c r="Q39" s="134" t="s">
        <v>50</v>
      </c>
      <c r="R39" s="134"/>
      <c r="S39" s="135" t="s">
        <v>51</v>
      </c>
      <c r="T39" s="135" t="s">
        <v>909</v>
      </c>
      <c r="U39" s="135" t="s">
        <v>909</v>
      </c>
      <c r="V39" s="135">
        <f t="shared" si="0"/>
        <v>100</v>
      </c>
      <c r="W39" s="136">
        <f t="shared" si="1"/>
        <v>53.1</v>
      </c>
    </row>
    <row r="40" spans="2:23" ht="56.25" customHeight="1">
      <c r="B40" s="132" t="s">
        <v>908</v>
      </c>
      <c r="C40" s="133"/>
      <c r="D40" s="133"/>
      <c r="E40" s="133"/>
      <c r="F40" s="133"/>
      <c r="G40" s="133"/>
      <c r="H40" s="133"/>
      <c r="I40" s="133"/>
      <c r="J40" s="133"/>
      <c r="K40" s="133"/>
      <c r="L40" s="133"/>
      <c r="M40" s="134" t="s">
        <v>591</v>
      </c>
      <c r="N40" s="134"/>
      <c r="O40" s="134" t="s">
        <v>49</v>
      </c>
      <c r="P40" s="134"/>
      <c r="Q40" s="134" t="s">
        <v>50</v>
      </c>
      <c r="R40" s="134"/>
      <c r="S40" s="135" t="s">
        <v>51</v>
      </c>
      <c r="T40" s="135" t="s">
        <v>141</v>
      </c>
      <c r="U40" s="135" t="s">
        <v>141</v>
      </c>
      <c r="V40" s="135">
        <f t="shared" si="0"/>
        <v>100</v>
      </c>
      <c r="W40" s="136">
        <f t="shared" si="1"/>
        <v>20</v>
      </c>
    </row>
    <row r="41" spans="2:23" ht="56.25" customHeight="1">
      <c r="B41" s="132" t="s">
        <v>907</v>
      </c>
      <c r="C41" s="133"/>
      <c r="D41" s="133"/>
      <c r="E41" s="133"/>
      <c r="F41" s="133"/>
      <c r="G41" s="133"/>
      <c r="H41" s="133"/>
      <c r="I41" s="133"/>
      <c r="J41" s="133"/>
      <c r="K41" s="133"/>
      <c r="L41" s="133"/>
      <c r="M41" s="134" t="s">
        <v>591</v>
      </c>
      <c r="N41" s="134"/>
      <c r="O41" s="134" t="s">
        <v>49</v>
      </c>
      <c r="P41" s="134"/>
      <c r="Q41" s="134" t="s">
        <v>50</v>
      </c>
      <c r="R41" s="134"/>
      <c r="S41" s="135" t="s">
        <v>51</v>
      </c>
      <c r="T41" s="135" t="s">
        <v>906</v>
      </c>
      <c r="U41" s="135" t="s">
        <v>906</v>
      </c>
      <c r="V41" s="135">
        <f t="shared" si="0"/>
        <v>100</v>
      </c>
      <c r="W41" s="136">
        <f t="shared" si="1"/>
        <v>63.5</v>
      </c>
    </row>
    <row r="42" spans="2:23" ht="56.25" customHeight="1">
      <c r="B42" s="132" t="s">
        <v>905</v>
      </c>
      <c r="C42" s="133"/>
      <c r="D42" s="133"/>
      <c r="E42" s="133"/>
      <c r="F42" s="133"/>
      <c r="G42" s="133"/>
      <c r="H42" s="133"/>
      <c r="I42" s="133"/>
      <c r="J42" s="133"/>
      <c r="K42" s="133"/>
      <c r="L42" s="133"/>
      <c r="M42" s="134" t="s">
        <v>591</v>
      </c>
      <c r="N42" s="134"/>
      <c r="O42" s="134" t="s">
        <v>49</v>
      </c>
      <c r="P42" s="134"/>
      <c r="Q42" s="134" t="s">
        <v>50</v>
      </c>
      <c r="R42" s="134"/>
      <c r="S42" s="135" t="s">
        <v>51</v>
      </c>
      <c r="T42" s="135" t="s">
        <v>904</v>
      </c>
      <c r="U42" s="135" t="s">
        <v>904</v>
      </c>
      <c r="V42" s="135">
        <f t="shared" si="0"/>
        <v>100</v>
      </c>
      <c r="W42" s="136">
        <f t="shared" si="1"/>
        <v>21.3</v>
      </c>
    </row>
    <row r="43" spans="2:23" ht="56.25" customHeight="1">
      <c r="B43" s="132" t="s">
        <v>903</v>
      </c>
      <c r="C43" s="133"/>
      <c r="D43" s="133"/>
      <c r="E43" s="133"/>
      <c r="F43" s="133"/>
      <c r="G43" s="133"/>
      <c r="H43" s="133"/>
      <c r="I43" s="133"/>
      <c r="J43" s="133"/>
      <c r="K43" s="133"/>
      <c r="L43" s="133"/>
      <c r="M43" s="134" t="s">
        <v>591</v>
      </c>
      <c r="N43" s="134"/>
      <c r="O43" s="134" t="s">
        <v>49</v>
      </c>
      <c r="P43" s="134"/>
      <c r="Q43" s="134" t="s">
        <v>50</v>
      </c>
      <c r="R43" s="134"/>
      <c r="S43" s="135" t="s">
        <v>51</v>
      </c>
      <c r="T43" s="135" t="s">
        <v>58</v>
      </c>
      <c r="U43" s="135" t="s">
        <v>58</v>
      </c>
      <c r="V43" s="135" t="str">
        <f t="shared" si="0"/>
        <v>N/A</v>
      </c>
      <c r="W43" s="136">
        <f t="shared" si="1"/>
        <v>0</v>
      </c>
    </row>
    <row r="44" spans="2:23" ht="56.25" customHeight="1">
      <c r="B44" s="132" t="s">
        <v>902</v>
      </c>
      <c r="C44" s="133"/>
      <c r="D44" s="133"/>
      <c r="E44" s="133"/>
      <c r="F44" s="133"/>
      <c r="G44" s="133"/>
      <c r="H44" s="133"/>
      <c r="I44" s="133"/>
      <c r="J44" s="133"/>
      <c r="K44" s="133"/>
      <c r="L44" s="133"/>
      <c r="M44" s="134" t="s">
        <v>591</v>
      </c>
      <c r="N44" s="134"/>
      <c r="O44" s="134" t="s">
        <v>49</v>
      </c>
      <c r="P44" s="134"/>
      <c r="Q44" s="134" t="s">
        <v>50</v>
      </c>
      <c r="R44" s="134"/>
      <c r="S44" s="135" t="s">
        <v>678</v>
      </c>
      <c r="T44" s="135" t="s">
        <v>678</v>
      </c>
      <c r="U44" s="135" t="s">
        <v>901</v>
      </c>
      <c r="V44" s="135">
        <f t="shared" si="0"/>
        <v>112.88</v>
      </c>
      <c r="W44" s="136">
        <f t="shared" si="1"/>
        <v>112.88</v>
      </c>
    </row>
    <row r="45" spans="2:23" ht="56.25" customHeight="1">
      <c r="B45" s="132" t="s">
        <v>900</v>
      </c>
      <c r="C45" s="133"/>
      <c r="D45" s="133"/>
      <c r="E45" s="133"/>
      <c r="F45" s="133"/>
      <c r="G45" s="133"/>
      <c r="H45" s="133"/>
      <c r="I45" s="133"/>
      <c r="J45" s="133"/>
      <c r="K45" s="133"/>
      <c r="L45" s="133"/>
      <c r="M45" s="134" t="s">
        <v>591</v>
      </c>
      <c r="N45" s="134"/>
      <c r="O45" s="134" t="s">
        <v>49</v>
      </c>
      <c r="P45" s="134"/>
      <c r="Q45" s="134" t="s">
        <v>50</v>
      </c>
      <c r="R45" s="134"/>
      <c r="S45" s="135" t="s">
        <v>51</v>
      </c>
      <c r="T45" s="135" t="s">
        <v>899</v>
      </c>
      <c r="U45" s="135" t="s">
        <v>899</v>
      </c>
      <c r="V45" s="135">
        <f t="shared" si="0"/>
        <v>100</v>
      </c>
      <c r="W45" s="136">
        <f t="shared" si="1"/>
        <v>51.5</v>
      </c>
    </row>
    <row r="46" spans="2:23" ht="56.25" customHeight="1">
      <c r="B46" s="132" t="s">
        <v>898</v>
      </c>
      <c r="C46" s="133"/>
      <c r="D46" s="133"/>
      <c r="E46" s="133"/>
      <c r="F46" s="133"/>
      <c r="G46" s="133"/>
      <c r="H46" s="133"/>
      <c r="I46" s="133"/>
      <c r="J46" s="133"/>
      <c r="K46" s="133"/>
      <c r="L46" s="133"/>
      <c r="M46" s="134" t="s">
        <v>591</v>
      </c>
      <c r="N46" s="134"/>
      <c r="O46" s="134" t="s">
        <v>49</v>
      </c>
      <c r="P46" s="134"/>
      <c r="Q46" s="134" t="s">
        <v>50</v>
      </c>
      <c r="R46" s="134"/>
      <c r="S46" s="135" t="s">
        <v>51</v>
      </c>
      <c r="T46" s="135" t="s">
        <v>897</v>
      </c>
      <c r="U46" s="135" t="s">
        <v>897</v>
      </c>
      <c r="V46" s="135">
        <f t="shared" si="0"/>
        <v>100</v>
      </c>
      <c r="W46" s="136">
        <f t="shared" si="1"/>
        <v>23.3</v>
      </c>
    </row>
    <row r="47" spans="2:23" ht="56.25" customHeight="1">
      <c r="B47" s="132" t="s">
        <v>896</v>
      </c>
      <c r="C47" s="133"/>
      <c r="D47" s="133"/>
      <c r="E47" s="133"/>
      <c r="F47" s="133"/>
      <c r="G47" s="133"/>
      <c r="H47" s="133"/>
      <c r="I47" s="133"/>
      <c r="J47" s="133"/>
      <c r="K47" s="133"/>
      <c r="L47" s="133"/>
      <c r="M47" s="134" t="s">
        <v>591</v>
      </c>
      <c r="N47" s="134"/>
      <c r="O47" s="134" t="s">
        <v>49</v>
      </c>
      <c r="P47" s="134"/>
      <c r="Q47" s="134" t="s">
        <v>50</v>
      </c>
      <c r="R47" s="134"/>
      <c r="S47" s="135" t="s">
        <v>51</v>
      </c>
      <c r="T47" s="135" t="s">
        <v>586</v>
      </c>
      <c r="U47" s="135" t="s">
        <v>586</v>
      </c>
      <c r="V47" s="135">
        <f t="shared" si="0"/>
        <v>100</v>
      </c>
      <c r="W47" s="136">
        <f t="shared" si="1"/>
        <v>59.3</v>
      </c>
    </row>
    <row r="48" spans="2:23" ht="56.25" customHeight="1">
      <c r="B48" s="132" t="s">
        <v>895</v>
      </c>
      <c r="C48" s="133"/>
      <c r="D48" s="133"/>
      <c r="E48" s="133"/>
      <c r="F48" s="133"/>
      <c r="G48" s="133"/>
      <c r="H48" s="133"/>
      <c r="I48" s="133"/>
      <c r="J48" s="133"/>
      <c r="K48" s="133"/>
      <c r="L48" s="133"/>
      <c r="M48" s="134" t="s">
        <v>591</v>
      </c>
      <c r="N48" s="134"/>
      <c r="O48" s="134" t="s">
        <v>49</v>
      </c>
      <c r="P48" s="134"/>
      <c r="Q48" s="134" t="s">
        <v>50</v>
      </c>
      <c r="R48" s="134"/>
      <c r="S48" s="135" t="s">
        <v>51</v>
      </c>
      <c r="T48" s="135" t="s">
        <v>58</v>
      </c>
      <c r="U48" s="135" t="s">
        <v>58</v>
      </c>
      <c r="V48" s="135" t="str">
        <f t="shared" si="0"/>
        <v>N/A</v>
      </c>
      <c r="W48" s="136">
        <f t="shared" si="1"/>
        <v>0</v>
      </c>
    </row>
    <row r="49" spans="2:23" ht="56.25" customHeight="1">
      <c r="B49" s="132" t="s">
        <v>894</v>
      </c>
      <c r="C49" s="133"/>
      <c r="D49" s="133"/>
      <c r="E49" s="133"/>
      <c r="F49" s="133"/>
      <c r="G49" s="133"/>
      <c r="H49" s="133"/>
      <c r="I49" s="133"/>
      <c r="J49" s="133"/>
      <c r="K49" s="133"/>
      <c r="L49" s="133"/>
      <c r="M49" s="134" t="s">
        <v>591</v>
      </c>
      <c r="N49" s="134"/>
      <c r="O49" s="134" t="s">
        <v>49</v>
      </c>
      <c r="P49" s="134"/>
      <c r="Q49" s="134" t="s">
        <v>50</v>
      </c>
      <c r="R49" s="134"/>
      <c r="S49" s="135" t="s">
        <v>51</v>
      </c>
      <c r="T49" s="135" t="s">
        <v>893</v>
      </c>
      <c r="U49" s="135" t="s">
        <v>893</v>
      </c>
      <c r="V49" s="135">
        <f t="shared" si="0"/>
        <v>100</v>
      </c>
      <c r="W49" s="136">
        <f t="shared" si="1"/>
        <v>76.900000000000006</v>
      </c>
    </row>
    <row r="50" spans="2:23" ht="56.25" customHeight="1">
      <c r="B50" s="132" t="s">
        <v>892</v>
      </c>
      <c r="C50" s="133"/>
      <c r="D50" s="133"/>
      <c r="E50" s="133"/>
      <c r="F50" s="133"/>
      <c r="G50" s="133"/>
      <c r="H50" s="133"/>
      <c r="I50" s="133"/>
      <c r="J50" s="133"/>
      <c r="K50" s="133"/>
      <c r="L50" s="133"/>
      <c r="M50" s="134" t="s">
        <v>591</v>
      </c>
      <c r="N50" s="134"/>
      <c r="O50" s="134" t="s">
        <v>49</v>
      </c>
      <c r="P50" s="134"/>
      <c r="Q50" s="134" t="s">
        <v>50</v>
      </c>
      <c r="R50" s="134"/>
      <c r="S50" s="135" t="s">
        <v>51</v>
      </c>
      <c r="T50" s="135" t="s">
        <v>891</v>
      </c>
      <c r="U50" s="135" t="s">
        <v>891</v>
      </c>
      <c r="V50" s="135">
        <f t="shared" si="0"/>
        <v>100</v>
      </c>
      <c r="W50" s="136">
        <f t="shared" si="1"/>
        <v>28</v>
      </c>
    </row>
    <row r="51" spans="2:23" ht="56.25" customHeight="1">
      <c r="B51" s="132" t="s">
        <v>890</v>
      </c>
      <c r="C51" s="133"/>
      <c r="D51" s="133"/>
      <c r="E51" s="133"/>
      <c r="F51" s="133"/>
      <c r="G51" s="133"/>
      <c r="H51" s="133"/>
      <c r="I51" s="133"/>
      <c r="J51" s="133"/>
      <c r="K51" s="133"/>
      <c r="L51" s="133"/>
      <c r="M51" s="134" t="s">
        <v>591</v>
      </c>
      <c r="N51" s="134"/>
      <c r="O51" s="134" t="s">
        <v>49</v>
      </c>
      <c r="P51" s="134"/>
      <c r="Q51" s="134" t="s">
        <v>50</v>
      </c>
      <c r="R51" s="134"/>
      <c r="S51" s="135" t="s">
        <v>51</v>
      </c>
      <c r="T51" s="135" t="s">
        <v>51</v>
      </c>
      <c r="U51" s="135" t="s">
        <v>51</v>
      </c>
      <c r="V51" s="135">
        <f t="shared" si="0"/>
        <v>100</v>
      </c>
      <c r="W51" s="136">
        <f t="shared" si="1"/>
        <v>100</v>
      </c>
    </row>
    <row r="52" spans="2:23" ht="56.25" customHeight="1">
      <c r="B52" s="132" t="s">
        <v>889</v>
      </c>
      <c r="C52" s="133"/>
      <c r="D52" s="133"/>
      <c r="E52" s="133"/>
      <c r="F52" s="133"/>
      <c r="G52" s="133"/>
      <c r="H52" s="133"/>
      <c r="I52" s="133"/>
      <c r="J52" s="133"/>
      <c r="K52" s="133"/>
      <c r="L52" s="133"/>
      <c r="M52" s="134" t="s">
        <v>591</v>
      </c>
      <c r="N52" s="134"/>
      <c r="O52" s="134" t="s">
        <v>49</v>
      </c>
      <c r="P52" s="134"/>
      <c r="Q52" s="134" t="s">
        <v>50</v>
      </c>
      <c r="R52" s="134"/>
      <c r="S52" s="135" t="s">
        <v>51</v>
      </c>
      <c r="T52" s="135" t="s">
        <v>888</v>
      </c>
      <c r="U52" s="135" t="s">
        <v>888</v>
      </c>
      <c r="V52" s="135">
        <f t="shared" si="0"/>
        <v>100</v>
      </c>
      <c r="W52" s="136">
        <f t="shared" si="1"/>
        <v>27.3</v>
      </c>
    </row>
    <row r="53" spans="2:23" ht="56.25" customHeight="1">
      <c r="B53" s="132" t="s">
        <v>887</v>
      </c>
      <c r="C53" s="133"/>
      <c r="D53" s="133"/>
      <c r="E53" s="133"/>
      <c r="F53" s="133"/>
      <c r="G53" s="133"/>
      <c r="H53" s="133"/>
      <c r="I53" s="133"/>
      <c r="J53" s="133"/>
      <c r="K53" s="133"/>
      <c r="L53" s="133"/>
      <c r="M53" s="134" t="s">
        <v>591</v>
      </c>
      <c r="N53" s="134"/>
      <c r="O53" s="134" t="s">
        <v>49</v>
      </c>
      <c r="P53" s="134"/>
      <c r="Q53" s="134" t="s">
        <v>50</v>
      </c>
      <c r="R53" s="134"/>
      <c r="S53" s="135" t="s">
        <v>51</v>
      </c>
      <c r="T53" s="135" t="s">
        <v>483</v>
      </c>
      <c r="U53" s="135" t="s">
        <v>483</v>
      </c>
      <c r="V53" s="135">
        <f t="shared" ref="V53:V72" si="2">+IF(ISERR(U53/T53*100),"N/A",ROUND(U53/T53*100,2))</f>
        <v>100</v>
      </c>
      <c r="W53" s="136">
        <f t="shared" ref="W53:W72" si="3">+IF(ISERR(U53/S53*100),"N/A",ROUND(U53/S53*100,2))</f>
        <v>97.3</v>
      </c>
    </row>
    <row r="54" spans="2:23" ht="56.25" customHeight="1">
      <c r="B54" s="132" t="s">
        <v>886</v>
      </c>
      <c r="C54" s="133"/>
      <c r="D54" s="133"/>
      <c r="E54" s="133"/>
      <c r="F54" s="133"/>
      <c r="G54" s="133"/>
      <c r="H54" s="133"/>
      <c r="I54" s="133"/>
      <c r="J54" s="133"/>
      <c r="K54" s="133"/>
      <c r="L54" s="133"/>
      <c r="M54" s="134" t="s">
        <v>591</v>
      </c>
      <c r="N54" s="134"/>
      <c r="O54" s="134" t="s">
        <v>49</v>
      </c>
      <c r="P54" s="134"/>
      <c r="Q54" s="134" t="s">
        <v>50</v>
      </c>
      <c r="R54" s="134"/>
      <c r="S54" s="135" t="s">
        <v>51</v>
      </c>
      <c r="T54" s="135" t="s">
        <v>568</v>
      </c>
      <c r="U54" s="135" t="s">
        <v>568</v>
      </c>
      <c r="V54" s="135">
        <f t="shared" si="2"/>
        <v>100</v>
      </c>
      <c r="W54" s="136">
        <f t="shared" si="3"/>
        <v>22.2</v>
      </c>
    </row>
    <row r="55" spans="2:23" ht="56.25" customHeight="1">
      <c r="B55" s="132" t="s">
        <v>885</v>
      </c>
      <c r="C55" s="133"/>
      <c r="D55" s="133"/>
      <c r="E55" s="133"/>
      <c r="F55" s="133"/>
      <c r="G55" s="133"/>
      <c r="H55" s="133"/>
      <c r="I55" s="133"/>
      <c r="J55" s="133"/>
      <c r="K55" s="133"/>
      <c r="L55" s="133"/>
      <c r="M55" s="134" t="s">
        <v>591</v>
      </c>
      <c r="N55" s="134"/>
      <c r="O55" s="134" t="s">
        <v>49</v>
      </c>
      <c r="P55" s="134"/>
      <c r="Q55" s="134" t="s">
        <v>50</v>
      </c>
      <c r="R55" s="134"/>
      <c r="S55" s="135" t="s">
        <v>51</v>
      </c>
      <c r="T55" s="135" t="s">
        <v>51</v>
      </c>
      <c r="U55" s="135" t="s">
        <v>884</v>
      </c>
      <c r="V55" s="135">
        <f t="shared" si="2"/>
        <v>113.5</v>
      </c>
      <c r="W55" s="136">
        <f t="shared" si="3"/>
        <v>113.5</v>
      </c>
    </row>
    <row r="56" spans="2:23" ht="56.25" customHeight="1">
      <c r="B56" s="132" t="s">
        <v>883</v>
      </c>
      <c r="C56" s="133"/>
      <c r="D56" s="133"/>
      <c r="E56" s="133"/>
      <c r="F56" s="133"/>
      <c r="G56" s="133"/>
      <c r="H56" s="133"/>
      <c r="I56" s="133"/>
      <c r="J56" s="133"/>
      <c r="K56" s="133"/>
      <c r="L56" s="133"/>
      <c r="M56" s="134" t="s">
        <v>591</v>
      </c>
      <c r="N56" s="134"/>
      <c r="O56" s="134" t="s">
        <v>49</v>
      </c>
      <c r="P56" s="134"/>
      <c r="Q56" s="134" t="s">
        <v>50</v>
      </c>
      <c r="R56" s="134"/>
      <c r="S56" s="135" t="s">
        <v>51</v>
      </c>
      <c r="T56" s="135" t="s">
        <v>51</v>
      </c>
      <c r="U56" s="135" t="s">
        <v>882</v>
      </c>
      <c r="V56" s="135">
        <f t="shared" si="2"/>
        <v>157.30000000000001</v>
      </c>
      <c r="W56" s="136">
        <f t="shared" si="3"/>
        <v>157.30000000000001</v>
      </c>
    </row>
    <row r="57" spans="2:23" ht="56.25" customHeight="1">
      <c r="B57" s="132" t="s">
        <v>881</v>
      </c>
      <c r="C57" s="133"/>
      <c r="D57" s="133"/>
      <c r="E57" s="133"/>
      <c r="F57" s="133"/>
      <c r="G57" s="133"/>
      <c r="H57" s="133"/>
      <c r="I57" s="133"/>
      <c r="J57" s="133"/>
      <c r="K57" s="133"/>
      <c r="L57" s="133"/>
      <c r="M57" s="134" t="s">
        <v>591</v>
      </c>
      <c r="N57" s="134"/>
      <c r="O57" s="134" t="s">
        <v>49</v>
      </c>
      <c r="P57" s="134"/>
      <c r="Q57" s="134" t="s">
        <v>50</v>
      </c>
      <c r="R57" s="134"/>
      <c r="S57" s="135" t="s">
        <v>51</v>
      </c>
      <c r="T57" s="135" t="s">
        <v>51</v>
      </c>
      <c r="U57" s="135" t="s">
        <v>186</v>
      </c>
      <c r="V57" s="135">
        <f t="shared" si="2"/>
        <v>120.4</v>
      </c>
      <c r="W57" s="136">
        <f t="shared" si="3"/>
        <v>120.4</v>
      </c>
    </row>
    <row r="58" spans="2:23" ht="56.25" customHeight="1">
      <c r="B58" s="132" t="s">
        <v>880</v>
      </c>
      <c r="C58" s="133"/>
      <c r="D58" s="133"/>
      <c r="E58" s="133"/>
      <c r="F58" s="133"/>
      <c r="G58" s="133"/>
      <c r="H58" s="133"/>
      <c r="I58" s="133"/>
      <c r="J58" s="133"/>
      <c r="K58" s="133"/>
      <c r="L58" s="133"/>
      <c r="M58" s="134" t="s">
        <v>591</v>
      </c>
      <c r="N58" s="134"/>
      <c r="O58" s="134" t="s">
        <v>49</v>
      </c>
      <c r="P58" s="134"/>
      <c r="Q58" s="134" t="s">
        <v>50</v>
      </c>
      <c r="R58" s="134"/>
      <c r="S58" s="135" t="s">
        <v>51</v>
      </c>
      <c r="T58" s="135" t="s">
        <v>51</v>
      </c>
      <c r="U58" s="135" t="s">
        <v>879</v>
      </c>
      <c r="V58" s="135">
        <f t="shared" si="2"/>
        <v>120.5</v>
      </c>
      <c r="W58" s="136">
        <f t="shared" si="3"/>
        <v>120.5</v>
      </c>
    </row>
    <row r="59" spans="2:23" ht="56.25" customHeight="1">
      <c r="B59" s="132" t="s">
        <v>878</v>
      </c>
      <c r="C59" s="133"/>
      <c r="D59" s="133"/>
      <c r="E59" s="133"/>
      <c r="F59" s="133"/>
      <c r="G59" s="133"/>
      <c r="H59" s="133"/>
      <c r="I59" s="133"/>
      <c r="J59" s="133"/>
      <c r="K59" s="133"/>
      <c r="L59" s="133"/>
      <c r="M59" s="134" t="s">
        <v>591</v>
      </c>
      <c r="N59" s="134"/>
      <c r="O59" s="134" t="s">
        <v>49</v>
      </c>
      <c r="P59" s="134"/>
      <c r="Q59" s="134" t="s">
        <v>50</v>
      </c>
      <c r="R59" s="134"/>
      <c r="S59" s="135" t="s">
        <v>51</v>
      </c>
      <c r="T59" s="135" t="s">
        <v>51</v>
      </c>
      <c r="U59" s="135" t="s">
        <v>877</v>
      </c>
      <c r="V59" s="135">
        <f t="shared" si="2"/>
        <v>129.5</v>
      </c>
      <c r="W59" s="136">
        <f t="shared" si="3"/>
        <v>129.5</v>
      </c>
    </row>
    <row r="60" spans="2:23" ht="56.25" customHeight="1">
      <c r="B60" s="132" t="s">
        <v>876</v>
      </c>
      <c r="C60" s="133"/>
      <c r="D60" s="133"/>
      <c r="E60" s="133"/>
      <c r="F60" s="133"/>
      <c r="G60" s="133"/>
      <c r="H60" s="133"/>
      <c r="I60" s="133"/>
      <c r="J60" s="133"/>
      <c r="K60" s="133"/>
      <c r="L60" s="133"/>
      <c r="M60" s="134" t="s">
        <v>591</v>
      </c>
      <c r="N60" s="134"/>
      <c r="O60" s="134" t="s">
        <v>49</v>
      </c>
      <c r="P60" s="134"/>
      <c r="Q60" s="134" t="s">
        <v>50</v>
      </c>
      <c r="R60" s="134"/>
      <c r="S60" s="135" t="s">
        <v>51</v>
      </c>
      <c r="T60" s="135" t="s">
        <v>58</v>
      </c>
      <c r="U60" s="135" t="s">
        <v>58</v>
      </c>
      <c r="V60" s="135" t="str">
        <f t="shared" si="2"/>
        <v>N/A</v>
      </c>
      <c r="W60" s="136">
        <f t="shared" si="3"/>
        <v>0</v>
      </c>
    </row>
    <row r="61" spans="2:23" ht="56.25" customHeight="1">
      <c r="B61" s="132" t="s">
        <v>875</v>
      </c>
      <c r="C61" s="133"/>
      <c r="D61" s="133"/>
      <c r="E61" s="133"/>
      <c r="F61" s="133"/>
      <c r="G61" s="133"/>
      <c r="H61" s="133"/>
      <c r="I61" s="133"/>
      <c r="J61" s="133"/>
      <c r="K61" s="133"/>
      <c r="L61" s="133"/>
      <c r="M61" s="134" t="s">
        <v>591</v>
      </c>
      <c r="N61" s="134"/>
      <c r="O61" s="134" t="s">
        <v>49</v>
      </c>
      <c r="P61" s="134"/>
      <c r="Q61" s="134" t="s">
        <v>50</v>
      </c>
      <c r="R61" s="134"/>
      <c r="S61" s="135" t="s">
        <v>844</v>
      </c>
      <c r="T61" s="135" t="s">
        <v>874</v>
      </c>
      <c r="U61" s="135" t="s">
        <v>874</v>
      </c>
      <c r="V61" s="135">
        <f t="shared" si="2"/>
        <v>100</v>
      </c>
      <c r="W61" s="136">
        <f t="shared" si="3"/>
        <v>100.53</v>
      </c>
    </row>
    <row r="62" spans="2:23" ht="56.25" customHeight="1">
      <c r="B62" s="132" t="s">
        <v>873</v>
      </c>
      <c r="C62" s="133"/>
      <c r="D62" s="133"/>
      <c r="E62" s="133"/>
      <c r="F62" s="133"/>
      <c r="G62" s="133"/>
      <c r="H62" s="133"/>
      <c r="I62" s="133"/>
      <c r="J62" s="133"/>
      <c r="K62" s="133"/>
      <c r="L62" s="133"/>
      <c r="M62" s="134" t="s">
        <v>591</v>
      </c>
      <c r="N62" s="134"/>
      <c r="O62" s="134" t="s">
        <v>49</v>
      </c>
      <c r="P62" s="134"/>
      <c r="Q62" s="134" t="s">
        <v>50</v>
      </c>
      <c r="R62" s="134"/>
      <c r="S62" s="135" t="s">
        <v>872</v>
      </c>
      <c r="T62" s="135" t="s">
        <v>78</v>
      </c>
      <c r="U62" s="135" t="s">
        <v>78</v>
      </c>
      <c r="V62" s="135">
        <f t="shared" si="2"/>
        <v>100</v>
      </c>
      <c r="W62" s="136">
        <f t="shared" si="3"/>
        <v>48.9</v>
      </c>
    </row>
    <row r="63" spans="2:23" ht="56.25" customHeight="1">
      <c r="B63" s="132" t="s">
        <v>871</v>
      </c>
      <c r="C63" s="133"/>
      <c r="D63" s="133"/>
      <c r="E63" s="133"/>
      <c r="F63" s="133"/>
      <c r="G63" s="133"/>
      <c r="H63" s="133"/>
      <c r="I63" s="133"/>
      <c r="J63" s="133"/>
      <c r="K63" s="133"/>
      <c r="L63" s="133"/>
      <c r="M63" s="134" t="s">
        <v>591</v>
      </c>
      <c r="N63" s="134"/>
      <c r="O63" s="134" t="s">
        <v>49</v>
      </c>
      <c r="P63" s="134"/>
      <c r="Q63" s="134" t="s">
        <v>50</v>
      </c>
      <c r="R63" s="134"/>
      <c r="S63" s="135" t="s">
        <v>870</v>
      </c>
      <c r="T63" s="135" t="s">
        <v>869</v>
      </c>
      <c r="U63" s="135" t="s">
        <v>869</v>
      </c>
      <c r="V63" s="135">
        <f t="shared" si="2"/>
        <v>100</v>
      </c>
      <c r="W63" s="136">
        <f t="shared" si="3"/>
        <v>96.88</v>
      </c>
    </row>
    <row r="64" spans="2:23" ht="56.25" customHeight="1">
      <c r="B64" s="132" t="s">
        <v>868</v>
      </c>
      <c r="C64" s="133"/>
      <c r="D64" s="133"/>
      <c r="E64" s="133"/>
      <c r="F64" s="133"/>
      <c r="G64" s="133"/>
      <c r="H64" s="133"/>
      <c r="I64" s="133"/>
      <c r="J64" s="133"/>
      <c r="K64" s="133"/>
      <c r="L64" s="133"/>
      <c r="M64" s="134" t="s">
        <v>701</v>
      </c>
      <c r="N64" s="134"/>
      <c r="O64" s="134" t="s">
        <v>49</v>
      </c>
      <c r="P64" s="134"/>
      <c r="Q64" s="134" t="s">
        <v>50</v>
      </c>
      <c r="R64" s="134"/>
      <c r="S64" s="135" t="s">
        <v>417</v>
      </c>
      <c r="T64" s="135" t="s">
        <v>867</v>
      </c>
      <c r="U64" s="135" t="s">
        <v>866</v>
      </c>
      <c r="V64" s="135">
        <f t="shared" si="2"/>
        <v>34.4</v>
      </c>
      <c r="W64" s="136">
        <f t="shared" si="3"/>
        <v>12.91</v>
      </c>
    </row>
    <row r="65" spans="2:25" ht="56.25" customHeight="1">
      <c r="B65" s="132" t="s">
        <v>865</v>
      </c>
      <c r="C65" s="133"/>
      <c r="D65" s="133"/>
      <c r="E65" s="133"/>
      <c r="F65" s="133"/>
      <c r="G65" s="133"/>
      <c r="H65" s="133"/>
      <c r="I65" s="133"/>
      <c r="J65" s="133"/>
      <c r="K65" s="133"/>
      <c r="L65" s="133"/>
      <c r="M65" s="134" t="s">
        <v>701</v>
      </c>
      <c r="N65" s="134"/>
      <c r="O65" s="134" t="s">
        <v>49</v>
      </c>
      <c r="P65" s="134"/>
      <c r="Q65" s="134" t="s">
        <v>50</v>
      </c>
      <c r="R65" s="134"/>
      <c r="S65" s="135" t="s">
        <v>864</v>
      </c>
      <c r="T65" s="135" t="s">
        <v>864</v>
      </c>
      <c r="U65" s="135" t="s">
        <v>863</v>
      </c>
      <c r="V65" s="135">
        <f t="shared" si="2"/>
        <v>945.44</v>
      </c>
      <c r="W65" s="136">
        <f t="shared" si="3"/>
        <v>945.44</v>
      </c>
    </row>
    <row r="66" spans="2:25" ht="56.25" customHeight="1">
      <c r="B66" s="132" t="s">
        <v>862</v>
      </c>
      <c r="C66" s="133"/>
      <c r="D66" s="133"/>
      <c r="E66" s="133"/>
      <c r="F66" s="133"/>
      <c r="G66" s="133"/>
      <c r="H66" s="133"/>
      <c r="I66" s="133"/>
      <c r="J66" s="133"/>
      <c r="K66" s="133"/>
      <c r="L66" s="133"/>
      <c r="M66" s="134" t="s">
        <v>701</v>
      </c>
      <c r="N66" s="134"/>
      <c r="O66" s="134" t="s">
        <v>49</v>
      </c>
      <c r="P66" s="134"/>
      <c r="Q66" s="134" t="s">
        <v>50</v>
      </c>
      <c r="R66" s="134"/>
      <c r="S66" s="135" t="s">
        <v>861</v>
      </c>
      <c r="T66" s="135" t="s">
        <v>860</v>
      </c>
      <c r="U66" s="135" t="s">
        <v>859</v>
      </c>
      <c r="V66" s="135">
        <f t="shared" si="2"/>
        <v>628.75</v>
      </c>
      <c r="W66" s="136">
        <f t="shared" si="3"/>
        <v>363.1</v>
      </c>
    </row>
    <row r="67" spans="2:25" ht="56.25" customHeight="1">
      <c r="B67" s="132" t="s">
        <v>858</v>
      </c>
      <c r="C67" s="133"/>
      <c r="D67" s="133"/>
      <c r="E67" s="133"/>
      <c r="F67" s="133"/>
      <c r="G67" s="133"/>
      <c r="H67" s="133"/>
      <c r="I67" s="133"/>
      <c r="J67" s="133"/>
      <c r="K67" s="133"/>
      <c r="L67" s="133"/>
      <c r="M67" s="134" t="s">
        <v>701</v>
      </c>
      <c r="N67" s="134"/>
      <c r="O67" s="134" t="s">
        <v>49</v>
      </c>
      <c r="P67" s="134"/>
      <c r="Q67" s="134" t="s">
        <v>50</v>
      </c>
      <c r="R67" s="134"/>
      <c r="S67" s="135" t="s">
        <v>857</v>
      </c>
      <c r="T67" s="135" t="s">
        <v>856</v>
      </c>
      <c r="U67" s="135" t="s">
        <v>855</v>
      </c>
      <c r="V67" s="135">
        <f t="shared" si="2"/>
        <v>239.33</v>
      </c>
      <c r="W67" s="136">
        <f t="shared" si="3"/>
        <v>115.55</v>
      </c>
    </row>
    <row r="68" spans="2:25" ht="56.25" customHeight="1">
      <c r="B68" s="132" t="s">
        <v>854</v>
      </c>
      <c r="C68" s="133"/>
      <c r="D68" s="133"/>
      <c r="E68" s="133"/>
      <c r="F68" s="133"/>
      <c r="G68" s="133"/>
      <c r="H68" s="133"/>
      <c r="I68" s="133"/>
      <c r="J68" s="133"/>
      <c r="K68" s="133"/>
      <c r="L68" s="133"/>
      <c r="M68" s="134" t="s">
        <v>701</v>
      </c>
      <c r="N68" s="134"/>
      <c r="O68" s="134" t="s">
        <v>49</v>
      </c>
      <c r="P68" s="134"/>
      <c r="Q68" s="134" t="s">
        <v>50</v>
      </c>
      <c r="R68" s="134"/>
      <c r="S68" s="135" t="s">
        <v>303</v>
      </c>
      <c r="T68" s="135" t="s">
        <v>853</v>
      </c>
      <c r="U68" s="135" t="s">
        <v>852</v>
      </c>
      <c r="V68" s="135">
        <f t="shared" si="2"/>
        <v>1817.09</v>
      </c>
      <c r="W68" s="136">
        <f t="shared" si="3"/>
        <v>1693.81</v>
      </c>
    </row>
    <row r="69" spans="2:25" ht="56.25" customHeight="1">
      <c r="B69" s="132" t="s">
        <v>851</v>
      </c>
      <c r="C69" s="133"/>
      <c r="D69" s="133"/>
      <c r="E69" s="133"/>
      <c r="F69" s="133"/>
      <c r="G69" s="133"/>
      <c r="H69" s="133"/>
      <c r="I69" s="133"/>
      <c r="J69" s="133"/>
      <c r="K69" s="133"/>
      <c r="L69" s="133"/>
      <c r="M69" s="134" t="s">
        <v>846</v>
      </c>
      <c r="N69" s="134"/>
      <c r="O69" s="134" t="s">
        <v>49</v>
      </c>
      <c r="P69" s="134"/>
      <c r="Q69" s="134" t="s">
        <v>50</v>
      </c>
      <c r="R69" s="134"/>
      <c r="S69" s="135" t="s">
        <v>51</v>
      </c>
      <c r="T69" s="135" t="s">
        <v>51</v>
      </c>
      <c r="U69" s="135" t="s">
        <v>850</v>
      </c>
      <c r="V69" s="135">
        <f t="shared" si="2"/>
        <v>91.12</v>
      </c>
      <c r="W69" s="136">
        <f t="shared" si="3"/>
        <v>91.12</v>
      </c>
    </row>
    <row r="70" spans="2:25" ht="56.25" customHeight="1">
      <c r="B70" s="132" t="s">
        <v>849</v>
      </c>
      <c r="C70" s="133"/>
      <c r="D70" s="133"/>
      <c r="E70" s="133"/>
      <c r="F70" s="133"/>
      <c r="G70" s="133"/>
      <c r="H70" s="133"/>
      <c r="I70" s="133"/>
      <c r="J70" s="133"/>
      <c r="K70" s="133"/>
      <c r="L70" s="133"/>
      <c r="M70" s="134" t="s">
        <v>846</v>
      </c>
      <c r="N70" s="134"/>
      <c r="O70" s="134" t="s">
        <v>49</v>
      </c>
      <c r="P70" s="134"/>
      <c r="Q70" s="134" t="s">
        <v>50</v>
      </c>
      <c r="R70" s="134"/>
      <c r="S70" s="135" t="s">
        <v>51</v>
      </c>
      <c r="T70" s="135" t="s">
        <v>51</v>
      </c>
      <c r="U70" s="135" t="s">
        <v>848</v>
      </c>
      <c r="V70" s="135">
        <f t="shared" si="2"/>
        <v>130.30000000000001</v>
      </c>
      <c r="W70" s="136">
        <f t="shared" si="3"/>
        <v>130.30000000000001</v>
      </c>
    </row>
    <row r="71" spans="2:25" ht="56.25" customHeight="1">
      <c r="B71" s="132" t="s">
        <v>847</v>
      </c>
      <c r="C71" s="133"/>
      <c r="D71" s="133"/>
      <c r="E71" s="133"/>
      <c r="F71" s="133"/>
      <c r="G71" s="133"/>
      <c r="H71" s="133"/>
      <c r="I71" s="133"/>
      <c r="J71" s="133"/>
      <c r="K71" s="133"/>
      <c r="L71" s="133"/>
      <c r="M71" s="134" t="s">
        <v>846</v>
      </c>
      <c r="N71" s="134"/>
      <c r="O71" s="134" t="s">
        <v>49</v>
      </c>
      <c r="P71" s="134"/>
      <c r="Q71" s="134" t="s">
        <v>50</v>
      </c>
      <c r="R71" s="134"/>
      <c r="S71" s="135" t="s">
        <v>51</v>
      </c>
      <c r="T71" s="135" t="s">
        <v>51</v>
      </c>
      <c r="U71" s="135" t="s">
        <v>58</v>
      </c>
      <c r="V71" s="135">
        <f t="shared" si="2"/>
        <v>0</v>
      </c>
      <c r="W71" s="136">
        <f t="shared" si="3"/>
        <v>0</v>
      </c>
    </row>
    <row r="72" spans="2:25" ht="56.25" customHeight="1" thickBot="1">
      <c r="B72" s="132" t="s">
        <v>845</v>
      </c>
      <c r="C72" s="133"/>
      <c r="D72" s="133"/>
      <c r="E72" s="133"/>
      <c r="F72" s="133"/>
      <c r="G72" s="133"/>
      <c r="H72" s="133"/>
      <c r="I72" s="133"/>
      <c r="J72" s="133"/>
      <c r="K72" s="133"/>
      <c r="L72" s="133"/>
      <c r="M72" s="134" t="s">
        <v>582</v>
      </c>
      <c r="N72" s="134"/>
      <c r="O72" s="134" t="s">
        <v>49</v>
      </c>
      <c r="P72" s="134"/>
      <c r="Q72" s="134" t="s">
        <v>50</v>
      </c>
      <c r="R72" s="134"/>
      <c r="S72" s="135" t="s">
        <v>844</v>
      </c>
      <c r="T72" s="135" t="s">
        <v>844</v>
      </c>
      <c r="U72" s="135" t="s">
        <v>843</v>
      </c>
      <c r="V72" s="135">
        <f t="shared" si="2"/>
        <v>96.79</v>
      </c>
      <c r="W72" s="136">
        <f t="shared" si="3"/>
        <v>96.79</v>
      </c>
    </row>
    <row r="73" spans="2:25" ht="21.75" customHeight="1" thickTop="1" thickBot="1">
      <c r="B73" s="76" t="s">
        <v>61</v>
      </c>
      <c r="C73" s="77"/>
      <c r="D73" s="77"/>
      <c r="E73" s="77"/>
      <c r="F73" s="77"/>
      <c r="G73" s="77"/>
      <c r="H73" s="78"/>
      <c r="I73" s="78"/>
      <c r="J73" s="78"/>
      <c r="K73" s="78"/>
      <c r="L73" s="78"/>
      <c r="M73" s="78"/>
      <c r="N73" s="78"/>
      <c r="O73" s="78"/>
      <c r="P73" s="78"/>
      <c r="Q73" s="78"/>
      <c r="R73" s="78"/>
      <c r="S73" s="78"/>
      <c r="T73" s="78"/>
      <c r="U73" s="78"/>
      <c r="V73" s="78"/>
      <c r="W73" s="79"/>
      <c r="X73" s="100"/>
    </row>
    <row r="74" spans="2:25" ht="29.25" customHeight="1" thickTop="1" thickBot="1">
      <c r="B74" s="137" t="s">
        <v>1965</v>
      </c>
      <c r="C74" s="138"/>
      <c r="D74" s="138"/>
      <c r="E74" s="138"/>
      <c r="F74" s="138"/>
      <c r="G74" s="138"/>
      <c r="H74" s="138"/>
      <c r="I74" s="138"/>
      <c r="J74" s="138"/>
      <c r="K74" s="138"/>
      <c r="L74" s="138"/>
      <c r="M74" s="138"/>
      <c r="N74" s="138"/>
      <c r="O74" s="138"/>
      <c r="P74" s="138"/>
      <c r="Q74" s="139"/>
      <c r="R74" s="140" t="s">
        <v>42</v>
      </c>
      <c r="S74" s="118" t="s">
        <v>43</v>
      </c>
      <c r="T74" s="118"/>
      <c r="U74" s="141" t="s">
        <v>62</v>
      </c>
      <c r="V74" s="117" t="s">
        <v>63</v>
      </c>
      <c r="W74" s="119"/>
    </row>
    <row r="75" spans="2:25" ht="30.75" customHeight="1" thickBot="1">
      <c r="B75" s="142"/>
      <c r="C75" s="143"/>
      <c r="D75" s="143"/>
      <c r="E75" s="143"/>
      <c r="F75" s="143"/>
      <c r="G75" s="143"/>
      <c r="H75" s="143"/>
      <c r="I75" s="143"/>
      <c r="J75" s="143"/>
      <c r="K75" s="143"/>
      <c r="L75" s="143"/>
      <c r="M75" s="143"/>
      <c r="N75" s="143"/>
      <c r="O75" s="143"/>
      <c r="P75" s="143"/>
      <c r="Q75" s="144"/>
      <c r="R75" s="145" t="s">
        <v>64</v>
      </c>
      <c r="S75" s="145" t="s">
        <v>64</v>
      </c>
      <c r="T75" s="145" t="s">
        <v>49</v>
      </c>
      <c r="U75" s="145" t="s">
        <v>64</v>
      </c>
      <c r="V75" s="145" t="s">
        <v>65</v>
      </c>
      <c r="W75" s="146" t="s">
        <v>66</v>
      </c>
      <c r="Y75" s="100"/>
    </row>
    <row r="76" spans="2:25" ht="23.25" customHeight="1" thickBot="1">
      <c r="B76" s="147" t="s">
        <v>67</v>
      </c>
      <c r="C76" s="148"/>
      <c r="D76" s="148"/>
      <c r="E76" s="149" t="s">
        <v>841</v>
      </c>
      <c r="F76" s="149"/>
      <c r="G76" s="149"/>
      <c r="H76" s="150"/>
      <c r="I76" s="150"/>
      <c r="J76" s="150"/>
      <c r="K76" s="150"/>
      <c r="L76" s="150"/>
      <c r="M76" s="150"/>
      <c r="N76" s="150"/>
      <c r="O76" s="150"/>
      <c r="P76" s="151"/>
      <c r="Q76" s="151"/>
      <c r="R76" s="152" t="s">
        <v>842</v>
      </c>
      <c r="S76" s="152" t="s">
        <v>10</v>
      </c>
      <c r="T76" s="151"/>
      <c r="U76" s="152" t="s">
        <v>838</v>
      </c>
      <c r="V76" s="151"/>
      <c r="W76" s="153">
        <f t="shared" ref="W76:W87" si="4">+IF(ISERR(U76/R76*100),"N/A",ROUND(U76/R76*100,2))</f>
        <v>16.87</v>
      </c>
    </row>
    <row r="77" spans="2:25" ht="26.25" customHeight="1">
      <c r="B77" s="154" t="s">
        <v>69</v>
      </c>
      <c r="C77" s="155"/>
      <c r="D77" s="155"/>
      <c r="E77" s="156" t="s">
        <v>841</v>
      </c>
      <c r="F77" s="156"/>
      <c r="G77" s="156"/>
      <c r="H77" s="157"/>
      <c r="I77" s="157"/>
      <c r="J77" s="157"/>
      <c r="K77" s="157"/>
      <c r="L77" s="157"/>
      <c r="M77" s="157"/>
      <c r="N77" s="157"/>
      <c r="O77" s="157"/>
      <c r="P77" s="158"/>
      <c r="Q77" s="158"/>
      <c r="R77" s="159" t="s">
        <v>840</v>
      </c>
      <c r="S77" s="159" t="s">
        <v>839</v>
      </c>
      <c r="T77" s="159">
        <f>+IF(ISERR(S77/R77*100),"N/A",ROUND(S77/R77*100,2))</f>
        <v>57.59</v>
      </c>
      <c r="U77" s="159" t="s">
        <v>838</v>
      </c>
      <c r="V77" s="159">
        <f>+IF(ISERR(U77/S77*100),"N/A",ROUND(U77/S77*100,2))</f>
        <v>32.31</v>
      </c>
      <c r="W77" s="160">
        <f t="shared" si="4"/>
        <v>18.61</v>
      </c>
    </row>
    <row r="78" spans="2:25" ht="23.25" customHeight="1" thickBot="1">
      <c r="B78" s="147" t="s">
        <v>67</v>
      </c>
      <c r="C78" s="148"/>
      <c r="D78" s="148"/>
      <c r="E78" s="149" t="s">
        <v>837</v>
      </c>
      <c r="F78" s="149"/>
      <c r="G78" s="149"/>
      <c r="H78" s="150"/>
      <c r="I78" s="150"/>
      <c r="J78" s="150"/>
      <c r="K78" s="150"/>
      <c r="L78" s="150"/>
      <c r="M78" s="150"/>
      <c r="N78" s="150"/>
      <c r="O78" s="150"/>
      <c r="P78" s="151"/>
      <c r="Q78" s="151"/>
      <c r="R78" s="152" t="s">
        <v>836</v>
      </c>
      <c r="S78" s="152" t="s">
        <v>10</v>
      </c>
      <c r="T78" s="151"/>
      <c r="U78" s="152" t="s">
        <v>58</v>
      </c>
      <c r="V78" s="151"/>
      <c r="W78" s="153">
        <f t="shared" si="4"/>
        <v>0</v>
      </c>
    </row>
    <row r="79" spans="2:25" ht="26.25" customHeight="1">
      <c r="B79" s="154" t="s">
        <v>69</v>
      </c>
      <c r="C79" s="155"/>
      <c r="D79" s="155"/>
      <c r="E79" s="156" t="s">
        <v>837</v>
      </c>
      <c r="F79" s="156"/>
      <c r="G79" s="156"/>
      <c r="H79" s="157"/>
      <c r="I79" s="157"/>
      <c r="J79" s="157"/>
      <c r="K79" s="157"/>
      <c r="L79" s="157"/>
      <c r="M79" s="157"/>
      <c r="N79" s="157"/>
      <c r="O79" s="157"/>
      <c r="P79" s="158"/>
      <c r="Q79" s="158"/>
      <c r="R79" s="159" t="s">
        <v>836</v>
      </c>
      <c r="S79" s="159" t="s">
        <v>58</v>
      </c>
      <c r="T79" s="159">
        <f>+IF(ISERR(S79/R79*100),"N/A",ROUND(S79/R79*100,2))</f>
        <v>0</v>
      </c>
      <c r="U79" s="159" t="s">
        <v>58</v>
      </c>
      <c r="V79" s="159" t="str">
        <f>+IF(ISERR(U79/S79*100),"N/A",ROUND(U79/S79*100,2))</f>
        <v>N/A</v>
      </c>
      <c r="W79" s="160">
        <f t="shared" si="4"/>
        <v>0</v>
      </c>
    </row>
    <row r="80" spans="2:25" ht="23.25" customHeight="1" thickBot="1">
      <c r="B80" s="147" t="s">
        <v>67</v>
      </c>
      <c r="C80" s="148"/>
      <c r="D80" s="148"/>
      <c r="E80" s="149" t="s">
        <v>567</v>
      </c>
      <c r="F80" s="149"/>
      <c r="G80" s="149"/>
      <c r="H80" s="150"/>
      <c r="I80" s="150"/>
      <c r="J80" s="150"/>
      <c r="K80" s="150"/>
      <c r="L80" s="150"/>
      <c r="M80" s="150"/>
      <c r="N80" s="150"/>
      <c r="O80" s="150"/>
      <c r="P80" s="151"/>
      <c r="Q80" s="151"/>
      <c r="R80" s="152" t="s">
        <v>835</v>
      </c>
      <c r="S80" s="152" t="s">
        <v>10</v>
      </c>
      <c r="T80" s="151"/>
      <c r="U80" s="152" t="s">
        <v>832</v>
      </c>
      <c r="V80" s="151"/>
      <c r="W80" s="153">
        <f t="shared" si="4"/>
        <v>1.38</v>
      </c>
    </row>
    <row r="81" spans="2:23" ht="26.25" customHeight="1">
      <c r="B81" s="154" t="s">
        <v>69</v>
      </c>
      <c r="C81" s="155"/>
      <c r="D81" s="155"/>
      <c r="E81" s="156" t="s">
        <v>567</v>
      </c>
      <c r="F81" s="156"/>
      <c r="G81" s="156"/>
      <c r="H81" s="157"/>
      <c r="I81" s="157"/>
      <c r="J81" s="157"/>
      <c r="K81" s="157"/>
      <c r="L81" s="157"/>
      <c r="M81" s="157"/>
      <c r="N81" s="157"/>
      <c r="O81" s="157"/>
      <c r="P81" s="158"/>
      <c r="Q81" s="158"/>
      <c r="R81" s="159" t="s">
        <v>834</v>
      </c>
      <c r="S81" s="159" t="s">
        <v>833</v>
      </c>
      <c r="T81" s="159">
        <f>+IF(ISERR(S81/R81*100),"N/A",ROUND(S81/R81*100,2))</f>
        <v>1.72</v>
      </c>
      <c r="U81" s="159" t="s">
        <v>832</v>
      </c>
      <c r="V81" s="159">
        <f>+IF(ISERR(U81/S81*100),"N/A",ROUND(U81/S81*100,2))</f>
        <v>81</v>
      </c>
      <c r="W81" s="160">
        <f t="shared" si="4"/>
        <v>1.39</v>
      </c>
    </row>
    <row r="82" spans="2:23" ht="23.25" customHeight="1" thickBot="1">
      <c r="B82" s="147" t="s">
        <v>67</v>
      </c>
      <c r="C82" s="148"/>
      <c r="D82" s="148"/>
      <c r="E82" s="149" t="s">
        <v>661</v>
      </c>
      <c r="F82" s="149"/>
      <c r="G82" s="149"/>
      <c r="H82" s="150"/>
      <c r="I82" s="150"/>
      <c r="J82" s="150"/>
      <c r="K82" s="150"/>
      <c r="L82" s="150"/>
      <c r="M82" s="150"/>
      <c r="N82" s="150"/>
      <c r="O82" s="150"/>
      <c r="P82" s="151"/>
      <c r="Q82" s="151"/>
      <c r="R82" s="152" t="s">
        <v>831</v>
      </c>
      <c r="S82" s="152" t="s">
        <v>10</v>
      </c>
      <c r="T82" s="151"/>
      <c r="U82" s="152" t="s">
        <v>58</v>
      </c>
      <c r="V82" s="151"/>
      <c r="W82" s="153">
        <f t="shared" si="4"/>
        <v>0</v>
      </c>
    </row>
    <row r="83" spans="2:23" ht="26.25" customHeight="1">
      <c r="B83" s="154" t="s">
        <v>69</v>
      </c>
      <c r="C83" s="155"/>
      <c r="D83" s="155"/>
      <c r="E83" s="156" t="s">
        <v>661</v>
      </c>
      <c r="F83" s="156"/>
      <c r="G83" s="156"/>
      <c r="H83" s="157"/>
      <c r="I83" s="157"/>
      <c r="J83" s="157"/>
      <c r="K83" s="157"/>
      <c r="L83" s="157"/>
      <c r="M83" s="157"/>
      <c r="N83" s="157"/>
      <c r="O83" s="157"/>
      <c r="P83" s="158"/>
      <c r="Q83" s="158"/>
      <c r="R83" s="159" t="s">
        <v>831</v>
      </c>
      <c r="S83" s="159" t="s">
        <v>58</v>
      </c>
      <c r="T83" s="159">
        <f>+IF(ISERR(S83/R83*100),"N/A",ROUND(S83/R83*100,2))</f>
        <v>0</v>
      </c>
      <c r="U83" s="159" t="s">
        <v>58</v>
      </c>
      <c r="V83" s="159" t="str">
        <f>+IF(ISERR(U83/S83*100),"N/A",ROUND(U83/S83*100,2))</f>
        <v>N/A</v>
      </c>
      <c r="W83" s="160">
        <f t="shared" si="4"/>
        <v>0</v>
      </c>
    </row>
    <row r="84" spans="2:23" ht="23.25" customHeight="1" thickBot="1">
      <c r="B84" s="147" t="s">
        <v>67</v>
      </c>
      <c r="C84" s="148"/>
      <c r="D84" s="148"/>
      <c r="E84" s="149" t="s">
        <v>829</v>
      </c>
      <c r="F84" s="149"/>
      <c r="G84" s="149"/>
      <c r="H84" s="150"/>
      <c r="I84" s="150"/>
      <c r="J84" s="150"/>
      <c r="K84" s="150"/>
      <c r="L84" s="150"/>
      <c r="M84" s="150"/>
      <c r="N84" s="150"/>
      <c r="O84" s="150"/>
      <c r="P84" s="151"/>
      <c r="Q84" s="151"/>
      <c r="R84" s="152" t="s">
        <v>830</v>
      </c>
      <c r="S84" s="152" t="s">
        <v>10</v>
      </c>
      <c r="T84" s="151"/>
      <c r="U84" s="152" t="s">
        <v>58</v>
      </c>
      <c r="V84" s="151"/>
      <c r="W84" s="153">
        <f t="shared" si="4"/>
        <v>0</v>
      </c>
    </row>
    <row r="85" spans="2:23" ht="26.25" customHeight="1">
      <c r="B85" s="154" t="s">
        <v>69</v>
      </c>
      <c r="C85" s="155"/>
      <c r="D85" s="155"/>
      <c r="E85" s="156" t="s">
        <v>829</v>
      </c>
      <c r="F85" s="156"/>
      <c r="G85" s="156"/>
      <c r="H85" s="157"/>
      <c r="I85" s="157"/>
      <c r="J85" s="157"/>
      <c r="K85" s="157"/>
      <c r="L85" s="157"/>
      <c r="M85" s="157"/>
      <c r="N85" s="157"/>
      <c r="O85" s="157"/>
      <c r="P85" s="158"/>
      <c r="Q85" s="158"/>
      <c r="R85" s="159" t="s">
        <v>828</v>
      </c>
      <c r="S85" s="159" t="s">
        <v>58</v>
      </c>
      <c r="T85" s="159">
        <f>+IF(ISERR(S85/R85*100),"N/A",ROUND(S85/R85*100,2))</f>
        <v>0</v>
      </c>
      <c r="U85" s="159" t="s">
        <v>58</v>
      </c>
      <c r="V85" s="159" t="str">
        <f>+IF(ISERR(U85/S85*100),"N/A",ROUND(U85/S85*100,2))</f>
        <v>N/A</v>
      </c>
      <c r="W85" s="160">
        <f t="shared" si="4"/>
        <v>0</v>
      </c>
    </row>
    <row r="86" spans="2:23" ht="23.25" customHeight="1" thickBot="1">
      <c r="B86" s="147" t="s">
        <v>67</v>
      </c>
      <c r="C86" s="148"/>
      <c r="D86" s="148"/>
      <c r="E86" s="149" t="s">
        <v>557</v>
      </c>
      <c r="F86" s="149"/>
      <c r="G86" s="149"/>
      <c r="H86" s="150"/>
      <c r="I86" s="150"/>
      <c r="J86" s="150"/>
      <c r="K86" s="150"/>
      <c r="L86" s="150"/>
      <c r="M86" s="150"/>
      <c r="N86" s="150"/>
      <c r="O86" s="150"/>
      <c r="P86" s="151"/>
      <c r="Q86" s="151"/>
      <c r="R86" s="152" t="s">
        <v>827</v>
      </c>
      <c r="S86" s="152" t="s">
        <v>10</v>
      </c>
      <c r="T86" s="151"/>
      <c r="U86" s="152" t="s">
        <v>826</v>
      </c>
      <c r="V86" s="151"/>
      <c r="W86" s="153">
        <f t="shared" si="4"/>
        <v>2.59</v>
      </c>
    </row>
    <row r="87" spans="2:23" ht="26.25" customHeight="1" thickBot="1">
      <c r="B87" s="154" t="s">
        <v>69</v>
      </c>
      <c r="C87" s="155"/>
      <c r="D87" s="155"/>
      <c r="E87" s="156" t="s">
        <v>557</v>
      </c>
      <c r="F87" s="156"/>
      <c r="G87" s="156"/>
      <c r="H87" s="157"/>
      <c r="I87" s="157"/>
      <c r="J87" s="157"/>
      <c r="K87" s="157"/>
      <c r="L87" s="157"/>
      <c r="M87" s="157"/>
      <c r="N87" s="157"/>
      <c r="O87" s="157"/>
      <c r="P87" s="158"/>
      <c r="Q87" s="158"/>
      <c r="R87" s="159" t="s">
        <v>827</v>
      </c>
      <c r="S87" s="159" t="s">
        <v>826</v>
      </c>
      <c r="T87" s="159">
        <f>+IF(ISERR(S87/R87*100),"N/A",ROUND(S87/R87*100,2))</f>
        <v>2.59</v>
      </c>
      <c r="U87" s="159" t="s">
        <v>826</v>
      </c>
      <c r="V87" s="159">
        <f>+IF(ISERR(U87/S87*100),"N/A",ROUND(U87/S87*100,2))</f>
        <v>100</v>
      </c>
      <c r="W87" s="160">
        <f t="shared" si="4"/>
        <v>2.59</v>
      </c>
    </row>
    <row r="88" spans="2:23" ht="22.5" customHeight="1" thickTop="1" thickBot="1">
      <c r="B88" s="76" t="s">
        <v>71</v>
      </c>
      <c r="C88" s="77"/>
      <c r="D88" s="77"/>
      <c r="E88" s="77"/>
      <c r="F88" s="77"/>
      <c r="G88" s="77"/>
      <c r="H88" s="78"/>
      <c r="I88" s="78"/>
      <c r="J88" s="78"/>
      <c r="K88" s="78"/>
      <c r="L88" s="78"/>
      <c r="M88" s="78"/>
      <c r="N88" s="78"/>
      <c r="O88" s="78"/>
      <c r="P88" s="78"/>
      <c r="Q88" s="78"/>
      <c r="R88" s="78"/>
      <c r="S88" s="78"/>
      <c r="T88" s="78"/>
      <c r="U88" s="78"/>
      <c r="V88" s="78"/>
      <c r="W88" s="79"/>
    </row>
    <row r="89" spans="2:23" ht="37.5" customHeight="1" thickTop="1">
      <c r="B89" s="161" t="s">
        <v>2195</v>
      </c>
      <c r="C89" s="162"/>
      <c r="D89" s="162"/>
      <c r="E89" s="162"/>
      <c r="F89" s="162"/>
      <c r="G89" s="162"/>
      <c r="H89" s="162"/>
      <c r="I89" s="162"/>
      <c r="J89" s="162"/>
      <c r="K89" s="162"/>
      <c r="L89" s="162"/>
      <c r="M89" s="162"/>
      <c r="N89" s="162"/>
      <c r="O89" s="162"/>
      <c r="P89" s="162"/>
      <c r="Q89" s="162"/>
      <c r="R89" s="162"/>
      <c r="S89" s="162"/>
      <c r="T89" s="162"/>
      <c r="U89" s="162"/>
      <c r="V89" s="162"/>
      <c r="W89" s="163"/>
    </row>
    <row r="90" spans="2:23" ht="392.25" customHeight="1" thickBot="1">
      <c r="B90" s="164"/>
      <c r="C90" s="165"/>
      <c r="D90" s="165"/>
      <c r="E90" s="165"/>
      <c r="F90" s="165"/>
      <c r="G90" s="165"/>
      <c r="H90" s="165"/>
      <c r="I90" s="165"/>
      <c r="J90" s="165"/>
      <c r="K90" s="165"/>
      <c r="L90" s="165"/>
      <c r="M90" s="165"/>
      <c r="N90" s="165"/>
      <c r="O90" s="165"/>
      <c r="P90" s="165"/>
      <c r="Q90" s="165"/>
      <c r="R90" s="165"/>
      <c r="S90" s="165"/>
      <c r="T90" s="165"/>
      <c r="U90" s="165"/>
      <c r="V90" s="165"/>
      <c r="W90" s="166"/>
    </row>
    <row r="91" spans="2:23" ht="58.5" customHeight="1" thickTop="1">
      <c r="B91" s="161" t="s">
        <v>2196</v>
      </c>
      <c r="C91" s="162"/>
      <c r="D91" s="162"/>
      <c r="E91" s="162"/>
      <c r="F91" s="162"/>
      <c r="G91" s="162"/>
      <c r="H91" s="162"/>
      <c r="I91" s="162"/>
      <c r="J91" s="162"/>
      <c r="K91" s="162"/>
      <c r="L91" s="162"/>
      <c r="M91" s="162"/>
      <c r="N91" s="162"/>
      <c r="O91" s="162"/>
      <c r="P91" s="162"/>
      <c r="Q91" s="162"/>
      <c r="R91" s="162"/>
      <c r="S91" s="162"/>
      <c r="T91" s="162"/>
      <c r="U91" s="162"/>
      <c r="V91" s="162"/>
      <c r="W91" s="163"/>
    </row>
    <row r="92" spans="2:23" ht="409.5" customHeight="1" thickBot="1">
      <c r="B92" s="164"/>
      <c r="C92" s="165"/>
      <c r="D92" s="165"/>
      <c r="E92" s="165"/>
      <c r="F92" s="165"/>
      <c r="G92" s="165"/>
      <c r="H92" s="165"/>
      <c r="I92" s="165"/>
      <c r="J92" s="165"/>
      <c r="K92" s="165"/>
      <c r="L92" s="165"/>
      <c r="M92" s="165"/>
      <c r="N92" s="165"/>
      <c r="O92" s="165"/>
      <c r="P92" s="165"/>
      <c r="Q92" s="165"/>
      <c r="R92" s="165"/>
      <c r="S92" s="165"/>
      <c r="T92" s="165"/>
      <c r="U92" s="165"/>
      <c r="V92" s="165"/>
      <c r="W92" s="166"/>
    </row>
    <row r="93" spans="2:23" ht="68.25" customHeight="1" thickTop="1">
      <c r="B93" s="161" t="s">
        <v>2197</v>
      </c>
      <c r="C93" s="162"/>
      <c r="D93" s="162"/>
      <c r="E93" s="162"/>
      <c r="F93" s="162"/>
      <c r="G93" s="162"/>
      <c r="H93" s="162"/>
      <c r="I93" s="162"/>
      <c r="J93" s="162"/>
      <c r="K93" s="162"/>
      <c r="L93" s="162"/>
      <c r="M93" s="162"/>
      <c r="N93" s="162"/>
      <c r="O93" s="162"/>
      <c r="P93" s="162"/>
      <c r="Q93" s="162"/>
      <c r="R93" s="162"/>
      <c r="S93" s="162"/>
      <c r="T93" s="162"/>
      <c r="U93" s="162"/>
      <c r="V93" s="162"/>
      <c r="W93" s="163"/>
    </row>
    <row r="94" spans="2:23" ht="409.5" customHeight="1" thickBot="1">
      <c r="B94" s="167"/>
      <c r="C94" s="168"/>
      <c r="D94" s="168"/>
      <c r="E94" s="168"/>
      <c r="F94" s="168"/>
      <c r="G94" s="168"/>
      <c r="H94" s="168"/>
      <c r="I94" s="168"/>
      <c r="J94" s="168"/>
      <c r="K94" s="168"/>
      <c r="L94" s="168"/>
      <c r="M94" s="168"/>
      <c r="N94" s="168"/>
      <c r="O94" s="168"/>
      <c r="P94" s="168"/>
      <c r="Q94" s="168"/>
      <c r="R94" s="168"/>
      <c r="S94" s="168"/>
      <c r="T94" s="168"/>
      <c r="U94" s="168"/>
      <c r="V94" s="168"/>
      <c r="W94" s="169"/>
    </row>
  </sheetData>
  <mergeCells count="265">
    <mergeCell ref="B78:D78"/>
    <mergeCell ref="B79:D79"/>
    <mergeCell ref="B80:D80"/>
    <mergeCell ref="B87:D87"/>
    <mergeCell ref="B89:W90"/>
    <mergeCell ref="B91:W92"/>
    <mergeCell ref="B93:W94"/>
    <mergeCell ref="B81:D81"/>
    <mergeCell ref="B82:D82"/>
    <mergeCell ref="B83:D83"/>
    <mergeCell ref="B84:D84"/>
    <mergeCell ref="B85:D85"/>
    <mergeCell ref="B86:D86"/>
    <mergeCell ref="B72:L72"/>
    <mergeCell ref="M72:N72"/>
    <mergeCell ref="O72:P72"/>
    <mergeCell ref="Q72:R72"/>
    <mergeCell ref="B74:Q75"/>
    <mergeCell ref="S74:T74"/>
    <mergeCell ref="V74:W74"/>
    <mergeCell ref="B76:D76"/>
    <mergeCell ref="B77:D77"/>
    <mergeCell ref="B69:L69"/>
    <mergeCell ref="M69:N69"/>
    <mergeCell ref="O69:P69"/>
    <mergeCell ref="Q69:R69"/>
    <mergeCell ref="B70:L70"/>
    <mergeCell ref="M70:N70"/>
    <mergeCell ref="O70:P70"/>
    <mergeCell ref="Q70:R70"/>
    <mergeCell ref="B71:L71"/>
    <mergeCell ref="M71:N71"/>
    <mergeCell ref="O71:P71"/>
    <mergeCell ref="Q71:R71"/>
    <mergeCell ref="B66:L66"/>
    <mergeCell ref="M66:N66"/>
    <mergeCell ref="O66:P66"/>
    <mergeCell ref="Q66:R66"/>
    <mergeCell ref="B67:L67"/>
    <mergeCell ref="M67:N67"/>
    <mergeCell ref="O67:P67"/>
    <mergeCell ref="Q67:R67"/>
    <mergeCell ref="B68:L68"/>
    <mergeCell ref="M68:N68"/>
    <mergeCell ref="O68:P68"/>
    <mergeCell ref="Q68:R68"/>
    <mergeCell ref="B63:L63"/>
    <mergeCell ref="M63:N63"/>
    <mergeCell ref="O63:P63"/>
    <mergeCell ref="Q63:R63"/>
    <mergeCell ref="B64:L64"/>
    <mergeCell ref="M64:N64"/>
    <mergeCell ref="O64:P64"/>
    <mergeCell ref="Q64:R64"/>
    <mergeCell ref="B65:L65"/>
    <mergeCell ref="M65:N65"/>
    <mergeCell ref="O65:P65"/>
    <mergeCell ref="Q65:R65"/>
    <mergeCell ref="B60:L60"/>
    <mergeCell ref="M60:N60"/>
    <mergeCell ref="O60:P60"/>
    <mergeCell ref="Q60:R60"/>
    <mergeCell ref="B61:L61"/>
    <mergeCell ref="M61:N61"/>
    <mergeCell ref="O61:P61"/>
    <mergeCell ref="Q61:R61"/>
    <mergeCell ref="B62:L62"/>
    <mergeCell ref="M62:N62"/>
    <mergeCell ref="O62:P62"/>
    <mergeCell ref="Q62:R62"/>
    <mergeCell ref="B57:L57"/>
    <mergeCell ref="M57:N57"/>
    <mergeCell ref="O57:P57"/>
    <mergeCell ref="Q57:R57"/>
    <mergeCell ref="B58:L58"/>
    <mergeCell ref="M58:N58"/>
    <mergeCell ref="O58:P58"/>
    <mergeCell ref="Q58:R58"/>
    <mergeCell ref="B59:L59"/>
    <mergeCell ref="M59:N59"/>
    <mergeCell ref="O59:P59"/>
    <mergeCell ref="Q59:R59"/>
    <mergeCell ref="B54:L54"/>
    <mergeCell ref="M54:N54"/>
    <mergeCell ref="O54:P54"/>
    <mergeCell ref="Q54:R54"/>
    <mergeCell ref="B55:L55"/>
    <mergeCell ref="M55:N55"/>
    <mergeCell ref="O55:P55"/>
    <mergeCell ref="Q55:R55"/>
    <mergeCell ref="B56:L56"/>
    <mergeCell ref="M56:N56"/>
    <mergeCell ref="O56:P56"/>
    <mergeCell ref="Q56:R56"/>
    <mergeCell ref="B51:L51"/>
    <mergeCell ref="M51:N51"/>
    <mergeCell ref="O51:P51"/>
    <mergeCell ref="Q51:R51"/>
    <mergeCell ref="B52:L52"/>
    <mergeCell ref="M52:N52"/>
    <mergeCell ref="O52:P52"/>
    <mergeCell ref="Q52:R52"/>
    <mergeCell ref="B53:L53"/>
    <mergeCell ref="M53:N53"/>
    <mergeCell ref="O53:P53"/>
    <mergeCell ref="Q53:R53"/>
    <mergeCell ref="B48:L48"/>
    <mergeCell ref="M48:N48"/>
    <mergeCell ref="O48:P48"/>
    <mergeCell ref="Q48:R48"/>
    <mergeCell ref="B49:L49"/>
    <mergeCell ref="M49:N49"/>
    <mergeCell ref="O49:P49"/>
    <mergeCell ref="Q49:R49"/>
    <mergeCell ref="B50:L50"/>
    <mergeCell ref="M50:N50"/>
    <mergeCell ref="O50:P50"/>
    <mergeCell ref="Q50:R50"/>
    <mergeCell ref="B45:L45"/>
    <mergeCell ref="M45:N45"/>
    <mergeCell ref="O45:P45"/>
    <mergeCell ref="Q45:R45"/>
    <mergeCell ref="B46:L46"/>
    <mergeCell ref="M46:N46"/>
    <mergeCell ref="O46:P46"/>
    <mergeCell ref="Q46:R46"/>
    <mergeCell ref="B47:L47"/>
    <mergeCell ref="M47:N47"/>
    <mergeCell ref="O47:P47"/>
    <mergeCell ref="Q47:R47"/>
    <mergeCell ref="B42:L42"/>
    <mergeCell ref="M42:N42"/>
    <mergeCell ref="O42:P42"/>
    <mergeCell ref="Q42:R42"/>
    <mergeCell ref="B43:L43"/>
    <mergeCell ref="M43:N43"/>
    <mergeCell ref="O43:P43"/>
    <mergeCell ref="Q43:R43"/>
    <mergeCell ref="B44:L44"/>
    <mergeCell ref="M44:N44"/>
    <mergeCell ref="O44:P44"/>
    <mergeCell ref="Q44:R44"/>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3" manualBreakCount="3">
    <brk id="16" min="1" max="22" man="1"/>
    <brk id="88" min="1" max="22" man="1"/>
    <brk id="90"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610</v>
      </c>
      <c r="D4" s="82" t="s">
        <v>609</v>
      </c>
      <c r="E4" s="82"/>
      <c r="F4" s="82"/>
      <c r="G4" s="82"/>
      <c r="H4" s="83"/>
      <c r="J4" s="84" t="s">
        <v>6</v>
      </c>
      <c r="K4" s="82"/>
      <c r="L4" s="81" t="s">
        <v>988</v>
      </c>
      <c r="M4" s="85" t="s">
        <v>987</v>
      </c>
      <c r="N4" s="85"/>
      <c r="O4" s="85"/>
      <c r="P4" s="85"/>
      <c r="Q4" s="86"/>
      <c r="R4" s="87"/>
      <c r="S4" s="88" t="s">
        <v>2009</v>
      </c>
      <c r="T4" s="89"/>
      <c r="U4" s="89"/>
      <c r="V4" s="90" t="s">
        <v>986</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450</v>
      </c>
      <c r="D6" s="96" t="s">
        <v>985</v>
      </c>
      <c r="E6" s="96"/>
      <c r="F6" s="96"/>
      <c r="G6" s="96"/>
      <c r="H6" s="96"/>
      <c r="J6" s="97" t="s">
        <v>14</v>
      </c>
      <c r="K6" s="97"/>
      <c r="L6" s="97" t="s">
        <v>15</v>
      </c>
      <c r="M6" s="97"/>
      <c r="N6" s="94" t="s">
        <v>10</v>
      </c>
      <c r="O6" s="94"/>
      <c r="P6" s="94"/>
      <c r="Q6" s="94"/>
      <c r="R6" s="94"/>
      <c r="S6" s="94"/>
      <c r="T6" s="94"/>
      <c r="U6" s="94"/>
      <c r="V6" s="94"/>
      <c r="W6" s="94"/>
    </row>
    <row r="7" spans="1:25" ht="42.75" customHeight="1" thickBot="1">
      <c r="B7" s="98"/>
      <c r="C7" s="95" t="s">
        <v>974</v>
      </c>
      <c r="D7" s="93" t="s">
        <v>984</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983</v>
      </c>
      <c r="K8" s="101" t="s">
        <v>982</v>
      </c>
      <c r="L8" s="101" t="s">
        <v>981</v>
      </c>
      <c r="M8" s="101" t="s">
        <v>980</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35.5" customHeight="1" thickTop="1" thickBot="1">
      <c r="B10" s="102" t="s">
        <v>22</v>
      </c>
      <c r="C10" s="90" t="s">
        <v>979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978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977</v>
      </c>
      <c r="C21" s="133"/>
      <c r="D21" s="133"/>
      <c r="E21" s="133"/>
      <c r="F21" s="133"/>
      <c r="G21" s="133"/>
      <c r="H21" s="133"/>
      <c r="I21" s="133"/>
      <c r="J21" s="133"/>
      <c r="K21" s="133"/>
      <c r="L21" s="133"/>
      <c r="M21" s="134" t="s">
        <v>450</v>
      </c>
      <c r="N21" s="134"/>
      <c r="O21" s="134" t="s">
        <v>49</v>
      </c>
      <c r="P21" s="134"/>
      <c r="Q21" s="134" t="s">
        <v>50</v>
      </c>
      <c r="R21" s="134"/>
      <c r="S21" s="135" t="s">
        <v>51</v>
      </c>
      <c r="T21" s="135" t="s">
        <v>620</v>
      </c>
      <c r="U21" s="135" t="s">
        <v>976</v>
      </c>
      <c r="V21" s="135">
        <f>+IF(ISERR(U21/T21*100),"N/A",ROUND(U21/T21*100,2))</f>
        <v>92</v>
      </c>
      <c r="W21" s="136">
        <f>+IF(ISERR(U21/S21*100),"N/A",ROUND(U21/S21*100,2))</f>
        <v>13.8</v>
      </c>
    </row>
    <row r="22" spans="2:27" ht="56.25" customHeight="1" thickBot="1">
      <c r="B22" s="132" t="s">
        <v>975</v>
      </c>
      <c r="C22" s="133"/>
      <c r="D22" s="133"/>
      <c r="E22" s="133"/>
      <c r="F22" s="133"/>
      <c r="G22" s="133"/>
      <c r="H22" s="133"/>
      <c r="I22" s="133"/>
      <c r="J22" s="133"/>
      <c r="K22" s="133"/>
      <c r="L22" s="133"/>
      <c r="M22" s="134" t="s">
        <v>974</v>
      </c>
      <c r="N22" s="134"/>
      <c r="O22" s="134" t="s">
        <v>49</v>
      </c>
      <c r="P22" s="134"/>
      <c r="Q22" s="134" t="s">
        <v>50</v>
      </c>
      <c r="R22" s="134"/>
      <c r="S22" s="135" t="s">
        <v>51</v>
      </c>
      <c r="T22" s="135" t="s">
        <v>515</v>
      </c>
      <c r="U22" s="135" t="s">
        <v>973</v>
      </c>
      <c r="V22" s="135">
        <f>+IF(ISERR(U22/T22*100),"N/A",ROUND(U22/T22*100,2))</f>
        <v>96</v>
      </c>
      <c r="W22" s="136">
        <f>+IF(ISERR(U22/S22*100),"N/A",ROUND(U22/S22*100,2))</f>
        <v>9.6</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446</v>
      </c>
      <c r="F26" s="149"/>
      <c r="G26" s="149"/>
      <c r="H26" s="150"/>
      <c r="I26" s="150"/>
      <c r="J26" s="150"/>
      <c r="K26" s="150"/>
      <c r="L26" s="150"/>
      <c r="M26" s="150"/>
      <c r="N26" s="150"/>
      <c r="O26" s="150"/>
      <c r="P26" s="151"/>
      <c r="Q26" s="151"/>
      <c r="R26" s="152" t="s">
        <v>972</v>
      </c>
      <c r="S26" s="152" t="s">
        <v>10</v>
      </c>
      <c r="T26" s="151"/>
      <c r="U26" s="152" t="s">
        <v>970</v>
      </c>
      <c r="V26" s="151"/>
      <c r="W26" s="153">
        <f>+IF(ISERR(U26/R26*100),"N/A",ROUND(U26/R26*100,2))</f>
        <v>6.4</v>
      </c>
    </row>
    <row r="27" spans="2:27" ht="26.25" customHeight="1">
      <c r="B27" s="154" t="s">
        <v>69</v>
      </c>
      <c r="C27" s="155"/>
      <c r="D27" s="155"/>
      <c r="E27" s="156" t="s">
        <v>446</v>
      </c>
      <c r="F27" s="156"/>
      <c r="G27" s="156"/>
      <c r="H27" s="157"/>
      <c r="I27" s="157"/>
      <c r="J27" s="157"/>
      <c r="K27" s="157"/>
      <c r="L27" s="157"/>
      <c r="M27" s="157"/>
      <c r="N27" s="157"/>
      <c r="O27" s="157"/>
      <c r="P27" s="158"/>
      <c r="Q27" s="158"/>
      <c r="R27" s="159" t="s">
        <v>972</v>
      </c>
      <c r="S27" s="159" t="s">
        <v>971</v>
      </c>
      <c r="T27" s="159">
        <f>+IF(ISERR(S27/R27*100),"N/A",ROUND(S27/R27*100,2))</f>
        <v>67.44</v>
      </c>
      <c r="U27" s="159" t="s">
        <v>970</v>
      </c>
      <c r="V27" s="159">
        <f>+IF(ISERR(U27/S27*100),"N/A",ROUND(U27/S27*100,2))</f>
        <v>9.49</v>
      </c>
      <c r="W27" s="160">
        <f>+IF(ISERR(U27/R27*100),"N/A",ROUND(U27/R27*100,2))</f>
        <v>6.4</v>
      </c>
    </row>
    <row r="28" spans="2:27" ht="23.25" customHeight="1" thickBot="1">
      <c r="B28" s="147" t="s">
        <v>67</v>
      </c>
      <c r="C28" s="148"/>
      <c r="D28" s="148"/>
      <c r="E28" s="149" t="s">
        <v>969</v>
      </c>
      <c r="F28" s="149"/>
      <c r="G28" s="149"/>
      <c r="H28" s="150"/>
      <c r="I28" s="150"/>
      <c r="J28" s="150"/>
      <c r="K28" s="150"/>
      <c r="L28" s="150"/>
      <c r="M28" s="150"/>
      <c r="N28" s="150"/>
      <c r="O28" s="150"/>
      <c r="P28" s="151"/>
      <c r="Q28" s="151"/>
      <c r="R28" s="152" t="s">
        <v>968</v>
      </c>
      <c r="S28" s="152" t="s">
        <v>10</v>
      </c>
      <c r="T28" s="151"/>
      <c r="U28" s="152" t="s">
        <v>58</v>
      </c>
      <c r="V28" s="151"/>
      <c r="W28" s="153">
        <f>+IF(ISERR(U28/R28*100),"N/A",ROUND(U28/R28*100,2))</f>
        <v>0</v>
      </c>
    </row>
    <row r="29" spans="2:27" ht="26.25" customHeight="1" thickBot="1">
      <c r="B29" s="154" t="s">
        <v>69</v>
      </c>
      <c r="C29" s="155"/>
      <c r="D29" s="155"/>
      <c r="E29" s="156" t="s">
        <v>969</v>
      </c>
      <c r="F29" s="156"/>
      <c r="G29" s="156"/>
      <c r="H29" s="157"/>
      <c r="I29" s="157"/>
      <c r="J29" s="157"/>
      <c r="K29" s="157"/>
      <c r="L29" s="157"/>
      <c r="M29" s="157"/>
      <c r="N29" s="157"/>
      <c r="O29" s="157"/>
      <c r="P29" s="158"/>
      <c r="Q29" s="158"/>
      <c r="R29" s="159" t="s">
        <v>968</v>
      </c>
      <c r="S29" s="159" t="s">
        <v>967</v>
      </c>
      <c r="T29" s="159">
        <f>+IF(ISERR(S29/R29*100),"N/A",ROUND(S29/R29*100,2))</f>
        <v>95.37</v>
      </c>
      <c r="U29" s="159" t="s">
        <v>58</v>
      </c>
      <c r="V29" s="159">
        <f>+IF(ISERR(U29/S29*100),"N/A",ROUND(U29/S29*100,2))</f>
        <v>0</v>
      </c>
      <c r="W29" s="160">
        <f>+IF(ISERR(U29/R29*100),"N/A",ROUND(U29/R29*100,2))</f>
        <v>0</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2192</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28.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2193</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46.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2194</v>
      </c>
      <c r="C35" s="162"/>
      <c r="D35" s="162"/>
      <c r="E35" s="162"/>
      <c r="F35" s="162"/>
      <c r="G35" s="162"/>
      <c r="H35" s="162"/>
      <c r="I35" s="162"/>
      <c r="J35" s="162"/>
      <c r="K35" s="162"/>
      <c r="L35" s="162"/>
      <c r="M35" s="162"/>
      <c r="N35" s="162"/>
      <c r="O35" s="162"/>
      <c r="P35" s="162"/>
      <c r="Q35" s="162"/>
      <c r="R35" s="162"/>
      <c r="S35" s="162"/>
      <c r="T35" s="162"/>
      <c r="U35" s="162"/>
      <c r="V35" s="162"/>
      <c r="W35" s="163"/>
    </row>
    <row r="36" spans="2:23" ht="93.7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1005</v>
      </c>
      <c r="D4" s="82" t="s">
        <v>1004</v>
      </c>
      <c r="E4" s="82"/>
      <c r="F4" s="82"/>
      <c r="G4" s="82"/>
      <c r="H4" s="83"/>
      <c r="J4" s="84" t="s">
        <v>6</v>
      </c>
      <c r="K4" s="82"/>
      <c r="L4" s="81" t="s">
        <v>1003</v>
      </c>
      <c r="M4" s="85" t="s">
        <v>1002</v>
      </c>
      <c r="N4" s="85"/>
      <c r="O4" s="85"/>
      <c r="P4" s="85"/>
      <c r="Q4" s="86"/>
      <c r="R4" s="87"/>
      <c r="S4" s="88" t="s">
        <v>2009</v>
      </c>
      <c r="T4" s="89"/>
      <c r="U4" s="89"/>
      <c r="V4" s="90" t="s">
        <v>1001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992</v>
      </c>
      <c r="D6" s="96" t="s">
        <v>1000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999</v>
      </c>
      <c r="K8" s="101" t="s">
        <v>998</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 customHeight="1" thickTop="1" thickBot="1">
      <c r="B10" s="102" t="s">
        <v>22</v>
      </c>
      <c r="C10" s="90" t="s">
        <v>997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996</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995</v>
      </c>
      <c r="C21" s="133"/>
      <c r="D21" s="133"/>
      <c r="E21" s="133"/>
      <c r="F21" s="133"/>
      <c r="G21" s="133"/>
      <c r="H21" s="133"/>
      <c r="I21" s="133"/>
      <c r="J21" s="133"/>
      <c r="K21" s="133"/>
      <c r="L21" s="133"/>
      <c r="M21" s="134" t="s">
        <v>992</v>
      </c>
      <c r="N21" s="134"/>
      <c r="O21" s="134" t="s">
        <v>49</v>
      </c>
      <c r="P21" s="134"/>
      <c r="Q21" s="134" t="s">
        <v>50</v>
      </c>
      <c r="R21" s="134"/>
      <c r="S21" s="135" t="s">
        <v>51</v>
      </c>
      <c r="T21" s="135" t="s">
        <v>58</v>
      </c>
      <c r="U21" s="135" t="s">
        <v>58</v>
      </c>
      <c r="V21" s="135" t="str">
        <f>+IF(ISERR(U21/T21*100),"N/A",ROUND(U21/T21*100,2))</f>
        <v>N/A</v>
      </c>
      <c r="W21" s="136">
        <f>+IF(ISERR(U21/S21*100),"N/A",ROUND(U21/S21*100,2))</f>
        <v>0</v>
      </c>
    </row>
    <row r="22" spans="2:27" ht="56.25" customHeight="1">
      <c r="B22" s="132" t="s">
        <v>994</v>
      </c>
      <c r="C22" s="133"/>
      <c r="D22" s="133"/>
      <c r="E22" s="133"/>
      <c r="F22" s="133"/>
      <c r="G22" s="133"/>
      <c r="H22" s="133"/>
      <c r="I22" s="133"/>
      <c r="J22" s="133"/>
      <c r="K22" s="133"/>
      <c r="L22" s="133"/>
      <c r="M22" s="134" t="s">
        <v>992</v>
      </c>
      <c r="N22" s="134"/>
      <c r="O22" s="134" t="s">
        <v>49</v>
      </c>
      <c r="P22" s="134"/>
      <c r="Q22" s="134" t="s">
        <v>50</v>
      </c>
      <c r="R22" s="134"/>
      <c r="S22" s="135" t="s">
        <v>51</v>
      </c>
      <c r="T22" s="135" t="s">
        <v>58</v>
      </c>
      <c r="U22" s="135" t="s">
        <v>58</v>
      </c>
      <c r="V22" s="135" t="str">
        <f>+IF(ISERR(U22/T22*100),"N/A",ROUND(U22/T22*100,2))</f>
        <v>N/A</v>
      </c>
      <c r="W22" s="136">
        <f>+IF(ISERR(U22/S22*100),"N/A",ROUND(U22/S22*100,2))</f>
        <v>0</v>
      </c>
    </row>
    <row r="23" spans="2:27" ht="56.25" customHeight="1" thickBot="1">
      <c r="B23" s="132" t="s">
        <v>993</v>
      </c>
      <c r="C23" s="133"/>
      <c r="D23" s="133"/>
      <c r="E23" s="133"/>
      <c r="F23" s="133"/>
      <c r="G23" s="133"/>
      <c r="H23" s="133"/>
      <c r="I23" s="133"/>
      <c r="J23" s="133"/>
      <c r="K23" s="133"/>
      <c r="L23" s="133"/>
      <c r="M23" s="134" t="s">
        <v>992</v>
      </c>
      <c r="N23" s="134"/>
      <c r="O23" s="134" t="s">
        <v>49</v>
      </c>
      <c r="P23" s="134"/>
      <c r="Q23" s="134" t="s">
        <v>50</v>
      </c>
      <c r="R23" s="134"/>
      <c r="S23" s="135" t="s">
        <v>51</v>
      </c>
      <c r="T23" s="135" t="s">
        <v>58</v>
      </c>
      <c r="U23" s="135" t="s">
        <v>58</v>
      </c>
      <c r="V23" s="135" t="str">
        <f>+IF(ISERR(U23/T23*100),"N/A",ROUND(U23/T23*100,2))</f>
        <v>N/A</v>
      </c>
      <c r="W23" s="136">
        <f>+IF(ISERR(U23/S23*100),"N/A",ROUND(U23/S23*100,2))</f>
        <v>0</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990</v>
      </c>
      <c r="F27" s="149"/>
      <c r="G27" s="149"/>
      <c r="H27" s="150"/>
      <c r="I27" s="150"/>
      <c r="J27" s="150"/>
      <c r="K27" s="150"/>
      <c r="L27" s="150"/>
      <c r="M27" s="150"/>
      <c r="N27" s="150"/>
      <c r="O27" s="150"/>
      <c r="P27" s="151"/>
      <c r="Q27" s="151"/>
      <c r="R27" s="152" t="s">
        <v>991</v>
      </c>
      <c r="S27" s="152" t="s">
        <v>10</v>
      </c>
      <c r="T27" s="151"/>
      <c r="U27" s="152" t="s">
        <v>58</v>
      </c>
      <c r="V27" s="151"/>
      <c r="W27" s="153">
        <f>+IF(ISERR(U27/R27*100),"N/A",ROUND(U27/R27*100,2))</f>
        <v>0</v>
      </c>
    </row>
    <row r="28" spans="2:27" ht="26.25" customHeight="1" thickBot="1">
      <c r="B28" s="154" t="s">
        <v>69</v>
      </c>
      <c r="C28" s="155"/>
      <c r="D28" s="155"/>
      <c r="E28" s="156" t="s">
        <v>990</v>
      </c>
      <c r="F28" s="156"/>
      <c r="G28" s="156"/>
      <c r="H28" s="157"/>
      <c r="I28" s="157"/>
      <c r="J28" s="157"/>
      <c r="K28" s="157"/>
      <c r="L28" s="157"/>
      <c r="M28" s="157"/>
      <c r="N28" s="157"/>
      <c r="O28" s="157"/>
      <c r="P28" s="158"/>
      <c r="Q28" s="158"/>
      <c r="R28" s="159" t="s">
        <v>989</v>
      </c>
      <c r="S28" s="159" t="s">
        <v>58</v>
      </c>
      <c r="T28" s="159">
        <f>+IF(ISERR(S28/R28*100),"N/A",ROUND(S28/R28*100,2))</f>
        <v>0</v>
      </c>
      <c r="U28" s="159" t="s">
        <v>58</v>
      </c>
      <c r="V28" s="159" t="str">
        <f>+IF(ISERR(U28/S28*100),"N/A",ROUND(U28/S28*100,2))</f>
        <v>N/A</v>
      </c>
      <c r="W28" s="160">
        <f>+IF(ISERR(U28/R28*100),"N/A",ROUND(U28/R28*100,2))</f>
        <v>0</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2189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39.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2190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70.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2191</v>
      </c>
      <c r="C34" s="162"/>
      <c r="D34" s="162"/>
      <c r="E34" s="162"/>
      <c r="F34" s="162"/>
      <c r="G34" s="162"/>
      <c r="H34" s="162"/>
      <c r="I34" s="162"/>
      <c r="J34" s="162"/>
      <c r="K34" s="162"/>
      <c r="L34" s="162"/>
      <c r="M34" s="162"/>
      <c r="N34" s="162"/>
      <c r="O34" s="162"/>
      <c r="P34" s="162"/>
      <c r="Q34" s="162"/>
      <c r="R34" s="162"/>
      <c r="S34" s="162"/>
      <c r="T34" s="162"/>
      <c r="U34" s="162"/>
      <c r="V34" s="162"/>
      <c r="W34" s="163"/>
    </row>
    <row r="35" spans="2:23" ht="48"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1024</v>
      </c>
      <c r="D4" s="82" t="s">
        <v>1023</v>
      </c>
      <c r="E4" s="82"/>
      <c r="F4" s="82"/>
      <c r="G4" s="82"/>
      <c r="H4" s="83"/>
      <c r="J4" s="84" t="s">
        <v>6</v>
      </c>
      <c r="K4" s="82"/>
      <c r="L4" s="81" t="s">
        <v>318</v>
      </c>
      <c r="M4" s="85" t="s">
        <v>1022</v>
      </c>
      <c r="N4" s="85"/>
      <c r="O4" s="85"/>
      <c r="P4" s="85"/>
      <c r="Q4" s="86"/>
      <c r="R4" s="87"/>
      <c r="S4" s="88" t="s">
        <v>2009</v>
      </c>
      <c r="T4" s="89"/>
      <c r="U4" s="89"/>
      <c r="V4" s="90" t="s">
        <v>1008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494</v>
      </c>
      <c r="D6" s="96" t="s">
        <v>1021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1020</v>
      </c>
      <c r="K8" s="101" t="s">
        <v>1019</v>
      </c>
      <c r="L8" s="101" t="s">
        <v>1018</v>
      </c>
      <c r="M8" s="101" t="s">
        <v>1017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1016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1015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1014</v>
      </c>
      <c r="C21" s="133"/>
      <c r="D21" s="133"/>
      <c r="E21" s="133"/>
      <c r="F21" s="133"/>
      <c r="G21" s="133"/>
      <c r="H21" s="133"/>
      <c r="I21" s="133"/>
      <c r="J21" s="133"/>
      <c r="K21" s="133"/>
      <c r="L21" s="133"/>
      <c r="M21" s="134" t="s">
        <v>494</v>
      </c>
      <c r="N21" s="134"/>
      <c r="O21" s="134" t="s">
        <v>49</v>
      </c>
      <c r="P21" s="134"/>
      <c r="Q21" s="134" t="s">
        <v>50</v>
      </c>
      <c r="R21" s="134"/>
      <c r="S21" s="135" t="s">
        <v>51</v>
      </c>
      <c r="T21" s="135" t="s">
        <v>1013</v>
      </c>
      <c r="U21" s="135" t="s">
        <v>1012</v>
      </c>
      <c r="V21" s="135">
        <f>+IF(ISERR(U21/T21*100),"N/A",ROUND(U21/T21*100,2))</f>
        <v>112.69</v>
      </c>
      <c r="W21" s="136">
        <f>+IF(ISERR(U21/S21*100),"N/A",ROUND(U21/S21*100,2))</f>
        <v>28.78</v>
      </c>
    </row>
    <row r="22" spans="2:27" ht="56.25" customHeight="1" thickBot="1">
      <c r="B22" s="132" t="s">
        <v>1011</v>
      </c>
      <c r="C22" s="133"/>
      <c r="D22" s="133"/>
      <c r="E22" s="133"/>
      <c r="F22" s="133"/>
      <c r="G22" s="133"/>
      <c r="H22" s="133"/>
      <c r="I22" s="133"/>
      <c r="J22" s="133"/>
      <c r="K22" s="133"/>
      <c r="L22" s="133"/>
      <c r="M22" s="134" t="s">
        <v>494</v>
      </c>
      <c r="N22" s="134"/>
      <c r="O22" s="134" t="s">
        <v>49</v>
      </c>
      <c r="P22" s="134"/>
      <c r="Q22" s="134" t="s">
        <v>50</v>
      </c>
      <c r="R22" s="134"/>
      <c r="S22" s="135" t="s">
        <v>51</v>
      </c>
      <c r="T22" s="135" t="s">
        <v>1010</v>
      </c>
      <c r="U22" s="135" t="s">
        <v>1009</v>
      </c>
      <c r="V22" s="135">
        <f>+IF(ISERR(U22/T22*100),"N/A",ROUND(U22/T22*100,2))</f>
        <v>79.98</v>
      </c>
      <c r="W22" s="136">
        <f>+IF(ISERR(U22/S22*100),"N/A",ROUND(U22/S22*100,2))</f>
        <v>18.82</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475</v>
      </c>
      <c r="F26" s="149"/>
      <c r="G26" s="149"/>
      <c r="H26" s="150"/>
      <c r="I26" s="150"/>
      <c r="J26" s="150"/>
      <c r="K26" s="150"/>
      <c r="L26" s="150"/>
      <c r="M26" s="150"/>
      <c r="N26" s="150"/>
      <c r="O26" s="150"/>
      <c r="P26" s="151"/>
      <c r="Q26" s="151"/>
      <c r="R26" s="152" t="s">
        <v>1008</v>
      </c>
      <c r="S26" s="152" t="s">
        <v>10</v>
      </c>
      <c r="T26" s="151"/>
      <c r="U26" s="152" t="s">
        <v>1006</v>
      </c>
      <c r="V26" s="151"/>
      <c r="W26" s="153">
        <f>+IF(ISERR(U26/R26*100),"N/A",ROUND(U26/R26*100,2))</f>
        <v>17.98</v>
      </c>
    </row>
    <row r="27" spans="2:27" ht="26.25" customHeight="1" thickBot="1">
      <c r="B27" s="154" t="s">
        <v>69</v>
      </c>
      <c r="C27" s="155"/>
      <c r="D27" s="155"/>
      <c r="E27" s="156" t="s">
        <v>475</v>
      </c>
      <c r="F27" s="156"/>
      <c r="G27" s="156"/>
      <c r="H27" s="157"/>
      <c r="I27" s="157"/>
      <c r="J27" s="157"/>
      <c r="K27" s="157"/>
      <c r="L27" s="157"/>
      <c r="M27" s="157"/>
      <c r="N27" s="157"/>
      <c r="O27" s="157"/>
      <c r="P27" s="158"/>
      <c r="Q27" s="158"/>
      <c r="R27" s="159" t="s">
        <v>1008</v>
      </c>
      <c r="S27" s="159" t="s">
        <v>1007</v>
      </c>
      <c r="T27" s="159">
        <f>+IF(ISERR(S27/R27*100),"N/A",ROUND(S27/R27*100,2))</f>
        <v>19</v>
      </c>
      <c r="U27" s="159" t="s">
        <v>1006</v>
      </c>
      <c r="V27" s="159">
        <f>+IF(ISERR(U27/S27*100),"N/A",ROUND(U27/S27*100,2))</f>
        <v>94.61</v>
      </c>
      <c r="W27" s="160">
        <f>+IF(ISERR(U27/R27*100),"N/A",ROUND(U27/R27*100,2))</f>
        <v>17.98</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2186</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2187</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2188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75"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98</v>
      </c>
      <c r="D4" s="82" t="s">
        <v>97</v>
      </c>
      <c r="E4" s="82"/>
      <c r="F4" s="82"/>
      <c r="G4" s="82"/>
      <c r="H4" s="83"/>
      <c r="J4" s="84" t="s">
        <v>6</v>
      </c>
      <c r="K4" s="82"/>
      <c r="L4" s="81" t="s">
        <v>96</v>
      </c>
      <c r="M4" s="85" t="s">
        <v>95</v>
      </c>
      <c r="N4" s="85"/>
      <c r="O4" s="85"/>
      <c r="P4" s="85"/>
      <c r="Q4" s="86"/>
      <c r="R4" s="87"/>
      <c r="S4" s="88" t="s">
        <v>2009</v>
      </c>
      <c r="T4" s="89"/>
      <c r="U4" s="89"/>
      <c r="V4" s="90" t="s">
        <v>94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76</v>
      </c>
      <c r="D6" s="96" t="s">
        <v>93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92</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 customHeight="1" thickTop="1" thickBot="1">
      <c r="B10" s="102" t="s">
        <v>22</v>
      </c>
      <c r="C10" s="90" t="s">
        <v>90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89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88</v>
      </c>
      <c r="C21" s="133"/>
      <c r="D21" s="133"/>
      <c r="E21" s="133"/>
      <c r="F21" s="133"/>
      <c r="G21" s="133"/>
      <c r="H21" s="133"/>
      <c r="I21" s="133"/>
      <c r="J21" s="133"/>
      <c r="K21" s="133"/>
      <c r="L21" s="133"/>
      <c r="M21" s="134" t="s">
        <v>76</v>
      </c>
      <c r="N21" s="134"/>
      <c r="O21" s="134" t="s">
        <v>49</v>
      </c>
      <c r="P21" s="134"/>
      <c r="Q21" s="134" t="s">
        <v>50</v>
      </c>
      <c r="R21" s="134"/>
      <c r="S21" s="135" t="s">
        <v>51</v>
      </c>
      <c r="T21" s="135" t="s">
        <v>87</v>
      </c>
      <c r="U21" s="135" t="s">
        <v>87</v>
      </c>
      <c r="V21" s="135">
        <f>+IF(ISERR(U21/T21*100),"N/A",ROUND(U21/T21*100,2))</f>
        <v>100</v>
      </c>
      <c r="W21" s="136">
        <f>+IF(ISERR(U21/S21*100),"N/A",ROUND(U21/S21*100,2))</f>
        <v>26</v>
      </c>
    </row>
    <row r="22" spans="2:27" ht="56.25" customHeight="1">
      <c r="B22" s="132" t="s">
        <v>86</v>
      </c>
      <c r="C22" s="133"/>
      <c r="D22" s="133"/>
      <c r="E22" s="133"/>
      <c r="F22" s="133"/>
      <c r="G22" s="133"/>
      <c r="H22" s="133"/>
      <c r="I22" s="133"/>
      <c r="J22" s="133"/>
      <c r="K22" s="133"/>
      <c r="L22" s="133"/>
      <c r="M22" s="134" t="s">
        <v>76</v>
      </c>
      <c r="N22" s="134"/>
      <c r="O22" s="134" t="s">
        <v>85</v>
      </c>
      <c r="P22" s="134"/>
      <c r="Q22" s="134" t="s">
        <v>50</v>
      </c>
      <c r="R22" s="134"/>
      <c r="S22" s="135" t="s">
        <v>84</v>
      </c>
      <c r="T22" s="135" t="s">
        <v>83</v>
      </c>
      <c r="U22" s="135" t="s">
        <v>58</v>
      </c>
      <c r="V22" s="135">
        <f>+IF(ISERR(U22/T22*100),"N/A",ROUND(U22/T22*100,2))</f>
        <v>0</v>
      </c>
      <c r="W22" s="136">
        <f>+IF(ISERR(U22/S22*100),"N/A",ROUND(U22/S22*100,2))</f>
        <v>0</v>
      </c>
    </row>
    <row r="23" spans="2:27" ht="56.25" customHeight="1">
      <c r="B23" s="132" t="s">
        <v>82</v>
      </c>
      <c r="C23" s="133"/>
      <c r="D23" s="133"/>
      <c r="E23" s="133"/>
      <c r="F23" s="133"/>
      <c r="G23" s="133"/>
      <c r="H23" s="133"/>
      <c r="I23" s="133"/>
      <c r="J23" s="133"/>
      <c r="K23" s="133"/>
      <c r="L23" s="133"/>
      <c r="M23" s="134" t="s">
        <v>76</v>
      </c>
      <c r="N23" s="134"/>
      <c r="O23" s="134" t="s">
        <v>49</v>
      </c>
      <c r="P23" s="134"/>
      <c r="Q23" s="134" t="s">
        <v>50</v>
      </c>
      <c r="R23" s="134"/>
      <c r="S23" s="135" t="s">
        <v>51</v>
      </c>
      <c r="T23" s="135" t="s">
        <v>81</v>
      </c>
      <c r="U23" s="135" t="s">
        <v>80</v>
      </c>
      <c r="V23" s="135">
        <f>+IF(ISERR(U23/T23*100),"N/A",ROUND(U23/T23*100,2))</f>
        <v>92.2</v>
      </c>
      <c r="W23" s="136">
        <f>+IF(ISERR(U23/S23*100),"N/A",ROUND(U23/S23*100,2))</f>
        <v>39</v>
      </c>
    </row>
    <row r="24" spans="2:27" ht="56.25" customHeight="1">
      <c r="B24" s="132" t="s">
        <v>79</v>
      </c>
      <c r="C24" s="133"/>
      <c r="D24" s="133"/>
      <c r="E24" s="133"/>
      <c r="F24" s="133"/>
      <c r="G24" s="133"/>
      <c r="H24" s="133"/>
      <c r="I24" s="133"/>
      <c r="J24" s="133"/>
      <c r="K24" s="133"/>
      <c r="L24" s="133"/>
      <c r="M24" s="134" t="s">
        <v>76</v>
      </c>
      <c r="N24" s="134"/>
      <c r="O24" s="134" t="s">
        <v>49</v>
      </c>
      <c r="P24" s="134"/>
      <c r="Q24" s="134" t="s">
        <v>50</v>
      </c>
      <c r="R24" s="134"/>
      <c r="S24" s="135" t="s">
        <v>51</v>
      </c>
      <c r="T24" s="135" t="s">
        <v>78</v>
      </c>
      <c r="U24" s="135" t="s">
        <v>78</v>
      </c>
      <c r="V24" s="135">
        <f>+IF(ISERR(U24/T24*100),"N/A",ROUND(U24/T24*100,2))</f>
        <v>100</v>
      </c>
      <c r="W24" s="136">
        <f>+IF(ISERR(U24/S24*100),"N/A",ROUND(U24/S24*100,2))</f>
        <v>40</v>
      </c>
    </row>
    <row r="25" spans="2:27" ht="56.25" customHeight="1" thickBot="1">
      <c r="B25" s="132" t="s">
        <v>77</v>
      </c>
      <c r="C25" s="133"/>
      <c r="D25" s="133"/>
      <c r="E25" s="133"/>
      <c r="F25" s="133"/>
      <c r="G25" s="133"/>
      <c r="H25" s="133"/>
      <c r="I25" s="133"/>
      <c r="J25" s="133"/>
      <c r="K25" s="133"/>
      <c r="L25" s="133"/>
      <c r="M25" s="134" t="s">
        <v>76</v>
      </c>
      <c r="N25" s="134"/>
      <c r="O25" s="134" t="s">
        <v>49</v>
      </c>
      <c r="P25" s="134"/>
      <c r="Q25" s="134" t="s">
        <v>50</v>
      </c>
      <c r="R25" s="134"/>
      <c r="S25" s="135" t="s">
        <v>51</v>
      </c>
      <c r="T25" s="135" t="s">
        <v>52</v>
      </c>
      <c r="U25" s="135" t="s">
        <v>52</v>
      </c>
      <c r="V25" s="135">
        <f>+IF(ISERR(U25/T25*100),"N/A",ROUND(U25/T25*100,2))</f>
        <v>100</v>
      </c>
      <c r="W25" s="136">
        <f>+IF(ISERR(U25/S25*100),"N/A",ROUND(U25/S25*100,2))</f>
        <v>25</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75</v>
      </c>
      <c r="F29" s="149"/>
      <c r="G29" s="149"/>
      <c r="H29" s="150"/>
      <c r="I29" s="150"/>
      <c r="J29" s="150"/>
      <c r="K29" s="150"/>
      <c r="L29" s="150"/>
      <c r="M29" s="150"/>
      <c r="N29" s="150"/>
      <c r="O29" s="150"/>
      <c r="P29" s="151"/>
      <c r="Q29" s="151"/>
      <c r="R29" s="152" t="s">
        <v>74</v>
      </c>
      <c r="S29" s="152" t="s">
        <v>10</v>
      </c>
      <c r="T29" s="151"/>
      <c r="U29" s="152" t="s">
        <v>72</v>
      </c>
      <c r="V29" s="151"/>
      <c r="W29" s="153">
        <f>+IF(ISERR(U29/R29*100),"N/A",ROUND(U29/R29*100,2))</f>
        <v>20.329999999999998</v>
      </c>
    </row>
    <row r="30" spans="2:27" ht="26.25" customHeight="1" thickBot="1">
      <c r="B30" s="154" t="s">
        <v>69</v>
      </c>
      <c r="C30" s="155"/>
      <c r="D30" s="155"/>
      <c r="E30" s="156" t="s">
        <v>75</v>
      </c>
      <c r="F30" s="156"/>
      <c r="G30" s="156"/>
      <c r="H30" s="157"/>
      <c r="I30" s="157"/>
      <c r="J30" s="157"/>
      <c r="K30" s="157"/>
      <c r="L30" s="157"/>
      <c r="M30" s="157"/>
      <c r="N30" s="157"/>
      <c r="O30" s="157"/>
      <c r="P30" s="158"/>
      <c r="Q30" s="158"/>
      <c r="R30" s="159" t="s">
        <v>74</v>
      </c>
      <c r="S30" s="159" t="s">
        <v>73</v>
      </c>
      <c r="T30" s="159">
        <f>+IF(ISERR(S30/R30*100),"N/A",ROUND(S30/R30*100,2))</f>
        <v>20.51</v>
      </c>
      <c r="U30" s="159" t="s">
        <v>72</v>
      </c>
      <c r="V30" s="159">
        <f>+IF(ISERR(U30/S30*100),"N/A",ROUND(U30/S30*100,2))</f>
        <v>99.1</v>
      </c>
      <c r="W30" s="160">
        <f>+IF(ISERR(U30/R30*100),"N/A",ROUND(U30/R30*100,2))</f>
        <v>20.329999999999998</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2286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6.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2287</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37.2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2288</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09.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3"/>
    <pageSetUpPr fitToPage="1"/>
  </sheetPr>
  <dimension ref="A1:AA41"/>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1024</v>
      </c>
      <c r="D4" s="82" t="s">
        <v>1023</v>
      </c>
      <c r="E4" s="82"/>
      <c r="F4" s="82"/>
      <c r="G4" s="82"/>
      <c r="H4" s="83"/>
      <c r="J4" s="84" t="s">
        <v>6</v>
      </c>
      <c r="K4" s="82"/>
      <c r="L4" s="81" t="s">
        <v>1052</v>
      </c>
      <c r="M4" s="85" t="s">
        <v>1051</v>
      </c>
      <c r="N4" s="85"/>
      <c r="O4" s="85"/>
      <c r="P4" s="85"/>
      <c r="Q4" s="86"/>
      <c r="R4" s="87"/>
      <c r="S4" s="88" t="s">
        <v>2009</v>
      </c>
      <c r="T4" s="89"/>
      <c r="U4" s="89"/>
      <c r="V4" s="90" t="s">
        <v>1050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1031</v>
      </c>
      <c r="D6" s="96" t="s">
        <v>1049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1048</v>
      </c>
      <c r="M8" s="101" t="s">
        <v>1047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79.5" customHeight="1" thickTop="1" thickBot="1">
      <c r="B10" s="102" t="s">
        <v>22</v>
      </c>
      <c r="C10" s="90" t="s">
        <v>1046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1045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1044</v>
      </c>
      <c r="C21" s="133"/>
      <c r="D21" s="133"/>
      <c r="E21" s="133"/>
      <c r="F21" s="133"/>
      <c r="G21" s="133"/>
      <c r="H21" s="133"/>
      <c r="I21" s="133"/>
      <c r="J21" s="133"/>
      <c r="K21" s="133"/>
      <c r="L21" s="133"/>
      <c r="M21" s="134" t="s">
        <v>1031</v>
      </c>
      <c r="N21" s="134"/>
      <c r="O21" s="134" t="s">
        <v>49</v>
      </c>
      <c r="P21" s="134"/>
      <c r="Q21" s="134" t="s">
        <v>50</v>
      </c>
      <c r="R21" s="134"/>
      <c r="S21" s="135" t="s">
        <v>51</v>
      </c>
      <c r="T21" s="135" t="s">
        <v>52</v>
      </c>
      <c r="U21" s="135" t="s">
        <v>52</v>
      </c>
      <c r="V21" s="135">
        <f t="shared" ref="V21:V29" si="0">+IF(ISERR(U21/T21*100),"N/A",ROUND(U21/T21*100,2))</f>
        <v>100</v>
      </c>
      <c r="W21" s="136">
        <f t="shared" ref="W21:W29" si="1">+IF(ISERR(U21/S21*100),"N/A",ROUND(U21/S21*100,2))</f>
        <v>25</v>
      </c>
    </row>
    <row r="22" spans="2:27" ht="56.25" customHeight="1">
      <c r="B22" s="132" t="s">
        <v>1043</v>
      </c>
      <c r="C22" s="133"/>
      <c r="D22" s="133"/>
      <c r="E22" s="133"/>
      <c r="F22" s="133"/>
      <c r="G22" s="133"/>
      <c r="H22" s="133"/>
      <c r="I22" s="133"/>
      <c r="J22" s="133"/>
      <c r="K22" s="133"/>
      <c r="L22" s="133"/>
      <c r="M22" s="134" t="s">
        <v>1031</v>
      </c>
      <c r="N22" s="134"/>
      <c r="O22" s="134" t="s">
        <v>49</v>
      </c>
      <c r="P22" s="134"/>
      <c r="Q22" s="134" t="s">
        <v>50</v>
      </c>
      <c r="R22" s="134"/>
      <c r="S22" s="135" t="s">
        <v>51</v>
      </c>
      <c r="T22" s="135" t="s">
        <v>52</v>
      </c>
      <c r="U22" s="135" t="s">
        <v>52</v>
      </c>
      <c r="V22" s="135">
        <f t="shared" si="0"/>
        <v>100</v>
      </c>
      <c r="W22" s="136">
        <f t="shared" si="1"/>
        <v>25</v>
      </c>
    </row>
    <row r="23" spans="2:27" ht="56.25" customHeight="1">
      <c r="B23" s="132" t="s">
        <v>1042</v>
      </c>
      <c r="C23" s="133"/>
      <c r="D23" s="133"/>
      <c r="E23" s="133"/>
      <c r="F23" s="133"/>
      <c r="G23" s="133"/>
      <c r="H23" s="133"/>
      <c r="I23" s="133"/>
      <c r="J23" s="133"/>
      <c r="K23" s="133"/>
      <c r="L23" s="133"/>
      <c r="M23" s="134" t="s">
        <v>1031</v>
      </c>
      <c r="N23" s="134"/>
      <c r="O23" s="134" t="s">
        <v>49</v>
      </c>
      <c r="P23" s="134"/>
      <c r="Q23" s="134" t="s">
        <v>50</v>
      </c>
      <c r="R23" s="134"/>
      <c r="S23" s="135" t="s">
        <v>678</v>
      </c>
      <c r="T23" s="135" t="s">
        <v>141</v>
      </c>
      <c r="U23" s="135" t="s">
        <v>515</v>
      </c>
      <c r="V23" s="135">
        <f t="shared" si="0"/>
        <v>50</v>
      </c>
      <c r="W23" s="136">
        <f t="shared" si="1"/>
        <v>12.5</v>
      </c>
    </row>
    <row r="24" spans="2:27" ht="56.25" customHeight="1">
      <c r="B24" s="132" t="s">
        <v>1041</v>
      </c>
      <c r="C24" s="133"/>
      <c r="D24" s="133"/>
      <c r="E24" s="133"/>
      <c r="F24" s="133"/>
      <c r="G24" s="133"/>
      <c r="H24" s="133"/>
      <c r="I24" s="133"/>
      <c r="J24" s="133"/>
      <c r="K24" s="133"/>
      <c r="L24" s="133"/>
      <c r="M24" s="134" t="s">
        <v>1031</v>
      </c>
      <c r="N24" s="134"/>
      <c r="O24" s="134" t="s">
        <v>49</v>
      </c>
      <c r="P24" s="134"/>
      <c r="Q24" s="134" t="s">
        <v>50</v>
      </c>
      <c r="R24" s="134"/>
      <c r="S24" s="135" t="s">
        <v>576</v>
      </c>
      <c r="T24" s="135" t="s">
        <v>620</v>
      </c>
      <c r="U24" s="135" t="s">
        <v>1030</v>
      </c>
      <c r="V24" s="135">
        <f t="shared" si="0"/>
        <v>96</v>
      </c>
      <c r="W24" s="136">
        <f t="shared" si="1"/>
        <v>24</v>
      </c>
    </row>
    <row r="25" spans="2:27" ht="56.25" customHeight="1">
      <c r="B25" s="132" t="s">
        <v>1040</v>
      </c>
      <c r="C25" s="133"/>
      <c r="D25" s="133"/>
      <c r="E25" s="133"/>
      <c r="F25" s="133"/>
      <c r="G25" s="133"/>
      <c r="H25" s="133"/>
      <c r="I25" s="133"/>
      <c r="J25" s="133"/>
      <c r="K25" s="133"/>
      <c r="L25" s="133"/>
      <c r="M25" s="134" t="s">
        <v>1031</v>
      </c>
      <c r="N25" s="134"/>
      <c r="O25" s="134" t="s">
        <v>49</v>
      </c>
      <c r="P25" s="134"/>
      <c r="Q25" s="134" t="s">
        <v>50</v>
      </c>
      <c r="R25" s="134"/>
      <c r="S25" s="135" t="s">
        <v>678</v>
      </c>
      <c r="T25" s="135" t="s">
        <v>141</v>
      </c>
      <c r="U25" s="135" t="s">
        <v>289</v>
      </c>
      <c r="V25" s="135">
        <f t="shared" si="0"/>
        <v>110</v>
      </c>
      <c r="W25" s="136">
        <f t="shared" si="1"/>
        <v>27.5</v>
      </c>
    </row>
    <row r="26" spans="2:27" ht="56.25" customHeight="1">
      <c r="B26" s="132" t="s">
        <v>1039</v>
      </c>
      <c r="C26" s="133"/>
      <c r="D26" s="133"/>
      <c r="E26" s="133"/>
      <c r="F26" s="133"/>
      <c r="G26" s="133"/>
      <c r="H26" s="133"/>
      <c r="I26" s="133"/>
      <c r="J26" s="133"/>
      <c r="K26" s="133"/>
      <c r="L26" s="133"/>
      <c r="M26" s="134" t="s">
        <v>1031</v>
      </c>
      <c r="N26" s="134"/>
      <c r="O26" s="134" t="s">
        <v>49</v>
      </c>
      <c r="P26" s="134"/>
      <c r="Q26" s="134" t="s">
        <v>50</v>
      </c>
      <c r="R26" s="134"/>
      <c r="S26" s="135" t="s">
        <v>576</v>
      </c>
      <c r="T26" s="135" t="s">
        <v>620</v>
      </c>
      <c r="U26" s="135" t="s">
        <v>1030</v>
      </c>
      <c r="V26" s="135">
        <f t="shared" si="0"/>
        <v>96</v>
      </c>
      <c r="W26" s="136">
        <f t="shared" si="1"/>
        <v>24</v>
      </c>
    </row>
    <row r="27" spans="2:27" ht="56.25" customHeight="1">
      <c r="B27" s="132" t="s">
        <v>1038</v>
      </c>
      <c r="C27" s="133"/>
      <c r="D27" s="133"/>
      <c r="E27" s="133"/>
      <c r="F27" s="133"/>
      <c r="G27" s="133"/>
      <c r="H27" s="133"/>
      <c r="I27" s="133"/>
      <c r="J27" s="133"/>
      <c r="K27" s="133"/>
      <c r="L27" s="133"/>
      <c r="M27" s="134" t="s">
        <v>1031</v>
      </c>
      <c r="N27" s="134"/>
      <c r="O27" s="134" t="s">
        <v>49</v>
      </c>
      <c r="P27" s="134"/>
      <c r="Q27" s="134" t="s">
        <v>50</v>
      </c>
      <c r="R27" s="134"/>
      <c r="S27" s="135" t="s">
        <v>1037</v>
      </c>
      <c r="T27" s="135" t="s">
        <v>1036</v>
      </c>
      <c r="U27" s="135" t="s">
        <v>367</v>
      </c>
      <c r="V27" s="135">
        <f t="shared" si="0"/>
        <v>0.9</v>
      </c>
      <c r="W27" s="136">
        <f t="shared" si="1"/>
        <v>0.23</v>
      </c>
    </row>
    <row r="28" spans="2:27" ht="56.25" customHeight="1">
      <c r="B28" s="132" t="s">
        <v>1035</v>
      </c>
      <c r="C28" s="133"/>
      <c r="D28" s="133"/>
      <c r="E28" s="133"/>
      <c r="F28" s="133"/>
      <c r="G28" s="133"/>
      <c r="H28" s="133"/>
      <c r="I28" s="133"/>
      <c r="J28" s="133"/>
      <c r="K28" s="133"/>
      <c r="L28" s="133"/>
      <c r="M28" s="134" t="s">
        <v>1031</v>
      </c>
      <c r="N28" s="134"/>
      <c r="O28" s="134" t="s">
        <v>49</v>
      </c>
      <c r="P28" s="134"/>
      <c r="Q28" s="134" t="s">
        <v>50</v>
      </c>
      <c r="R28" s="134"/>
      <c r="S28" s="135" t="s">
        <v>756</v>
      </c>
      <c r="T28" s="135" t="s">
        <v>1034</v>
      </c>
      <c r="U28" s="135" t="s">
        <v>1033</v>
      </c>
      <c r="V28" s="135">
        <f t="shared" si="0"/>
        <v>41.07</v>
      </c>
      <c r="W28" s="136">
        <f t="shared" si="1"/>
        <v>10.220000000000001</v>
      </c>
    </row>
    <row r="29" spans="2:27" ht="56.25" customHeight="1" thickBot="1">
      <c r="B29" s="132" t="s">
        <v>1032</v>
      </c>
      <c r="C29" s="133"/>
      <c r="D29" s="133"/>
      <c r="E29" s="133"/>
      <c r="F29" s="133"/>
      <c r="G29" s="133"/>
      <c r="H29" s="133"/>
      <c r="I29" s="133"/>
      <c r="J29" s="133"/>
      <c r="K29" s="133"/>
      <c r="L29" s="133"/>
      <c r="M29" s="134" t="s">
        <v>1031</v>
      </c>
      <c r="N29" s="134"/>
      <c r="O29" s="134" t="s">
        <v>49</v>
      </c>
      <c r="P29" s="134"/>
      <c r="Q29" s="134" t="s">
        <v>50</v>
      </c>
      <c r="R29" s="134"/>
      <c r="S29" s="135" t="s">
        <v>576</v>
      </c>
      <c r="T29" s="135" t="s">
        <v>620</v>
      </c>
      <c r="U29" s="135" t="s">
        <v>1030</v>
      </c>
      <c r="V29" s="135">
        <f t="shared" si="0"/>
        <v>96</v>
      </c>
      <c r="W29" s="136">
        <f t="shared" si="1"/>
        <v>24</v>
      </c>
    </row>
    <row r="30" spans="2:27" ht="21.75" customHeight="1" thickTop="1" thickBot="1">
      <c r="B30" s="76" t="s">
        <v>61</v>
      </c>
      <c r="C30" s="77"/>
      <c r="D30" s="77"/>
      <c r="E30" s="77"/>
      <c r="F30" s="77"/>
      <c r="G30" s="77"/>
      <c r="H30" s="78"/>
      <c r="I30" s="78"/>
      <c r="J30" s="78"/>
      <c r="K30" s="78"/>
      <c r="L30" s="78"/>
      <c r="M30" s="78"/>
      <c r="N30" s="78"/>
      <c r="O30" s="78"/>
      <c r="P30" s="78"/>
      <c r="Q30" s="78"/>
      <c r="R30" s="78"/>
      <c r="S30" s="78"/>
      <c r="T30" s="78"/>
      <c r="U30" s="78"/>
      <c r="V30" s="78"/>
      <c r="W30" s="79"/>
      <c r="X30" s="100"/>
    </row>
    <row r="31" spans="2:27" ht="29.25" customHeight="1" thickTop="1" thickBot="1">
      <c r="B31" s="137" t="s">
        <v>1965</v>
      </c>
      <c r="C31" s="138"/>
      <c r="D31" s="138"/>
      <c r="E31" s="138"/>
      <c r="F31" s="138"/>
      <c r="G31" s="138"/>
      <c r="H31" s="138"/>
      <c r="I31" s="138"/>
      <c r="J31" s="138"/>
      <c r="K31" s="138"/>
      <c r="L31" s="138"/>
      <c r="M31" s="138"/>
      <c r="N31" s="138"/>
      <c r="O31" s="138"/>
      <c r="P31" s="138"/>
      <c r="Q31" s="139"/>
      <c r="R31" s="140" t="s">
        <v>42</v>
      </c>
      <c r="S31" s="118" t="s">
        <v>43</v>
      </c>
      <c r="T31" s="118"/>
      <c r="U31" s="141" t="s">
        <v>62</v>
      </c>
      <c r="V31" s="117" t="s">
        <v>63</v>
      </c>
      <c r="W31" s="119"/>
    </row>
    <row r="32" spans="2:27" ht="30.75" customHeight="1" thickBot="1">
      <c r="B32" s="142"/>
      <c r="C32" s="143"/>
      <c r="D32" s="143"/>
      <c r="E32" s="143"/>
      <c r="F32" s="143"/>
      <c r="G32" s="143"/>
      <c r="H32" s="143"/>
      <c r="I32" s="143"/>
      <c r="J32" s="143"/>
      <c r="K32" s="143"/>
      <c r="L32" s="143"/>
      <c r="M32" s="143"/>
      <c r="N32" s="143"/>
      <c r="O32" s="143"/>
      <c r="P32" s="143"/>
      <c r="Q32" s="144"/>
      <c r="R32" s="145" t="s">
        <v>64</v>
      </c>
      <c r="S32" s="145" t="s">
        <v>64</v>
      </c>
      <c r="T32" s="145" t="s">
        <v>49</v>
      </c>
      <c r="U32" s="145" t="s">
        <v>64</v>
      </c>
      <c r="V32" s="145" t="s">
        <v>65</v>
      </c>
      <c r="W32" s="146" t="s">
        <v>66</v>
      </c>
      <c r="Y32" s="100"/>
    </row>
    <row r="33" spans="2:23" ht="23.25" customHeight="1" thickBot="1">
      <c r="B33" s="147" t="s">
        <v>67</v>
      </c>
      <c r="C33" s="148"/>
      <c r="D33" s="148"/>
      <c r="E33" s="149" t="s">
        <v>1028</v>
      </c>
      <c r="F33" s="149"/>
      <c r="G33" s="149"/>
      <c r="H33" s="150"/>
      <c r="I33" s="150"/>
      <c r="J33" s="150"/>
      <c r="K33" s="150"/>
      <c r="L33" s="150"/>
      <c r="M33" s="150"/>
      <c r="N33" s="150"/>
      <c r="O33" s="150"/>
      <c r="P33" s="151"/>
      <c r="Q33" s="151"/>
      <c r="R33" s="152" t="s">
        <v>1029</v>
      </c>
      <c r="S33" s="152" t="s">
        <v>10</v>
      </c>
      <c r="T33" s="151"/>
      <c r="U33" s="152" t="s">
        <v>1025</v>
      </c>
      <c r="V33" s="151"/>
      <c r="W33" s="153">
        <f>+IF(ISERR(U33/R33*100),"N/A",ROUND(U33/R33*100,2))</f>
        <v>26.63</v>
      </c>
    </row>
    <row r="34" spans="2:23" ht="26.25" customHeight="1" thickBot="1">
      <c r="B34" s="154" t="s">
        <v>69</v>
      </c>
      <c r="C34" s="155"/>
      <c r="D34" s="155"/>
      <c r="E34" s="156" t="s">
        <v>1028</v>
      </c>
      <c r="F34" s="156"/>
      <c r="G34" s="156"/>
      <c r="H34" s="157"/>
      <c r="I34" s="157"/>
      <c r="J34" s="157"/>
      <c r="K34" s="157"/>
      <c r="L34" s="157"/>
      <c r="M34" s="157"/>
      <c r="N34" s="157"/>
      <c r="O34" s="157"/>
      <c r="P34" s="158"/>
      <c r="Q34" s="158"/>
      <c r="R34" s="159" t="s">
        <v>1027</v>
      </c>
      <c r="S34" s="159" t="s">
        <v>1026</v>
      </c>
      <c r="T34" s="159">
        <f>+IF(ISERR(S34/R34*100),"N/A",ROUND(S34/R34*100,2))</f>
        <v>28.49</v>
      </c>
      <c r="U34" s="159" t="s">
        <v>1025</v>
      </c>
      <c r="V34" s="159">
        <f>+IF(ISERR(U34/S34*100),"N/A",ROUND(U34/S34*100,2))</f>
        <v>96.09</v>
      </c>
      <c r="W34" s="160">
        <f>+IF(ISERR(U34/R34*100),"N/A",ROUND(U34/R34*100,2))</f>
        <v>27.38</v>
      </c>
    </row>
    <row r="35" spans="2:23" ht="22.5" customHeight="1" thickTop="1" thickBot="1">
      <c r="B35" s="76" t="s">
        <v>71</v>
      </c>
      <c r="C35" s="77"/>
      <c r="D35" s="77"/>
      <c r="E35" s="77"/>
      <c r="F35" s="77"/>
      <c r="G35" s="77"/>
      <c r="H35" s="78"/>
      <c r="I35" s="78"/>
      <c r="J35" s="78"/>
      <c r="K35" s="78"/>
      <c r="L35" s="78"/>
      <c r="M35" s="78"/>
      <c r="N35" s="78"/>
      <c r="O35" s="78"/>
      <c r="P35" s="78"/>
      <c r="Q35" s="78"/>
      <c r="R35" s="78"/>
      <c r="S35" s="78"/>
      <c r="T35" s="78"/>
      <c r="U35" s="78"/>
      <c r="V35" s="78"/>
      <c r="W35" s="79"/>
    </row>
    <row r="36" spans="2:23" ht="37.5" customHeight="1" thickTop="1">
      <c r="B36" s="161" t="s">
        <v>2183</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78.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row r="38" spans="2:23" ht="37.5" customHeight="1" thickTop="1">
      <c r="B38" s="161" t="s">
        <v>2184</v>
      </c>
      <c r="C38" s="162"/>
      <c r="D38" s="162"/>
      <c r="E38" s="162"/>
      <c r="F38" s="162"/>
      <c r="G38" s="162"/>
      <c r="H38" s="162"/>
      <c r="I38" s="162"/>
      <c r="J38" s="162"/>
      <c r="K38" s="162"/>
      <c r="L38" s="162"/>
      <c r="M38" s="162"/>
      <c r="N38" s="162"/>
      <c r="O38" s="162"/>
      <c r="P38" s="162"/>
      <c r="Q38" s="162"/>
      <c r="R38" s="162"/>
      <c r="S38" s="162"/>
      <c r="T38" s="162"/>
      <c r="U38" s="162"/>
      <c r="V38" s="162"/>
      <c r="W38" s="163"/>
    </row>
    <row r="39" spans="2:23" ht="125.2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row r="40" spans="2:23" ht="37.5" customHeight="1" thickTop="1">
      <c r="B40" s="161" t="s">
        <v>2185</v>
      </c>
      <c r="C40" s="162"/>
      <c r="D40" s="162"/>
      <c r="E40" s="162"/>
      <c r="F40" s="162"/>
      <c r="G40" s="162"/>
      <c r="H40" s="162"/>
      <c r="I40" s="162"/>
      <c r="J40" s="162"/>
      <c r="K40" s="162"/>
      <c r="L40" s="162"/>
      <c r="M40" s="162"/>
      <c r="N40" s="162"/>
      <c r="O40" s="162"/>
      <c r="P40" s="162"/>
      <c r="Q40" s="162"/>
      <c r="R40" s="162"/>
      <c r="S40" s="162"/>
      <c r="T40" s="162"/>
      <c r="U40" s="162"/>
      <c r="V40" s="162"/>
      <c r="W40" s="163"/>
    </row>
    <row r="41" spans="2:23" ht="40.5" customHeight="1" thickBot="1">
      <c r="B41" s="167"/>
      <c r="C41" s="168"/>
      <c r="D41" s="168"/>
      <c r="E41" s="168"/>
      <c r="F41" s="168"/>
      <c r="G41" s="168"/>
      <c r="H41" s="168"/>
      <c r="I41" s="168"/>
      <c r="J41" s="168"/>
      <c r="K41" s="168"/>
      <c r="L41" s="168"/>
      <c r="M41" s="168"/>
      <c r="N41" s="168"/>
      <c r="O41" s="168"/>
      <c r="P41" s="168"/>
      <c r="Q41" s="168"/>
      <c r="R41" s="168"/>
      <c r="S41" s="168"/>
      <c r="T41" s="168"/>
      <c r="U41" s="168"/>
      <c r="V41" s="168"/>
      <c r="W41" s="169"/>
    </row>
  </sheetData>
  <mergeCells count="83">
    <mergeCell ref="B38:W39"/>
    <mergeCell ref="B40:W41"/>
    <mergeCell ref="B31:Q32"/>
    <mergeCell ref="S31:T31"/>
    <mergeCell ref="V31:W31"/>
    <mergeCell ref="B33:D33"/>
    <mergeCell ref="B34:D34"/>
    <mergeCell ref="B36:W37"/>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1024</v>
      </c>
      <c r="D4" s="82" t="s">
        <v>1023</v>
      </c>
      <c r="E4" s="82"/>
      <c r="F4" s="82"/>
      <c r="G4" s="82"/>
      <c r="H4" s="83"/>
      <c r="J4" s="84" t="s">
        <v>6</v>
      </c>
      <c r="K4" s="82"/>
      <c r="L4" s="81" t="s">
        <v>1067</v>
      </c>
      <c r="M4" s="85" t="s">
        <v>1066</v>
      </c>
      <c r="N4" s="85"/>
      <c r="O4" s="85"/>
      <c r="P4" s="85"/>
      <c r="Q4" s="86"/>
      <c r="R4" s="87"/>
      <c r="S4" s="88" t="s">
        <v>2009</v>
      </c>
      <c r="T4" s="89"/>
      <c r="U4" s="89"/>
      <c r="V4" s="90" t="s">
        <v>1055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1058</v>
      </c>
      <c r="D6" s="96" t="s">
        <v>1065</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1064</v>
      </c>
      <c r="K8" s="101" t="s">
        <v>1063</v>
      </c>
      <c r="L8" s="101" t="s">
        <v>1062</v>
      </c>
      <c r="M8" s="101" t="s">
        <v>1061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 customHeight="1" thickTop="1" thickBot="1">
      <c r="B10" s="102" t="s">
        <v>22</v>
      </c>
      <c r="C10" s="90" t="s">
        <v>1060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1045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1059</v>
      </c>
      <c r="C21" s="133"/>
      <c r="D21" s="133"/>
      <c r="E21" s="133"/>
      <c r="F21" s="133"/>
      <c r="G21" s="133"/>
      <c r="H21" s="133"/>
      <c r="I21" s="133"/>
      <c r="J21" s="133"/>
      <c r="K21" s="133"/>
      <c r="L21" s="133"/>
      <c r="M21" s="134" t="s">
        <v>1058</v>
      </c>
      <c r="N21" s="134"/>
      <c r="O21" s="134" t="s">
        <v>49</v>
      </c>
      <c r="P21" s="134"/>
      <c r="Q21" s="134" t="s">
        <v>66</v>
      </c>
      <c r="R21" s="134"/>
      <c r="S21" s="135" t="s">
        <v>1057</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1056</v>
      </c>
      <c r="F25" s="149"/>
      <c r="G25" s="149"/>
      <c r="H25" s="150"/>
      <c r="I25" s="150"/>
      <c r="J25" s="150"/>
      <c r="K25" s="150"/>
      <c r="L25" s="150"/>
      <c r="M25" s="150"/>
      <c r="N25" s="150"/>
      <c r="O25" s="150"/>
      <c r="P25" s="151"/>
      <c r="Q25" s="151"/>
      <c r="R25" s="152" t="s">
        <v>1055</v>
      </c>
      <c r="S25" s="152" t="s">
        <v>10</v>
      </c>
      <c r="T25" s="151"/>
      <c r="U25" s="152" t="s">
        <v>1053</v>
      </c>
      <c r="V25" s="151"/>
      <c r="W25" s="153">
        <f>+IF(ISERR(U25/R25*100),"N/A",ROUND(U25/R25*100,2))</f>
        <v>33.69</v>
      </c>
    </row>
    <row r="26" spans="2:27" ht="26.25" customHeight="1" thickBot="1">
      <c r="B26" s="154" t="s">
        <v>69</v>
      </c>
      <c r="C26" s="155"/>
      <c r="D26" s="155"/>
      <c r="E26" s="156" t="s">
        <v>1056</v>
      </c>
      <c r="F26" s="156"/>
      <c r="G26" s="156"/>
      <c r="H26" s="157"/>
      <c r="I26" s="157"/>
      <c r="J26" s="157"/>
      <c r="K26" s="157"/>
      <c r="L26" s="157"/>
      <c r="M26" s="157"/>
      <c r="N26" s="157"/>
      <c r="O26" s="157"/>
      <c r="P26" s="158"/>
      <c r="Q26" s="158"/>
      <c r="R26" s="159" t="s">
        <v>1055</v>
      </c>
      <c r="S26" s="159" t="s">
        <v>1054</v>
      </c>
      <c r="T26" s="159">
        <f>+IF(ISERR(S26/R26*100),"N/A",ROUND(S26/R26*100,2))</f>
        <v>37.11</v>
      </c>
      <c r="U26" s="159" t="s">
        <v>1053</v>
      </c>
      <c r="V26" s="159">
        <f>+IF(ISERR(U26/S26*100),"N/A",ROUND(U26/S26*100,2))</f>
        <v>90.78</v>
      </c>
      <c r="W26" s="160">
        <f>+IF(ISERR(U26/R26*100),"N/A",ROUND(U26/R26*100,2))</f>
        <v>33.69</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2180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1.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2181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87.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2182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3"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1080</v>
      </c>
      <c r="D4" s="82" t="s">
        <v>1079</v>
      </c>
      <c r="E4" s="82"/>
      <c r="F4" s="82"/>
      <c r="G4" s="82"/>
      <c r="H4" s="83"/>
      <c r="J4" s="84" t="s">
        <v>6</v>
      </c>
      <c r="K4" s="82"/>
      <c r="L4" s="81" t="s">
        <v>343</v>
      </c>
      <c r="M4" s="85" t="s">
        <v>1078</v>
      </c>
      <c r="N4" s="85"/>
      <c r="O4" s="85"/>
      <c r="P4" s="85"/>
      <c r="Q4" s="86"/>
      <c r="R4" s="87"/>
      <c r="S4" s="88" t="s">
        <v>2009</v>
      </c>
      <c r="T4" s="89"/>
      <c r="U4" s="89"/>
      <c r="V4" s="90" t="s">
        <v>440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1070</v>
      </c>
      <c r="D6" s="96" t="s">
        <v>1077</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1076</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77" customHeight="1" thickTop="1" thickBot="1">
      <c r="B10" s="102" t="s">
        <v>22</v>
      </c>
      <c r="C10" s="90" t="s">
        <v>1075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1074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1073</v>
      </c>
      <c r="C21" s="133"/>
      <c r="D21" s="133"/>
      <c r="E21" s="133"/>
      <c r="F21" s="133"/>
      <c r="G21" s="133"/>
      <c r="H21" s="133"/>
      <c r="I21" s="133"/>
      <c r="J21" s="133"/>
      <c r="K21" s="133"/>
      <c r="L21" s="133"/>
      <c r="M21" s="134" t="s">
        <v>1070</v>
      </c>
      <c r="N21" s="134"/>
      <c r="O21" s="134" t="s">
        <v>49</v>
      </c>
      <c r="P21" s="134"/>
      <c r="Q21" s="134" t="s">
        <v>50</v>
      </c>
      <c r="R21" s="134"/>
      <c r="S21" s="135" t="s">
        <v>51</v>
      </c>
      <c r="T21" s="135" t="s">
        <v>58</v>
      </c>
      <c r="U21" s="135" t="s">
        <v>58</v>
      </c>
      <c r="V21" s="135" t="str">
        <f>+IF(ISERR(U21/T21*100),"N/A",ROUND(U21/T21*100,2))</f>
        <v>N/A</v>
      </c>
      <c r="W21" s="136">
        <f>+IF(ISERR(U21/S21*100),"N/A",ROUND(U21/S21*100,2))</f>
        <v>0</v>
      </c>
    </row>
    <row r="22" spans="2:27" ht="56.25" customHeight="1">
      <c r="B22" s="132" t="s">
        <v>1072</v>
      </c>
      <c r="C22" s="133"/>
      <c r="D22" s="133"/>
      <c r="E22" s="133"/>
      <c r="F22" s="133"/>
      <c r="G22" s="133"/>
      <c r="H22" s="133"/>
      <c r="I22" s="133"/>
      <c r="J22" s="133"/>
      <c r="K22" s="133"/>
      <c r="L22" s="133"/>
      <c r="M22" s="134" t="s">
        <v>1070</v>
      </c>
      <c r="N22" s="134"/>
      <c r="O22" s="134" t="s">
        <v>49</v>
      </c>
      <c r="P22" s="134"/>
      <c r="Q22" s="134" t="s">
        <v>50</v>
      </c>
      <c r="R22" s="134"/>
      <c r="S22" s="135" t="s">
        <v>51</v>
      </c>
      <c r="T22" s="135" t="s">
        <v>58</v>
      </c>
      <c r="U22" s="135" t="s">
        <v>58</v>
      </c>
      <c r="V22" s="135" t="str">
        <f>+IF(ISERR(U22/T22*100),"N/A",ROUND(U22/T22*100,2))</f>
        <v>N/A</v>
      </c>
      <c r="W22" s="136">
        <f>+IF(ISERR(U22/S22*100),"N/A",ROUND(U22/S22*100,2))</f>
        <v>0</v>
      </c>
    </row>
    <row r="23" spans="2:27" ht="56.25" customHeight="1" thickBot="1">
      <c r="B23" s="132" t="s">
        <v>1071</v>
      </c>
      <c r="C23" s="133"/>
      <c r="D23" s="133"/>
      <c r="E23" s="133"/>
      <c r="F23" s="133"/>
      <c r="G23" s="133"/>
      <c r="H23" s="133"/>
      <c r="I23" s="133"/>
      <c r="J23" s="133"/>
      <c r="K23" s="133"/>
      <c r="L23" s="133"/>
      <c r="M23" s="134" t="s">
        <v>1070</v>
      </c>
      <c r="N23" s="134"/>
      <c r="O23" s="134" t="s">
        <v>49</v>
      </c>
      <c r="P23" s="134"/>
      <c r="Q23" s="134" t="s">
        <v>50</v>
      </c>
      <c r="R23" s="134"/>
      <c r="S23" s="135" t="s">
        <v>51</v>
      </c>
      <c r="T23" s="135" t="s">
        <v>58</v>
      </c>
      <c r="U23" s="135" t="s">
        <v>58</v>
      </c>
      <c r="V23" s="135" t="str">
        <f>+IF(ISERR(U23/T23*100),"N/A",ROUND(U23/T23*100,2))</f>
        <v>N/A</v>
      </c>
      <c r="W23" s="136">
        <f>+IF(ISERR(U23/S23*100),"N/A",ROUND(U23/S23*100,2))</f>
        <v>0</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1069</v>
      </c>
      <c r="F27" s="149"/>
      <c r="G27" s="149"/>
      <c r="H27" s="150"/>
      <c r="I27" s="150"/>
      <c r="J27" s="150"/>
      <c r="K27" s="150"/>
      <c r="L27" s="150"/>
      <c r="M27" s="150"/>
      <c r="N27" s="150"/>
      <c r="O27" s="150"/>
      <c r="P27" s="151"/>
      <c r="Q27" s="151"/>
      <c r="R27" s="152" t="s">
        <v>440</v>
      </c>
      <c r="S27" s="152" t="s">
        <v>10</v>
      </c>
      <c r="T27" s="151"/>
      <c r="U27" s="152" t="s">
        <v>58</v>
      </c>
      <c r="V27" s="151"/>
      <c r="W27" s="153">
        <f>+IF(ISERR(U27/R27*100),"N/A",ROUND(U27/R27*100,2))</f>
        <v>0</v>
      </c>
    </row>
    <row r="28" spans="2:27" ht="26.25" customHeight="1" thickBot="1">
      <c r="B28" s="154" t="s">
        <v>69</v>
      </c>
      <c r="C28" s="155"/>
      <c r="D28" s="155"/>
      <c r="E28" s="156" t="s">
        <v>1069</v>
      </c>
      <c r="F28" s="156"/>
      <c r="G28" s="156"/>
      <c r="H28" s="157"/>
      <c r="I28" s="157"/>
      <c r="J28" s="157"/>
      <c r="K28" s="157"/>
      <c r="L28" s="157"/>
      <c r="M28" s="157"/>
      <c r="N28" s="157"/>
      <c r="O28" s="157"/>
      <c r="P28" s="158"/>
      <c r="Q28" s="158"/>
      <c r="R28" s="159" t="s">
        <v>440</v>
      </c>
      <c r="S28" s="159" t="s">
        <v>1068</v>
      </c>
      <c r="T28" s="159">
        <f>+IF(ISERR(S28/R28*100),"N/A",ROUND(S28/R28*100,2))</f>
        <v>30</v>
      </c>
      <c r="U28" s="159" t="s">
        <v>58</v>
      </c>
      <c r="V28" s="159">
        <f>+IF(ISERR(U28/S28*100),"N/A",ROUND(U28/S28*100,2))</f>
        <v>0</v>
      </c>
      <c r="W28" s="160">
        <f>+IF(ISERR(U28/R28*100),"N/A",ROUND(U28/R28*100,2))</f>
        <v>0</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2177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2178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2.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2179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36"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1080</v>
      </c>
      <c r="D4" s="82" t="s">
        <v>1079</v>
      </c>
      <c r="E4" s="82"/>
      <c r="F4" s="82"/>
      <c r="G4" s="82"/>
      <c r="H4" s="83"/>
      <c r="J4" s="84" t="s">
        <v>6</v>
      </c>
      <c r="K4" s="82"/>
      <c r="L4" s="81" t="s">
        <v>1095</v>
      </c>
      <c r="M4" s="85" t="s">
        <v>1094</v>
      </c>
      <c r="N4" s="85"/>
      <c r="O4" s="85"/>
      <c r="P4" s="85"/>
      <c r="Q4" s="86"/>
      <c r="R4" s="87"/>
      <c r="S4" s="88" t="s">
        <v>2009</v>
      </c>
      <c r="T4" s="89"/>
      <c r="U4" s="89"/>
      <c r="V4" s="90" t="s">
        <v>1093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1086</v>
      </c>
      <c r="D6" s="96" t="s">
        <v>1092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1091</v>
      </c>
      <c r="K8" s="101" t="s">
        <v>1090</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86.75" customHeight="1" thickTop="1" thickBot="1">
      <c r="B10" s="102" t="s">
        <v>22</v>
      </c>
      <c r="C10" s="90" t="s">
        <v>1089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1088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1087</v>
      </c>
      <c r="C21" s="133"/>
      <c r="D21" s="133"/>
      <c r="E21" s="133"/>
      <c r="F21" s="133"/>
      <c r="G21" s="133"/>
      <c r="H21" s="133"/>
      <c r="I21" s="133"/>
      <c r="J21" s="133"/>
      <c r="K21" s="133"/>
      <c r="L21" s="133"/>
      <c r="M21" s="134" t="s">
        <v>1086</v>
      </c>
      <c r="N21" s="134"/>
      <c r="O21" s="134" t="s">
        <v>49</v>
      </c>
      <c r="P21" s="134"/>
      <c r="Q21" s="134" t="s">
        <v>137</v>
      </c>
      <c r="R21" s="134"/>
      <c r="S21" s="135" t="s">
        <v>60</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1084</v>
      </c>
      <c r="F25" s="149"/>
      <c r="G25" s="149"/>
      <c r="H25" s="150"/>
      <c r="I25" s="150"/>
      <c r="J25" s="150"/>
      <c r="K25" s="150"/>
      <c r="L25" s="150"/>
      <c r="M25" s="150"/>
      <c r="N25" s="150"/>
      <c r="O25" s="150"/>
      <c r="P25" s="151"/>
      <c r="Q25" s="151"/>
      <c r="R25" s="152" t="s">
        <v>1085</v>
      </c>
      <c r="S25" s="152" t="s">
        <v>10</v>
      </c>
      <c r="T25" s="151"/>
      <c r="U25" s="152" t="s">
        <v>1081</v>
      </c>
      <c r="V25" s="151"/>
      <c r="W25" s="153">
        <f>+IF(ISERR(U25/R25*100),"N/A",ROUND(U25/R25*100,2))</f>
        <v>17.11</v>
      </c>
    </row>
    <row r="26" spans="2:27" ht="26.25" customHeight="1" thickBot="1">
      <c r="B26" s="154" t="s">
        <v>69</v>
      </c>
      <c r="C26" s="155"/>
      <c r="D26" s="155"/>
      <c r="E26" s="156" t="s">
        <v>1084</v>
      </c>
      <c r="F26" s="156"/>
      <c r="G26" s="156"/>
      <c r="H26" s="157"/>
      <c r="I26" s="157"/>
      <c r="J26" s="157"/>
      <c r="K26" s="157"/>
      <c r="L26" s="157"/>
      <c r="M26" s="157"/>
      <c r="N26" s="157"/>
      <c r="O26" s="157"/>
      <c r="P26" s="158"/>
      <c r="Q26" s="158"/>
      <c r="R26" s="159" t="s">
        <v>1083</v>
      </c>
      <c r="S26" s="159" t="s">
        <v>1082</v>
      </c>
      <c r="T26" s="159">
        <f>+IF(ISERR(S26/R26*100),"N/A",ROUND(S26/R26*100,2))</f>
        <v>94.68</v>
      </c>
      <c r="U26" s="159" t="s">
        <v>1081</v>
      </c>
      <c r="V26" s="159">
        <f>+IF(ISERR(U26/S26*100),"N/A",ROUND(U26/S26*100,2))</f>
        <v>18.559999999999999</v>
      </c>
      <c r="W26" s="160">
        <f>+IF(ISERR(U26/R26*100),"N/A",ROUND(U26/R26*100,2))</f>
        <v>17.579999999999998</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2176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2171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9.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2172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0.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1080</v>
      </c>
      <c r="D4" s="82" t="s">
        <v>1079</v>
      </c>
      <c r="E4" s="82"/>
      <c r="F4" s="82"/>
      <c r="G4" s="82"/>
      <c r="H4" s="83"/>
      <c r="J4" s="84" t="s">
        <v>6</v>
      </c>
      <c r="K4" s="82"/>
      <c r="L4" s="81" t="s">
        <v>1115</v>
      </c>
      <c r="M4" s="85" t="s">
        <v>1114</v>
      </c>
      <c r="N4" s="85"/>
      <c r="O4" s="85"/>
      <c r="P4" s="85"/>
      <c r="Q4" s="86"/>
      <c r="R4" s="87"/>
      <c r="S4" s="88" t="s">
        <v>2009</v>
      </c>
      <c r="T4" s="89"/>
      <c r="U4" s="89"/>
      <c r="V4" s="90" t="s">
        <v>1113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1103</v>
      </c>
      <c r="D6" s="96" t="s">
        <v>1112</v>
      </c>
      <c r="E6" s="96"/>
      <c r="F6" s="96"/>
      <c r="G6" s="96"/>
      <c r="H6" s="96"/>
      <c r="J6" s="97" t="s">
        <v>14</v>
      </c>
      <c r="K6" s="97"/>
      <c r="L6" s="97" t="s">
        <v>15</v>
      </c>
      <c r="M6" s="97"/>
      <c r="N6" s="94" t="s">
        <v>10</v>
      </c>
      <c r="O6" s="94"/>
      <c r="P6" s="94"/>
      <c r="Q6" s="94"/>
      <c r="R6" s="94"/>
      <c r="S6" s="94"/>
      <c r="T6" s="94"/>
      <c r="U6" s="94"/>
      <c r="V6" s="94"/>
      <c r="W6" s="94"/>
    </row>
    <row r="7" spans="1:25" ht="36.75" customHeight="1" thickBot="1">
      <c r="B7" s="98"/>
      <c r="C7" s="95" t="s">
        <v>1105</v>
      </c>
      <c r="D7" s="93" t="s">
        <v>1111</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1110</v>
      </c>
      <c r="K8" s="101" t="s">
        <v>1109</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0.5" customHeight="1" thickTop="1" thickBot="1">
      <c r="B10" s="102" t="s">
        <v>22</v>
      </c>
      <c r="C10" s="90" t="s">
        <v>1108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1106</v>
      </c>
      <c r="C21" s="133"/>
      <c r="D21" s="133"/>
      <c r="E21" s="133"/>
      <c r="F21" s="133"/>
      <c r="G21" s="133"/>
      <c r="H21" s="133"/>
      <c r="I21" s="133"/>
      <c r="J21" s="133"/>
      <c r="K21" s="133"/>
      <c r="L21" s="133"/>
      <c r="M21" s="134" t="s">
        <v>1105</v>
      </c>
      <c r="N21" s="134"/>
      <c r="O21" s="134" t="s">
        <v>49</v>
      </c>
      <c r="P21" s="134"/>
      <c r="Q21" s="134" t="s">
        <v>137</v>
      </c>
      <c r="R21" s="134"/>
      <c r="S21" s="135" t="s">
        <v>231</v>
      </c>
      <c r="T21" s="135" t="s">
        <v>127</v>
      </c>
      <c r="U21" s="135" t="s">
        <v>127</v>
      </c>
      <c r="V21" s="135" t="str">
        <f>+IF(ISERR(U21/T21*100),"N/A",ROUND(U21/T21*100,2))</f>
        <v>N/A</v>
      </c>
      <c r="W21" s="136" t="str">
        <f>+IF(ISERR(U21/S21*100),"N/A",ROUND(U21/S21*100,2))</f>
        <v>N/A</v>
      </c>
    </row>
    <row r="22" spans="2:27" ht="56.25" customHeight="1" thickBot="1">
      <c r="B22" s="132" t="s">
        <v>1104</v>
      </c>
      <c r="C22" s="133"/>
      <c r="D22" s="133"/>
      <c r="E22" s="133"/>
      <c r="F22" s="133"/>
      <c r="G22" s="133"/>
      <c r="H22" s="133"/>
      <c r="I22" s="133"/>
      <c r="J22" s="133"/>
      <c r="K22" s="133"/>
      <c r="L22" s="133"/>
      <c r="M22" s="134" t="s">
        <v>1103</v>
      </c>
      <c r="N22" s="134"/>
      <c r="O22" s="134" t="s">
        <v>1102</v>
      </c>
      <c r="P22" s="134"/>
      <c r="Q22" s="134" t="s">
        <v>137</v>
      </c>
      <c r="R22" s="134"/>
      <c r="S22" s="135" t="s">
        <v>51</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1101</v>
      </c>
      <c r="F26" s="149"/>
      <c r="G26" s="149"/>
      <c r="H26" s="150"/>
      <c r="I26" s="150"/>
      <c r="J26" s="150"/>
      <c r="K26" s="150"/>
      <c r="L26" s="150"/>
      <c r="M26" s="150"/>
      <c r="N26" s="150"/>
      <c r="O26" s="150"/>
      <c r="P26" s="151"/>
      <c r="Q26" s="151"/>
      <c r="R26" s="152" t="s">
        <v>1100</v>
      </c>
      <c r="S26" s="152" t="s">
        <v>10</v>
      </c>
      <c r="T26" s="151"/>
      <c r="U26" s="152" t="s">
        <v>58</v>
      </c>
      <c r="V26" s="151"/>
      <c r="W26" s="153">
        <f>+IF(ISERR(U26/R26*100),"N/A",ROUND(U26/R26*100,2))</f>
        <v>0</v>
      </c>
    </row>
    <row r="27" spans="2:27" ht="26.25" customHeight="1">
      <c r="B27" s="154" t="s">
        <v>69</v>
      </c>
      <c r="C27" s="155"/>
      <c r="D27" s="155"/>
      <c r="E27" s="156" t="s">
        <v>1101</v>
      </c>
      <c r="F27" s="156"/>
      <c r="G27" s="156"/>
      <c r="H27" s="157"/>
      <c r="I27" s="157"/>
      <c r="J27" s="157"/>
      <c r="K27" s="157"/>
      <c r="L27" s="157"/>
      <c r="M27" s="157"/>
      <c r="N27" s="157"/>
      <c r="O27" s="157"/>
      <c r="P27" s="158"/>
      <c r="Q27" s="158"/>
      <c r="R27" s="159" t="s">
        <v>1100</v>
      </c>
      <c r="S27" s="159" t="s">
        <v>1099</v>
      </c>
      <c r="T27" s="159">
        <f>+IF(ISERR(S27/R27*100),"N/A",ROUND(S27/R27*100,2))</f>
        <v>5.34</v>
      </c>
      <c r="U27" s="159" t="s">
        <v>58</v>
      </c>
      <c r="V27" s="159">
        <f>+IF(ISERR(U27/S27*100),"N/A",ROUND(U27/S27*100,2))</f>
        <v>0</v>
      </c>
      <c r="W27" s="160">
        <f>+IF(ISERR(U27/R27*100),"N/A",ROUND(U27/R27*100,2))</f>
        <v>0</v>
      </c>
    </row>
    <row r="28" spans="2:27" ht="23.25" customHeight="1" thickBot="1">
      <c r="B28" s="147" t="s">
        <v>67</v>
      </c>
      <c r="C28" s="148"/>
      <c r="D28" s="148"/>
      <c r="E28" s="149" t="s">
        <v>1098</v>
      </c>
      <c r="F28" s="149"/>
      <c r="G28" s="149"/>
      <c r="H28" s="150"/>
      <c r="I28" s="150"/>
      <c r="J28" s="150"/>
      <c r="K28" s="150"/>
      <c r="L28" s="150"/>
      <c r="M28" s="150"/>
      <c r="N28" s="150"/>
      <c r="O28" s="150"/>
      <c r="P28" s="151"/>
      <c r="Q28" s="151"/>
      <c r="R28" s="152" t="s">
        <v>1097</v>
      </c>
      <c r="S28" s="152" t="s">
        <v>10</v>
      </c>
      <c r="T28" s="151"/>
      <c r="U28" s="152" t="s">
        <v>1096</v>
      </c>
      <c r="V28" s="151"/>
      <c r="W28" s="153">
        <f>+IF(ISERR(U28/R28*100),"N/A",ROUND(U28/R28*100,2))</f>
        <v>29.8</v>
      </c>
    </row>
    <row r="29" spans="2:27" ht="26.25" customHeight="1" thickBot="1">
      <c r="B29" s="154" t="s">
        <v>69</v>
      </c>
      <c r="C29" s="155"/>
      <c r="D29" s="155"/>
      <c r="E29" s="156" t="s">
        <v>1098</v>
      </c>
      <c r="F29" s="156"/>
      <c r="G29" s="156"/>
      <c r="H29" s="157"/>
      <c r="I29" s="157"/>
      <c r="J29" s="157"/>
      <c r="K29" s="157"/>
      <c r="L29" s="157"/>
      <c r="M29" s="157"/>
      <c r="N29" s="157"/>
      <c r="O29" s="157"/>
      <c r="P29" s="158"/>
      <c r="Q29" s="158"/>
      <c r="R29" s="159" t="s">
        <v>1097</v>
      </c>
      <c r="S29" s="159" t="s">
        <v>827</v>
      </c>
      <c r="T29" s="159">
        <f>+IF(ISERR(S29/R29*100),"N/A",ROUND(S29/R29*100,2))</f>
        <v>39.020000000000003</v>
      </c>
      <c r="U29" s="159" t="s">
        <v>1096</v>
      </c>
      <c r="V29" s="159">
        <f>+IF(ISERR(U29/S29*100),"N/A",ROUND(U29/S29*100,2))</f>
        <v>76.38</v>
      </c>
      <c r="W29" s="160">
        <f>+IF(ISERR(U29/R29*100),"N/A",ROUND(U29/R29*100,2))</f>
        <v>29.8</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2173</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62"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2174</v>
      </c>
      <c r="C33" s="162"/>
      <c r="D33" s="162"/>
      <c r="E33" s="162"/>
      <c r="F33" s="162"/>
      <c r="G33" s="162"/>
      <c r="H33" s="162"/>
      <c r="I33" s="162"/>
      <c r="J33" s="162"/>
      <c r="K33" s="162"/>
      <c r="L33" s="162"/>
      <c r="M33" s="162"/>
      <c r="N33" s="162"/>
      <c r="O33" s="162"/>
      <c r="P33" s="162"/>
      <c r="Q33" s="162"/>
      <c r="R33" s="162"/>
      <c r="S33" s="162"/>
      <c r="T33" s="162"/>
      <c r="U33" s="162"/>
      <c r="V33" s="162"/>
      <c r="W33" s="163"/>
    </row>
    <row r="34" spans="2:23" ht="69.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2175</v>
      </c>
      <c r="C35" s="162"/>
      <c r="D35" s="162"/>
      <c r="E35" s="162"/>
      <c r="F35" s="162"/>
      <c r="G35" s="162"/>
      <c r="H35" s="162"/>
      <c r="I35" s="162"/>
      <c r="J35" s="162"/>
      <c r="K35" s="162"/>
      <c r="L35" s="162"/>
      <c r="M35" s="162"/>
      <c r="N35" s="162"/>
      <c r="O35" s="162"/>
      <c r="P35" s="162"/>
      <c r="Q35" s="162"/>
      <c r="R35" s="162"/>
      <c r="S35" s="162"/>
      <c r="T35" s="162"/>
      <c r="U35" s="162"/>
      <c r="V35" s="162"/>
      <c r="W35" s="163"/>
    </row>
    <row r="36" spans="2:23" ht="89.2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1080</v>
      </c>
      <c r="D4" s="82" t="s">
        <v>1079</v>
      </c>
      <c r="E4" s="82"/>
      <c r="F4" s="82"/>
      <c r="G4" s="82"/>
      <c r="H4" s="83"/>
      <c r="J4" s="84" t="s">
        <v>6</v>
      </c>
      <c r="K4" s="82"/>
      <c r="L4" s="81" t="s">
        <v>1126</v>
      </c>
      <c r="M4" s="85" t="s">
        <v>1125</v>
      </c>
      <c r="N4" s="85"/>
      <c r="O4" s="85"/>
      <c r="P4" s="85"/>
      <c r="Q4" s="86"/>
      <c r="R4" s="87"/>
      <c r="S4" s="88" t="s">
        <v>2009</v>
      </c>
      <c r="T4" s="89"/>
      <c r="U4" s="89"/>
      <c r="V4" s="90" t="s">
        <v>1124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1086</v>
      </c>
      <c r="D6" s="96" t="s">
        <v>1092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1123</v>
      </c>
      <c r="K8" s="101" t="s">
        <v>1122</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88.25" customHeight="1" thickTop="1" thickBot="1">
      <c r="B10" s="102" t="s">
        <v>22</v>
      </c>
      <c r="C10" s="90" t="s">
        <v>1121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1088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1120</v>
      </c>
      <c r="C21" s="133"/>
      <c r="D21" s="133"/>
      <c r="E21" s="133"/>
      <c r="F21" s="133"/>
      <c r="G21" s="133"/>
      <c r="H21" s="133"/>
      <c r="I21" s="133"/>
      <c r="J21" s="133"/>
      <c r="K21" s="133"/>
      <c r="L21" s="133"/>
      <c r="M21" s="134" t="s">
        <v>1086</v>
      </c>
      <c r="N21" s="134"/>
      <c r="O21" s="134" t="s">
        <v>49</v>
      </c>
      <c r="P21" s="134"/>
      <c r="Q21" s="134" t="s">
        <v>137</v>
      </c>
      <c r="R21" s="134"/>
      <c r="S21" s="135" t="s">
        <v>60</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1084</v>
      </c>
      <c r="F25" s="149"/>
      <c r="G25" s="149"/>
      <c r="H25" s="150"/>
      <c r="I25" s="150"/>
      <c r="J25" s="150"/>
      <c r="K25" s="150"/>
      <c r="L25" s="150"/>
      <c r="M25" s="150"/>
      <c r="N25" s="150"/>
      <c r="O25" s="150"/>
      <c r="P25" s="151"/>
      <c r="Q25" s="151"/>
      <c r="R25" s="152" t="s">
        <v>1119</v>
      </c>
      <c r="S25" s="152" t="s">
        <v>10</v>
      </c>
      <c r="T25" s="151"/>
      <c r="U25" s="152" t="s">
        <v>1116</v>
      </c>
      <c r="V25" s="151"/>
      <c r="W25" s="153">
        <f>+IF(ISERR(U25/R25*100),"N/A",ROUND(U25/R25*100,2))</f>
        <v>97.78</v>
      </c>
    </row>
    <row r="26" spans="2:27" ht="26.25" customHeight="1" thickBot="1">
      <c r="B26" s="154" t="s">
        <v>69</v>
      </c>
      <c r="C26" s="155"/>
      <c r="D26" s="155"/>
      <c r="E26" s="156" t="s">
        <v>1084</v>
      </c>
      <c r="F26" s="156"/>
      <c r="G26" s="156"/>
      <c r="H26" s="157"/>
      <c r="I26" s="157"/>
      <c r="J26" s="157"/>
      <c r="K26" s="157"/>
      <c r="L26" s="157"/>
      <c r="M26" s="157"/>
      <c r="N26" s="157"/>
      <c r="O26" s="157"/>
      <c r="P26" s="158"/>
      <c r="Q26" s="158"/>
      <c r="R26" s="159" t="s">
        <v>1118</v>
      </c>
      <c r="S26" s="159" t="s">
        <v>1117</v>
      </c>
      <c r="T26" s="159">
        <f>+IF(ISERR(S26/R26*100),"N/A",ROUND(S26/R26*100,2))</f>
        <v>99.11</v>
      </c>
      <c r="U26" s="159" t="s">
        <v>1116</v>
      </c>
      <c r="V26" s="159">
        <f>+IF(ISERR(U26/S26*100),"N/A",ROUND(U26/S26*100,2))</f>
        <v>99.35</v>
      </c>
      <c r="W26" s="160">
        <f>+IF(ISERR(U26/R26*100),"N/A",ROUND(U26/R26*100,2))</f>
        <v>98.46</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2170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2171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7.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2172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0.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1137</v>
      </c>
      <c r="D4" s="82" t="s">
        <v>1136</v>
      </c>
      <c r="E4" s="82"/>
      <c r="F4" s="82"/>
      <c r="G4" s="82"/>
      <c r="H4" s="83"/>
      <c r="J4" s="84" t="s">
        <v>6</v>
      </c>
      <c r="K4" s="82"/>
      <c r="L4" s="81" t="s">
        <v>1135</v>
      </c>
      <c r="M4" s="85" t="s">
        <v>1134</v>
      </c>
      <c r="N4" s="85"/>
      <c r="O4" s="85"/>
      <c r="P4" s="85"/>
      <c r="Q4" s="86"/>
      <c r="R4" s="87"/>
      <c r="S4" s="88" t="s">
        <v>2009</v>
      </c>
      <c r="T4" s="89"/>
      <c r="U4" s="89"/>
      <c r="V4" s="90" t="s">
        <v>1133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170</v>
      </c>
      <c r="D6" s="96" t="s">
        <v>1132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8" customHeight="1" thickTop="1" thickBot="1">
      <c r="B10" s="102" t="s">
        <v>22</v>
      </c>
      <c r="C10" s="90" t="s">
        <v>1131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1130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1129</v>
      </c>
      <c r="C21" s="133"/>
      <c r="D21" s="133"/>
      <c r="E21" s="133"/>
      <c r="F21" s="133"/>
      <c r="G21" s="133"/>
      <c r="H21" s="133"/>
      <c r="I21" s="133"/>
      <c r="J21" s="133"/>
      <c r="K21" s="133"/>
      <c r="L21" s="133"/>
      <c r="M21" s="134" t="s">
        <v>170</v>
      </c>
      <c r="N21" s="134"/>
      <c r="O21" s="134" t="s">
        <v>49</v>
      </c>
      <c r="P21" s="134"/>
      <c r="Q21" s="134" t="s">
        <v>50</v>
      </c>
      <c r="R21" s="134"/>
      <c r="S21" s="135" t="s">
        <v>51</v>
      </c>
      <c r="T21" s="135" t="s">
        <v>515</v>
      </c>
      <c r="U21" s="135" t="s">
        <v>189</v>
      </c>
      <c r="V21" s="135">
        <f>+IF(ISERR(U21/T21*100),"N/A",ROUND(U21/T21*100,2))</f>
        <v>90</v>
      </c>
      <c r="W21" s="136">
        <f>+IF(ISERR(U21/S21*100),"N/A",ROUND(U21/S21*100,2))</f>
        <v>9</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162</v>
      </c>
      <c r="F25" s="149"/>
      <c r="G25" s="149"/>
      <c r="H25" s="150"/>
      <c r="I25" s="150"/>
      <c r="J25" s="150"/>
      <c r="K25" s="150"/>
      <c r="L25" s="150"/>
      <c r="M25" s="150"/>
      <c r="N25" s="150"/>
      <c r="O25" s="150"/>
      <c r="P25" s="151"/>
      <c r="Q25" s="151"/>
      <c r="R25" s="152" t="s">
        <v>1128</v>
      </c>
      <c r="S25" s="152" t="s">
        <v>10</v>
      </c>
      <c r="T25" s="151"/>
      <c r="U25" s="152" t="s">
        <v>58</v>
      </c>
      <c r="V25" s="151"/>
      <c r="W25" s="153">
        <f>+IF(ISERR(U25/R25*100),"N/A",ROUND(U25/R25*100,2))</f>
        <v>0</v>
      </c>
    </row>
    <row r="26" spans="2:27" ht="26.25" customHeight="1" thickBot="1">
      <c r="B26" s="154" t="s">
        <v>69</v>
      </c>
      <c r="C26" s="155"/>
      <c r="D26" s="155"/>
      <c r="E26" s="156" t="s">
        <v>162</v>
      </c>
      <c r="F26" s="156"/>
      <c r="G26" s="156"/>
      <c r="H26" s="157"/>
      <c r="I26" s="157"/>
      <c r="J26" s="157"/>
      <c r="K26" s="157"/>
      <c r="L26" s="157"/>
      <c r="M26" s="157"/>
      <c r="N26" s="157"/>
      <c r="O26" s="157"/>
      <c r="P26" s="158"/>
      <c r="Q26" s="158"/>
      <c r="R26" s="159" t="s">
        <v>1127</v>
      </c>
      <c r="S26" s="159" t="s">
        <v>510</v>
      </c>
      <c r="T26" s="159">
        <f>+IF(ISERR(S26/R26*100),"N/A",ROUND(S26/R26*100,2))</f>
        <v>3.13</v>
      </c>
      <c r="U26" s="159" t="s">
        <v>58</v>
      </c>
      <c r="V26" s="159">
        <f>+IF(ISERR(U26/S26*100),"N/A",ROUND(U26/S26*100,2))</f>
        <v>0</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2167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39.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2168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9.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2169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6.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1137</v>
      </c>
      <c r="D4" s="82" t="s">
        <v>1136</v>
      </c>
      <c r="E4" s="82"/>
      <c r="F4" s="82"/>
      <c r="G4" s="82"/>
      <c r="H4" s="83"/>
      <c r="J4" s="84" t="s">
        <v>6</v>
      </c>
      <c r="K4" s="82"/>
      <c r="L4" s="81" t="s">
        <v>1159</v>
      </c>
      <c r="M4" s="85" t="s">
        <v>1158</v>
      </c>
      <c r="N4" s="85"/>
      <c r="O4" s="85"/>
      <c r="P4" s="85"/>
      <c r="Q4" s="86"/>
      <c r="R4" s="87"/>
      <c r="S4" s="88" t="s">
        <v>2009</v>
      </c>
      <c r="T4" s="89"/>
      <c r="U4" s="89"/>
      <c r="V4" s="90" t="s">
        <v>1157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1142</v>
      </c>
      <c r="D6" s="96" t="s">
        <v>1156</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1155</v>
      </c>
      <c r="K8" s="101" t="s">
        <v>1154</v>
      </c>
      <c r="L8" s="101" t="s">
        <v>1153</v>
      </c>
      <c r="M8" s="101" t="s">
        <v>1152</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83.75" customHeight="1" thickTop="1" thickBot="1">
      <c r="B10" s="102" t="s">
        <v>22</v>
      </c>
      <c r="C10" s="90" t="s">
        <v>1151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1150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1149</v>
      </c>
      <c r="C21" s="133"/>
      <c r="D21" s="133"/>
      <c r="E21" s="133"/>
      <c r="F21" s="133"/>
      <c r="G21" s="133"/>
      <c r="H21" s="133"/>
      <c r="I21" s="133"/>
      <c r="J21" s="133"/>
      <c r="K21" s="133"/>
      <c r="L21" s="133"/>
      <c r="M21" s="134" t="s">
        <v>1142</v>
      </c>
      <c r="N21" s="134"/>
      <c r="O21" s="134" t="s">
        <v>49</v>
      </c>
      <c r="P21" s="134"/>
      <c r="Q21" s="134" t="s">
        <v>50</v>
      </c>
      <c r="R21" s="134"/>
      <c r="S21" s="135" t="s">
        <v>1148</v>
      </c>
      <c r="T21" s="135" t="s">
        <v>58</v>
      </c>
      <c r="U21" s="135" t="s">
        <v>58</v>
      </c>
      <c r="V21" s="135" t="str">
        <f>+IF(ISERR(U21/T21*100),"N/A",ROUND(U21/T21*100,2))</f>
        <v>N/A</v>
      </c>
      <c r="W21" s="136">
        <f>+IF(ISERR(U21/S21*100),"N/A",ROUND(U21/S21*100,2))</f>
        <v>0</v>
      </c>
    </row>
    <row r="22" spans="2:27" ht="56.25" customHeight="1">
      <c r="B22" s="132" t="s">
        <v>1147</v>
      </c>
      <c r="C22" s="133"/>
      <c r="D22" s="133"/>
      <c r="E22" s="133"/>
      <c r="F22" s="133"/>
      <c r="G22" s="133"/>
      <c r="H22" s="133"/>
      <c r="I22" s="133"/>
      <c r="J22" s="133"/>
      <c r="K22" s="133"/>
      <c r="L22" s="133"/>
      <c r="M22" s="134" t="s">
        <v>1142</v>
      </c>
      <c r="N22" s="134"/>
      <c r="O22" s="134" t="s">
        <v>49</v>
      </c>
      <c r="P22" s="134"/>
      <c r="Q22" s="134" t="s">
        <v>50</v>
      </c>
      <c r="R22" s="134"/>
      <c r="S22" s="135" t="s">
        <v>1146</v>
      </c>
      <c r="T22" s="135" t="s">
        <v>58</v>
      </c>
      <c r="U22" s="135" t="s">
        <v>58</v>
      </c>
      <c r="V22" s="135" t="str">
        <f>+IF(ISERR(U22/T22*100),"N/A",ROUND(U22/T22*100,2))</f>
        <v>N/A</v>
      </c>
      <c r="W22" s="136">
        <f>+IF(ISERR(U22/S22*100),"N/A",ROUND(U22/S22*100,2))</f>
        <v>0</v>
      </c>
    </row>
    <row r="23" spans="2:27" ht="56.25" customHeight="1">
      <c r="B23" s="132" t="s">
        <v>1145</v>
      </c>
      <c r="C23" s="133"/>
      <c r="D23" s="133"/>
      <c r="E23" s="133"/>
      <c r="F23" s="133"/>
      <c r="G23" s="133"/>
      <c r="H23" s="133"/>
      <c r="I23" s="133"/>
      <c r="J23" s="133"/>
      <c r="K23" s="133"/>
      <c r="L23" s="133"/>
      <c r="M23" s="134" t="s">
        <v>1142</v>
      </c>
      <c r="N23" s="134"/>
      <c r="O23" s="134" t="s">
        <v>49</v>
      </c>
      <c r="P23" s="134"/>
      <c r="Q23" s="134" t="s">
        <v>50</v>
      </c>
      <c r="R23" s="134"/>
      <c r="S23" s="135" t="s">
        <v>1144</v>
      </c>
      <c r="T23" s="135" t="s">
        <v>58</v>
      </c>
      <c r="U23" s="135" t="s">
        <v>58</v>
      </c>
      <c r="V23" s="135" t="str">
        <f>+IF(ISERR(U23/T23*100),"N/A",ROUND(U23/T23*100,2))</f>
        <v>N/A</v>
      </c>
      <c r="W23" s="136">
        <f>+IF(ISERR(U23/S23*100),"N/A",ROUND(U23/S23*100,2))</f>
        <v>0</v>
      </c>
    </row>
    <row r="24" spans="2:27" ht="56.25" customHeight="1" thickBot="1">
      <c r="B24" s="132" t="s">
        <v>1143</v>
      </c>
      <c r="C24" s="133"/>
      <c r="D24" s="133"/>
      <c r="E24" s="133"/>
      <c r="F24" s="133"/>
      <c r="G24" s="133"/>
      <c r="H24" s="133"/>
      <c r="I24" s="133"/>
      <c r="J24" s="133"/>
      <c r="K24" s="133"/>
      <c r="L24" s="133"/>
      <c r="M24" s="134" t="s">
        <v>1142</v>
      </c>
      <c r="N24" s="134"/>
      <c r="O24" s="134" t="s">
        <v>49</v>
      </c>
      <c r="P24" s="134"/>
      <c r="Q24" s="134" t="s">
        <v>50</v>
      </c>
      <c r="R24" s="134"/>
      <c r="S24" s="135" t="s">
        <v>1141</v>
      </c>
      <c r="T24" s="135" t="s">
        <v>58</v>
      </c>
      <c r="U24" s="135" t="s">
        <v>58</v>
      </c>
      <c r="V24" s="135" t="str">
        <f>+IF(ISERR(U24/T24*100),"N/A",ROUND(U24/T24*100,2))</f>
        <v>N/A</v>
      </c>
      <c r="W24" s="136">
        <f>+IF(ISERR(U24/S24*100),"N/A",ROUND(U24/S24*100,2))</f>
        <v>0</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1140</v>
      </c>
      <c r="F28" s="149"/>
      <c r="G28" s="149"/>
      <c r="H28" s="150"/>
      <c r="I28" s="150"/>
      <c r="J28" s="150"/>
      <c r="K28" s="150"/>
      <c r="L28" s="150"/>
      <c r="M28" s="150"/>
      <c r="N28" s="150"/>
      <c r="O28" s="150"/>
      <c r="P28" s="151"/>
      <c r="Q28" s="151"/>
      <c r="R28" s="152" t="s">
        <v>1139</v>
      </c>
      <c r="S28" s="152" t="s">
        <v>10</v>
      </c>
      <c r="T28" s="151"/>
      <c r="U28" s="152" t="s">
        <v>1138</v>
      </c>
      <c r="V28" s="151"/>
      <c r="W28" s="153">
        <f>+IF(ISERR(U28/R28*100),"N/A",ROUND(U28/R28*100,2))</f>
        <v>13.21</v>
      </c>
    </row>
    <row r="29" spans="2:27" ht="26.25" customHeight="1" thickBot="1">
      <c r="B29" s="154" t="s">
        <v>69</v>
      </c>
      <c r="C29" s="155"/>
      <c r="D29" s="155"/>
      <c r="E29" s="156" t="s">
        <v>1140</v>
      </c>
      <c r="F29" s="156"/>
      <c r="G29" s="156"/>
      <c r="H29" s="157"/>
      <c r="I29" s="157"/>
      <c r="J29" s="157"/>
      <c r="K29" s="157"/>
      <c r="L29" s="157"/>
      <c r="M29" s="157"/>
      <c r="N29" s="157"/>
      <c r="O29" s="157"/>
      <c r="P29" s="158"/>
      <c r="Q29" s="158"/>
      <c r="R29" s="159" t="s">
        <v>1139</v>
      </c>
      <c r="S29" s="159" t="s">
        <v>1138</v>
      </c>
      <c r="T29" s="159">
        <f>+IF(ISERR(S29/R29*100),"N/A",ROUND(S29/R29*100,2))</f>
        <v>13.21</v>
      </c>
      <c r="U29" s="159" t="s">
        <v>1138</v>
      </c>
      <c r="V29" s="159">
        <f>+IF(ISERR(U29/S29*100),"N/A",ROUND(U29/S29*100,2))</f>
        <v>100</v>
      </c>
      <c r="W29" s="160">
        <f>+IF(ISERR(U29/R29*100),"N/A",ROUND(U29/R29*100,2))</f>
        <v>13.21</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2164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8.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2165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7.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2166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8.75"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1137</v>
      </c>
      <c r="D4" s="82" t="s">
        <v>1136</v>
      </c>
      <c r="E4" s="82"/>
      <c r="F4" s="82"/>
      <c r="G4" s="82"/>
      <c r="H4" s="83"/>
      <c r="J4" s="84" t="s">
        <v>6</v>
      </c>
      <c r="K4" s="82"/>
      <c r="L4" s="81" t="s">
        <v>1173</v>
      </c>
      <c r="M4" s="85" t="s">
        <v>1172</v>
      </c>
      <c r="N4" s="85"/>
      <c r="O4" s="85"/>
      <c r="P4" s="85"/>
      <c r="Q4" s="86"/>
      <c r="R4" s="87"/>
      <c r="S4" s="88" t="s">
        <v>2009</v>
      </c>
      <c r="T4" s="89"/>
      <c r="U4" s="89"/>
      <c r="V4" s="90" t="s">
        <v>1171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1164</v>
      </c>
      <c r="D6" s="96" t="s">
        <v>1170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1169</v>
      </c>
      <c r="M8" s="101" t="s">
        <v>1168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71" customHeight="1" thickTop="1" thickBot="1">
      <c r="B10" s="102" t="s">
        <v>22</v>
      </c>
      <c r="C10" s="90" t="s">
        <v>1167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1166</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1165</v>
      </c>
      <c r="C21" s="133"/>
      <c r="D21" s="133"/>
      <c r="E21" s="133"/>
      <c r="F21" s="133"/>
      <c r="G21" s="133"/>
      <c r="H21" s="133"/>
      <c r="I21" s="133"/>
      <c r="J21" s="133"/>
      <c r="K21" s="133"/>
      <c r="L21" s="133"/>
      <c r="M21" s="134" t="s">
        <v>1164</v>
      </c>
      <c r="N21" s="134"/>
      <c r="O21" s="134" t="s">
        <v>49</v>
      </c>
      <c r="P21" s="134"/>
      <c r="Q21" s="134" t="s">
        <v>50</v>
      </c>
      <c r="R21" s="134"/>
      <c r="S21" s="135" t="s">
        <v>1163</v>
      </c>
      <c r="T21" s="135" t="s">
        <v>58</v>
      </c>
      <c r="U21" s="135" t="s">
        <v>435</v>
      </c>
      <c r="V21" s="135" t="str">
        <f>+IF(ISERR(U21/T21*100),"N/A",ROUND(U21/T21*100,2))</f>
        <v>N/A</v>
      </c>
      <c r="W21" s="136">
        <f>+IF(ISERR(U21/S21*100),"N/A",ROUND(U21/S21*100,2))</f>
        <v>138.04</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1162</v>
      </c>
      <c r="F25" s="149"/>
      <c r="G25" s="149"/>
      <c r="H25" s="150"/>
      <c r="I25" s="150"/>
      <c r="J25" s="150"/>
      <c r="K25" s="150"/>
      <c r="L25" s="150"/>
      <c r="M25" s="150"/>
      <c r="N25" s="150"/>
      <c r="O25" s="150"/>
      <c r="P25" s="151"/>
      <c r="Q25" s="151"/>
      <c r="R25" s="152" t="s">
        <v>73</v>
      </c>
      <c r="S25" s="152" t="s">
        <v>10</v>
      </c>
      <c r="T25" s="151"/>
      <c r="U25" s="152" t="s">
        <v>1160</v>
      </c>
      <c r="V25" s="151"/>
      <c r="W25" s="153">
        <f>+IF(ISERR(U25/R25*100),"N/A",ROUND(U25/R25*100,2))</f>
        <v>5.84</v>
      </c>
    </row>
    <row r="26" spans="2:27" ht="26.25" customHeight="1" thickBot="1">
      <c r="B26" s="154" t="s">
        <v>69</v>
      </c>
      <c r="C26" s="155"/>
      <c r="D26" s="155"/>
      <c r="E26" s="156" t="s">
        <v>1162</v>
      </c>
      <c r="F26" s="156"/>
      <c r="G26" s="156"/>
      <c r="H26" s="157"/>
      <c r="I26" s="157"/>
      <c r="J26" s="157"/>
      <c r="K26" s="157"/>
      <c r="L26" s="157"/>
      <c r="M26" s="157"/>
      <c r="N26" s="157"/>
      <c r="O26" s="157"/>
      <c r="P26" s="158"/>
      <c r="Q26" s="158"/>
      <c r="R26" s="159" t="s">
        <v>73</v>
      </c>
      <c r="S26" s="159" t="s">
        <v>1161</v>
      </c>
      <c r="T26" s="159">
        <f>+IF(ISERR(S26/R26*100),"N/A",ROUND(S26/R26*100,2))</f>
        <v>15.03</v>
      </c>
      <c r="U26" s="159" t="s">
        <v>1160</v>
      </c>
      <c r="V26" s="159">
        <f>+IF(ISERR(U26/S26*100),"N/A",ROUND(U26/S26*100,2))</f>
        <v>38.869999999999997</v>
      </c>
      <c r="W26" s="160">
        <f>+IF(ISERR(U26/R26*100),"N/A",ROUND(U26/R26*100,2))</f>
        <v>5.84</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2161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7.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2162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0.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2163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1.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1187</v>
      </c>
      <c r="D4" s="82" t="s">
        <v>1186</v>
      </c>
      <c r="E4" s="82"/>
      <c r="F4" s="82"/>
      <c r="G4" s="82"/>
      <c r="H4" s="83"/>
      <c r="J4" s="84" t="s">
        <v>6</v>
      </c>
      <c r="K4" s="82"/>
      <c r="L4" s="81" t="s">
        <v>1185</v>
      </c>
      <c r="M4" s="85" t="s">
        <v>1184</v>
      </c>
      <c r="N4" s="85"/>
      <c r="O4" s="85"/>
      <c r="P4" s="85"/>
      <c r="Q4" s="86"/>
      <c r="R4" s="87"/>
      <c r="S4" s="88" t="s">
        <v>2009</v>
      </c>
      <c r="T4" s="89"/>
      <c r="U4" s="89"/>
      <c r="V4" s="90" t="s">
        <v>1174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1176</v>
      </c>
      <c r="D6" s="96" t="s">
        <v>1183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1182</v>
      </c>
      <c r="K8" s="101" t="s">
        <v>1181</v>
      </c>
      <c r="L8" s="101" t="s">
        <v>992</v>
      </c>
      <c r="M8" s="101" t="s">
        <v>408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69.5" customHeight="1" thickTop="1" thickBot="1">
      <c r="B10" s="102" t="s">
        <v>22</v>
      </c>
      <c r="C10" s="90" t="s">
        <v>1180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1179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1178</v>
      </c>
      <c r="C21" s="133"/>
      <c r="D21" s="133"/>
      <c r="E21" s="133"/>
      <c r="F21" s="133"/>
      <c r="G21" s="133"/>
      <c r="H21" s="133"/>
      <c r="I21" s="133"/>
      <c r="J21" s="133"/>
      <c r="K21" s="133"/>
      <c r="L21" s="133"/>
      <c r="M21" s="134" t="s">
        <v>1176</v>
      </c>
      <c r="N21" s="134"/>
      <c r="O21" s="134" t="s">
        <v>49</v>
      </c>
      <c r="P21" s="134"/>
      <c r="Q21" s="134" t="s">
        <v>137</v>
      </c>
      <c r="R21" s="134"/>
      <c r="S21" s="135" t="s">
        <v>141</v>
      </c>
      <c r="T21" s="135" t="s">
        <v>127</v>
      </c>
      <c r="U21" s="135" t="s">
        <v>127</v>
      </c>
      <c r="V21" s="135" t="str">
        <f>+IF(ISERR(U21/T21*100),"N/A",ROUND(U21/T21*100,2))</f>
        <v>N/A</v>
      </c>
      <c r="W21" s="136" t="str">
        <f>+IF(ISERR(U21/S21*100),"N/A",ROUND(U21/S21*100,2))</f>
        <v>N/A</v>
      </c>
    </row>
    <row r="22" spans="2:27" ht="56.25" customHeight="1" thickBot="1">
      <c r="B22" s="132" t="s">
        <v>1177</v>
      </c>
      <c r="C22" s="133"/>
      <c r="D22" s="133"/>
      <c r="E22" s="133"/>
      <c r="F22" s="133"/>
      <c r="G22" s="133"/>
      <c r="H22" s="133"/>
      <c r="I22" s="133"/>
      <c r="J22" s="133"/>
      <c r="K22" s="133"/>
      <c r="L22" s="133"/>
      <c r="M22" s="134" t="s">
        <v>1176</v>
      </c>
      <c r="N22" s="134"/>
      <c r="O22" s="134" t="s">
        <v>49</v>
      </c>
      <c r="P22" s="134"/>
      <c r="Q22" s="134" t="s">
        <v>66</v>
      </c>
      <c r="R22" s="134"/>
      <c r="S22" s="135" t="s">
        <v>623</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1175</v>
      </c>
      <c r="F26" s="149"/>
      <c r="G26" s="149"/>
      <c r="H26" s="150"/>
      <c r="I26" s="150"/>
      <c r="J26" s="150"/>
      <c r="K26" s="150"/>
      <c r="L26" s="150"/>
      <c r="M26" s="150"/>
      <c r="N26" s="150"/>
      <c r="O26" s="150"/>
      <c r="P26" s="151"/>
      <c r="Q26" s="151"/>
      <c r="R26" s="152" t="s">
        <v>1174</v>
      </c>
      <c r="S26" s="152" t="s">
        <v>10</v>
      </c>
      <c r="T26" s="151"/>
      <c r="U26" s="152" t="s">
        <v>321</v>
      </c>
      <c r="V26" s="151"/>
      <c r="W26" s="153">
        <f>+IF(ISERR(U26/R26*100),"N/A",ROUND(U26/R26*100,2))</f>
        <v>30</v>
      </c>
    </row>
    <row r="27" spans="2:27" ht="26.25" customHeight="1" thickBot="1">
      <c r="B27" s="154" t="s">
        <v>69</v>
      </c>
      <c r="C27" s="155"/>
      <c r="D27" s="155"/>
      <c r="E27" s="156" t="s">
        <v>1175</v>
      </c>
      <c r="F27" s="156"/>
      <c r="G27" s="156"/>
      <c r="H27" s="157"/>
      <c r="I27" s="157"/>
      <c r="J27" s="157"/>
      <c r="K27" s="157"/>
      <c r="L27" s="157"/>
      <c r="M27" s="157"/>
      <c r="N27" s="157"/>
      <c r="O27" s="157"/>
      <c r="P27" s="158"/>
      <c r="Q27" s="158"/>
      <c r="R27" s="159" t="s">
        <v>1174</v>
      </c>
      <c r="S27" s="159" t="s">
        <v>321</v>
      </c>
      <c r="T27" s="159">
        <f>+IF(ISERR(S27/R27*100),"N/A",ROUND(S27/R27*100,2))</f>
        <v>30</v>
      </c>
      <c r="U27" s="159" t="s">
        <v>321</v>
      </c>
      <c r="V27" s="159">
        <f>+IF(ISERR(U27/S27*100),"N/A",ROUND(U27/S27*100,2))</f>
        <v>100</v>
      </c>
      <c r="W27" s="160">
        <f>+IF(ISERR(U27/R27*100),"N/A",ROUND(U27/R27*100,2))</f>
        <v>30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2158</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22.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2159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69.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2160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74.2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3"/>
    <pageSetUpPr fitToPage="1"/>
  </sheetPr>
  <dimension ref="A1:AA33"/>
  <sheetViews>
    <sheetView view="pageBreakPreview" topLeftCell="A19"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98</v>
      </c>
      <c r="D4" s="82" t="s">
        <v>97</v>
      </c>
      <c r="E4" s="82"/>
      <c r="F4" s="82"/>
      <c r="G4" s="82"/>
      <c r="H4" s="83"/>
      <c r="J4" s="84" t="s">
        <v>6</v>
      </c>
      <c r="K4" s="82"/>
      <c r="L4" s="81" t="s">
        <v>110</v>
      </c>
      <c r="M4" s="85" t="s">
        <v>109</v>
      </c>
      <c r="N4" s="85"/>
      <c r="O4" s="85"/>
      <c r="P4" s="85"/>
      <c r="Q4" s="86"/>
      <c r="R4" s="87"/>
      <c r="S4" s="88" t="s">
        <v>2009</v>
      </c>
      <c r="T4" s="89"/>
      <c r="U4" s="89"/>
      <c r="V4" s="90" t="s">
        <v>108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101</v>
      </c>
      <c r="D6" s="96" t="s">
        <v>107</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106</v>
      </c>
      <c r="K8" s="101" t="s">
        <v>105</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78.75" customHeight="1" thickTop="1" thickBot="1">
      <c r="B10" s="102" t="s">
        <v>22</v>
      </c>
      <c r="C10" s="90" t="s">
        <v>104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103</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102</v>
      </c>
      <c r="C21" s="133"/>
      <c r="D21" s="133"/>
      <c r="E21" s="133"/>
      <c r="F21" s="133"/>
      <c r="G21" s="133"/>
      <c r="H21" s="133"/>
      <c r="I21" s="133"/>
      <c r="J21" s="133"/>
      <c r="K21" s="133"/>
      <c r="L21" s="133"/>
      <c r="M21" s="134" t="s">
        <v>101</v>
      </c>
      <c r="N21" s="134"/>
      <c r="O21" s="134" t="s">
        <v>49</v>
      </c>
      <c r="P21" s="134"/>
      <c r="Q21" s="134" t="s">
        <v>50</v>
      </c>
      <c r="R21" s="134"/>
      <c r="S21" s="135" t="s">
        <v>51</v>
      </c>
      <c r="T21" s="135" t="s">
        <v>52</v>
      </c>
      <c r="U21" s="135" t="s">
        <v>52</v>
      </c>
      <c r="V21" s="135">
        <f>+IF(ISERR(U21/T21*100),"N/A",ROUND(U21/T21*100,2))</f>
        <v>100</v>
      </c>
      <c r="W21" s="136">
        <f>+IF(ISERR(U21/S21*100),"N/A",ROUND(U21/S21*100,2))</f>
        <v>25</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100</v>
      </c>
      <c r="F25" s="149"/>
      <c r="G25" s="149"/>
      <c r="H25" s="150"/>
      <c r="I25" s="150"/>
      <c r="J25" s="150"/>
      <c r="K25" s="150"/>
      <c r="L25" s="150"/>
      <c r="M25" s="150"/>
      <c r="N25" s="150"/>
      <c r="O25" s="150"/>
      <c r="P25" s="151"/>
      <c r="Q25" s="151"/>
      <c r="R25" s="152" t="s">
        <v>99</v>
      </c>
      <c r="S25" s="152" t="s">
        <v>10</v>
      </c>
      <c r="T25" s="151"/>
      <c r="U25" s="152" t="s">
        <v>58</v>
      </c>
      <c r="V25" s="151"/>
      <c r="W25" s="153">
        <f>+IF(ISERR(U25/R25*100),"N/A",ROUND(U25/R25*100,2))</f>
        <v>0</v>
      </c>
    </row>
    <row r="26" spans="2:27" ht="26.25" customHeight="1" thickBot="1">
      <c r="B26" s="154" t="s">
        <v>69</v>
      </c>
      <c r="C26" s="155"/>
      <c r="D26" s="155"/>
      <c r="E26" s="156" t="s">
        <v>100</v>
      </c>
      <c r="F26" s="156"/>
      <c r="G26" s="156"/>
      <c r="H26" s="157"/>
      <c r="I26" s="157"/>
      <c r="J26" s="157"/>
      <c r="K26" s="157"/>
      <c r="L26" s="157"/>
      <c r="M26" s="157"/>
      <c r="N26" s="157"/>
      <c r="O26" s="157"/>
      <c r="P26" s="158"/>
      <c r="Q26" s="158"/>
      <c r="R26" s="159" t="s">
        <v>99</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2283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0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2284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2"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2285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1.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1187</v>
      </c>
      <c r="D4" s="82" t="s">
        <v>1186</v>
      </c>
      <c r="E4" s="82"/>
      <c r="F4" s="82"/>
      <c r="G4" s="82"/>
      <c r="H4" s="83"/>
      <c r="J4" s="84" t="s">
        <v>6</v>
      </c>
      <c r="K4" s="82"/>
      <c r="L4" s="81" t="s">
        <v>1193</v>
      </c>
      <c r="M4" s="85" t="s">
        <v>1192</v>
      </c>
      <c r="N4" s="85"/>
      <c r="O4" s="85"/>
      <c r="P4" s="85"/>
      <c r="Q4" s="86"/>
      <c r="R4" s="87"/>
      <c r="S4" s="88" t="s">
        <v>2009</v>
      </c>
      <c r="T4" s="89"/>
      <c r="U4" s="89"/>
      <c r="V4" s="90" t="s">
        <v>1174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494</v>
      </c>
      <c r="D6" s="96" t="s">
        <v>1191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7.5" customHeight="1" thickTop="1" thickBot="1">
      <c r="B10" s="102" t="s">
        <v>22</v>
      </c>
      <c r="C10" s="90" t="s">
        <v>1190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1189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1188</v>
      </c>
      <c r="C21" s="133"/>
      <c r="D21" s="133"/>
      <c r="E21" s="133"/>
      <c r="F21" s="133"/>
      <c r="G21" s="133"/>
      <c r="H21" s="133"/>
      <c r="I21" s="133"/>
      <c r="J21" s="133"/>
      <c r="K21" s="133"/>
      <c r="L21" s="133"/>
      <c r="M21" s="134" t="s">
        <v>494</v>
      </c>
      <c r="N21" s="134"/>
      <c r="O21" s="134" t="s">
        <v>49</v>
      </c>
      <c r="P21" s="134"/>
      <c r="Q21" s="134" t="s">
        <v>50</v>
      </c>
      <c r="R21" s="134"/>
      <c r="S21" s="135" t="s">
        <v>52</v>
      </c>
      <c r="T21" s="135" t="s">
        <v>58</v>
      </c>
      <c r="U21" s="135" t="s">
        <v>58</v>
      </c>
      <c r="V21" s="135" t="str">
        <f>+IF(ISERR(U21/T21*100),"N/A",ROUND(U21/T21*100,2))</f>
        <v>N/A</v>
      </c>
      <c r="W21" s="136">
        <f>+IF(ISERR(U21/S21*100),"N/A",ROUND(U21/S21*100,2))</f>
        <v>0</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475</v>
      </c>
      <c r="F25" s="149"/>
      <c r="G25" s="149"/>
      <c r="H25" s="150"/>
      <c r="I25" s="150"/>
      <c r="J25" s="150"/>
      <c r="K25" s="150"/>
      <c r="L25" s="150"/>
      <c r="M25" s="150"/>
      <c r="N25" s="150"/>
      <c r="O25" s="150"/>
      <c r="P25" s="151"/>
      <c r="Q25" s="151"/>
      <c r="R25" s="152" t="s">
        <v>1174</v>
      </c>
      <c r="S25" s="152" t="s">
        <v>10</v>
      </c>
      <c r="T25" s="151"/>
      <c r="U25" s="152" t="s">
        <v>58</v>
      </c>
      <c r="V25" s="151"/>
      <c r="W25" s="153">
        <f>+IF(ISERR(U25/R25*100),"N/A",ROUND(U25/R25*100,2))</f>
        <v>0</v>
      </c>
    </row>
    <row r="26" spans="2:27" ht="26.25" customHeight="1" thickBot="1">
      <c r="B26" s="154" t="s">
        <v>69</v>
      </c>
      <c r="C26" s="155"/>
      <c r="D26" s="155"/>
      <c r="E26" s="156" t="s">
        <v>475</v>
      </c>
      <c r="F26" s="156"/>
      <c r="G26" s="156"/>
      <c r="H26" s="157"/>
      <c r="I26" s="157"/>
      <c r="J26" s="157"/>
      <c r="K26" s="157"/>
      <c r="L26" s="157"/>
      <c r="M26" s="157"/>
      <c r="N26" s="157"/>
      <c r="O26" s="157"/>
      <c r="P26" s="158"/>
      <c r="Q26" s="158"/>
      <c r="R26" s="159" t="s">
        <v>1174</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2155</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8"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2156</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2.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2157</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1.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53"/>
    <pageSetUpPr fitToPage="1"/>
  </sheetPr>
  <dimension ref="A1:AA42"/>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1187</v>
      </c>
      <c r="D4" s="82" t="s">
        <v>1186</v>
      </c>
      <c r="E4" s="82"/>
      <c r="F4" s="82"/>
      <c r="G4" s="82"/>
      <c r="H4" s="83"/>
      <c r="J4" s="84" t="s">
        <v>6</v>
      </c>
      <c r="K4" s="82"/>
      <c r="L4" s="81" t="s">
        <v>154</v>
      </c>
      <c r="M4" s="85" t="s">
        <v>153</v>
      </c>
      <c r="N4" s="85"/>
      <c r="O4" s="85"/>
      <c r="P4" s="85"/>
      <c r="Q4" s="86"/>
      <c r="R4" s="87"/>
      <c r="S4" s="88" t="s">
        <v>2009</v>
      </c>
      <c r="T4" s="89"/>
      <c r="U4" s="89"/>
      <c r="V4" s="90" t="s">
        <v>1219</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1208</v>
      </c>
      <c r="D6" s="96" t="s">
        <v>1218</v>
      </c>
      <c r="E6" s="96"/>
      <c r="F6" s="96"/>
      <c r="G6" s="96"/>
      <c r="H6" s="96"/>
      <c r="J6" s="97" t="s">
        <v>14</v>
      </c>
      <c r="K6" s="97"/>
      <c r="L6" s="97" t="s">
        <v>15</v>
      </c>
      <c r="M6" s="97"/>
      <c r="N6" s="94" t="s">
        <v>10</v>
      </c>
      <c r="O6" s="94"/>
      <c r="P6" s="94"/>
      <c r="Q6" s="94"/>
      <c r="R6" s="94"/>
      <c r="S6" s="94"/>
      <c r="T6" s="94"/>
      <c r="U6" s="94"/>
      <c r="V6" s="94"/>
      <c r="W6" s="94"/>
    </row>
    <row r="7" spans="1:25" ht="44.25" customHeight="1" thickBot="1">
      <c r="B7" s="98"/>
      <c r="C7" s="95" t="s">
        <v>1200</v>
      </c>
      <c r="D7" s="93" t="s">
        <v>1217</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1216</v>
      </c>
      <c r="K8" s="101" t="s">
        <v>1215</v>
      </c>
      <c r="L8" s="101" t="s">
        <v>1214</v>
      </c>
      <c r="M8" s="101" t="s">
        <v>1213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1.25" customHeight="1" thickTop="1" thickBot="1">
      <c r="B10" s="102" t="s">
        <v>22</v>
      </c>
      <c r="C10" s="90" t="s">
        <v>1212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1211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1210</v>
      </c>
      <c r="C21" s="133"/>
      <c r="D21" s="133"/>
      <c r="E21" s="133"/>
      <c r="F21" s="133"/>
      <c r="G21" s="133"/>
      <c r="H21" s="133"/>
      <c r="I21" s="133"/>
      <c r="J21" s="133"/>
      <c r="K21" s="133"/>
      <c r="L21" s="133"/>
      <c r="M21" s="134" t="s">
        <v>1208</v>
      </c>
      <c r="N21" s="134"/>
      <c r="O21" s="134" t="s">
        <v>49</v>
      </c>
      <c r="P21" s="134"/>
      <c r="Q21" s="134" t="s">
        <v>50</v>
      </c>
      <c r="R21" s="134"/>
      <c r="S21" s="135" t="s">
        <v>515</v>
      </c>
      <c r="T21" s="135" t="s">
        <v>58</v>
      </c>
      <c r="U21" s="135" t="s">
        <v>58</v>
      </c>
      <c r="V21" s="135" t="str">
        <f t="shared" ref="V21:V28" si="0">+IF(ISERR(U21/T21*100),"N/A",ROUND(U21/T21*100,2))</f>
        <v>N/A</v>
      </c>
      <c r="W21" s="136">
        <f t="shared" ref="W21:W28" si="1">+IF(ISERR(U21/S21*100),"N/A",ROUND(U21/S21*100,2))</f>
        <v>0</v>
      </c>
    </row>
    <row r="22" spans="2:27" ht="56.25" customHeight="1">
      <c r="B22" s="132" t="s">
        <v>1209</v>
      </c>
      <c r="C22" s="133"/>
      <c r="D22" s="133"/>
      <c r="E22" s="133"/>
      <c r="F22" s="133"/>
      <c r="G22" s="133"/>
      <c r="H22" s="133"/>
      <c r="I22" s="133"/>
      <c r="J22" s="133"/>
      <c r="K22" s="133"/>
      <c r="L22" s="133"/>
      <c r="M22" s="134" t="s">
        <v>1208</v>
      </c>
      <c r="N22" s="134"/>
      <c r="O22" s="134" t="s">
        <v>49</v>
      </c>
      <c r="P22" s="134"/>
      <c r="Q22" s="134" t="s">
        <v>50</v>
      </c>
      <c r="R22" s="134"/>
      <c r="S22" s="135" t="s">
        <v>1207</v>
      </c>
      <c r="T22" s="135" t="s">
        <v>58</v>
      </c>
      <c r="U22" s="135" t="s">
        <v>58</v>
      </c>
      <c r="V22" s="135" t="str">
        <f t="shared" si="0"/>
        <v>N/A</v>
      </c>
      <c r="W22" s="136">
        <f t="shared" si="1"/>
        <v>0</v>
      </c>
    </row>
    <row r="23" spans="2:27" ht="56.25" customHeight="1">
      <c r="B23" s="132" t="s">
        <v>1206</v>
      </c>
      <c r="C23" s="133"/>
      <c r="D23" s="133"/>
      <c r="E23" s="133"/>
      <c r="F23" s="133"/>
      <c r="G23" s="133"/>
      <c r="H23" s="133"/>
      <c r="I23" s="133"/>
      <c r="J23" s="133"/>
      <c r="K23" s="133"/>
      <c r="L23" s="133"/>
      <c r="M23" s="134" t="s">
        <v>1200</v>
      </c>
      <c r="N23" s="134"/>
      <c r="O23" s="134" t="s">
        <v>49</v>
      </c>
      <c r="P23" s="134"/>
      <c r="Q23" s="134" t="s">
        <v>50</v>
      </c>
      <c r="R23" s="134"/>
      <c r="S23" s="135" t="s">
        <v>51</v>
      </c>
      <c r="T23" s="135" t="s">
        <v>141</v>
      </c>
      <c r="U23" s="135" t="s">
        <v>289</v>
      </c>
      <c r="V23" s="135">
        <f t="shared" si="0"/>
        <v>110</v>
      </c>
      <c r="W23" s="136">
        <f t="shared" si="1"/>
        <v>22</v>
      </c>
    </row>
    <row r="24" spans="2:27" ht="56.25" customHeight="1">
      <c r="B24" s="132" t="s">
        <v>1205</v>
      </c>
      <c r="C24" s="133"/>
      <c r="D24" s="133"/>
      <c r="E24" s="133"/>
      <c r="F24" s="133"/>
      <c r="G24" s="133"/>
      <c r="H24" s="133"/>
      <c r="I24" s="133"/>
      <c r="J24" s="133"/>
      <c r="K24" s="133"/>
      <c r="L24" s="133"/>
      <c r="M24" s="134" t="s">
        <v>1200</v>
      </c>
      <c r="N24" s="134"/>
      <c r="O24" s="134" t="s">
        <v>49</v>
      </c>
      <c r="P24" s="134"/>
      <c r="Q24" s="134" t="s">
        <v>66</v>
      </c>
      <c r="R24" s="134"/>
      <c r="S24" s="135" t="s">
        <v>51</v>
      </c>
      <c r="T24" s="135" t="s">
        <v>127</v>
      </c>
      <c r="U24" s="135" t="s">
        <v>127</v>
      </c>
      <c r="V24" s="135" t="str">
        <f t="shared" si="0"/>
        <v>N/A</v>
      </c>
      <c r="W24" s="136" t="str">
        <f t="shared" si="1"/>
        <v>N/A</v>
      </c>
    </row>
    <row r="25" spans="2:27" ht="56.25" customHeight="1">
      <c r="B25" s="132" t="s">
        <v>1204</v>
      </c>
      <c r="C25" s="133"/>
      <c r="D25" s="133"/>
      <c r="E25" s="133"/>
      <c r="F25" s="133"/>
      <c r="G25" s="133"/>
      <c r="H25" s="133"/>
      <c r="I25" s="133"/>
      <c r="J25" s="133"/>
      <c r="K25" s="133"/>
      <c r="L25" s="133"/>
      <c r="M25" s="134" t="s">
        <v>1200</v>
      </c>
      <c r="N25" s="134"/>
      <c r="O25" s="134" t="s">
        <v>49</v>
      </c>
      <c r="P25" s="134"/>
      <c r="Q25" s="134" t="s">
        <v>137</v>
      </c>
      <c r="R25" s="134"/>
      <c r="S25" s="135" t="s">
        <v>51</v>
      </c>
      <c r="T25" s="135" t="s">
        <v>127</v>
      </c>
      <c r="U25" s="135" t="s">
        <v>127</v>
      </c>
      <c r="V25" s="135" t="str">
        <f t="shared" si="0"/>
        <v>N/A</v>
      </c>
      <c r="W25" s="136" t="str">
        <f t="shared" si="1"/>
        <v>N/A</v>
      </c>
    </row>
    <row r="26" spans="2:27" ht="56.25" customHeight="1">
      <c r="B26" s="132" t="s">
        <v>1203</v>
      </c>
      <c r="C26" s="133"/>
      <c r="D26" s="133"/>
      <c r="E26" s="133"/>
      <c r="F26" s="133"/>
      <c r="G26" s="133"/>
      <c r="H26" s="133"/>
      <c r="I26" s="133"/>
      <c r="J26" s="133"/>
      <c r="K26" s="133"/>
      <c r="L26" s="133"/>
      <c r="M26" s="134" t="s">
        <v>1200</v>
      </c>
      <c r="N26" s="134"/>
      <c r="O26" s="134" t="s">
        <v>49</v>
      </c>
      <c r="P26" s="134"/>
      <c r="Q26" s="134" t="s">
        <v>66</v>
      </c>
      <c r="R26" s="134"/>
      <c r="S26" s="135" t="s">
        <v>78</v>
      </c>
      <c r="T26" s="135" t="s">
        <v>127</v>
      </c>
      <c r="U26" s="135" t="s">
        <v>127</v>
      </c>
      <c r="V26" s="135" t="str">
        <f t="shared" si="0"/>
        <v>N/A</v>
      </c>
      <c r="W26" s="136" t="str">
        <f t="shared" si="1"/>
        <v>N/A</v>
      </c>
    </row>
    <row r="27" spans="2:27" ht="56.25" customHeight="1">
      <c r="B27" s="132" t="s">
        <v>1202</v>
      </c>
      <c r="C27" s="133"/>
      <c r="D27" s="133"/>
      <c r="E27" s="133"/>
      <c r="F27" s="133"/>
      <c r="G27" s="133"/>
      <c r="H27" s="133"/>
      <c r="I27" s="133"/>
      <c r="J27" s="133"/>
      <c r="K27" s="133"/>
      <c r="L27" s="133"/>
      <c r="M27" s="134" t="s">
        <v>1200</v>
      </c>
      <c r="N27" s="134"/>
      <c r="O27" s="134" t="s">
        <v>49</v>
      </c>
      <c r="P27" s="134"/>
      <c r="Q27" s="134" t="s">
        <v>50</v>
      </c>
      <c r="R27" s="134"/>
      <c r="S27" s="135" t="s">
        <v>51</v>
      </c>
      <c r="T27" s="135" t="s">
        <v>58</v>
      </c>
      <c r="U27" s="135" t="s">
        <v>58</v>
      </c>
      <c r="V27" s="135" t="str">
        <f t="shared" si="0"/>
        <v>N/A</v>
      </c>
      <c r="W27" s="136">
        <f t="shared" si="1"/>
        <v>0</v>
      </c>
    </row>
    <row r="28" spans="2:27" ht="56.25" customHeight="1" thickBot="1">
      <c r="B28" s="132" t="s">
        <v>1201</v>
      </c>
      <c r="C28" s="133"/>
      <c r="D28" s="133"/>
      <c r="E28" s="133"/>
      <c r="F28" s="133"/>
      <c r="G28" s="133"/>
      <c r="H28" s="133"/>
      <c r="I28" s="133"/>
      <c r="J28" s="133"/>
      <c r="K28" s="133"/>
      <c r="L28" s="133"/>
      <c r="M28" s="134" t="s">
        <v>1200</v>
      </c>
      <c r="N28" s="134"/>
      <c r="O28" s="134" t="s">
        <v>49</v>
      </c>
      <c r="P28" s="134"/>
      <c r="Q28" s="134" t="s">
        <v>66</v>
      </c>
      <c r="R28" s="134"/>
      <c r="S28" s="135" t="s">
        <v>51</v>
      </c>
      <c r="T28" s="135" t="s">
        <v>127</v>
      </c>
      <c r="U28" s="135" t="s">
        <v>127</v>
      </c>
      <c r="V28" s="135" t="str">
        <f t="shared" si="0"/>
        <v>N/A</v>
      </c>
      <c r="W28" s="136" t="str">
        <f t="shared" si="1"/>
        <v>N/A</v>
      </c>
    </row>
    <row r="29" spans="2:27" ht="21.75" customHeight="1" thickTop="1" thickBot="1">
      <c r="B29" s="76" t="s">
        <v>61</v>
      </c>
      <c r="C29" s="77"/>
      <c r="D29" s="77"/>
      <c r="E29" s="77"/>
      <c r="F29" s="77"/>
      <c r="G29" s="77"/>
      <c r="H29" s="78"/>
      <c r="I29" s="78"/>
      <c r="J29" s="78"/>
      <c r="K29" s="78"/>
      <c r="L29" s="78"/>
      <c r="M29" s="78"/>
      <c r="N29" s="78"/>
      <c r="O29" s="78"/>
      <c r="P29" s="78"/>
      <c r="Q29" s="78"/>
      <c r="R29" s="78"/>
      <c r="S29" s="78"/>
      <c r="T29" s="78"/>
      <c r="U29" s="78"/>
      <c r="V29" s="78"/>
      <c r="W29" s="79"/>
      <c r="X29" s="100"/>
    </row>
    <row r="30" spans="2:27" ht="29.25" customHeight="1" thickTop="1" thickBot="1">
      <c r="B30" s="137" t="s">
        <v>1965</v>
      </c>
      <c r="C30" s="138"/>
      <c r="D30" s="138"/>
      <c r="E30" s="138"/>
      <c r="F30" s="138"/>
      <c r="G30" s="138"/>
      <c r="H30" s="138"/>
      <c r="I30" s="138"/>
      <c r="J30" s="138"/>
      <c r="K30" s="138"/>
      <c r="L30" s="138"/>
      <c r="M30" s="138"/>
      <c r="N30" s="138"/>
      <c r="O30" s="138"/>
      <c r="P30" s="138"/>
      <c r="Q30" s="139"/>
      <c r="R30" s="140" t="s">
        <v>42</v>
      </c>
      <c r="S30" s="118" t="s">
        <v>43</v>
      </c>
      <c r="T30" s="118"/>
      <c r="U30" s="141" t="s">
        <v>62</v>
      </c>
      <c r="V30" s="117" t="s">
        <v>63</v>
      </c>
      <c r="W30" s="119"/>
    </row>
    <row r="31" spans="2:27" ht="30.75" customHeight="1" thickBot="1">
      <c r="B31" s="142"/>
      <c r="C31" s="143"/>
      <c r="D31" s="143"/>
      <c r="E31" s="143"/>
      <c r="F31" s="143"/>
      <c r="G31" s="143"/>
      <c r="H31" s="143"/>
      <c r="I31" s="143"/>
      <c r="J31" s="143"/>
      <c r="K31" s="143"/>
      <c r="L31" s="143"/>
      <c r="M31" s="143"/>
      <c r="N31" s="143"/>
      <c r="O31" s="143"/>
      <c r="P31" s="143"/>
      <c r="Q31" s="144"/>
      <c r="R31" s="145" t="s">
        <v>64</v>
      </c>
      <c r="S31" s="145" t="s">
        <v>64</v>
      </c>
      <c r="T31" s="145" t="s">
        <v>49</v>
      </c>
      <c r="U31" s="145" t="s">
        <v>64</v>
      </c>
      <c r="V31" s="145" t="s">
        <v>65</v>
      </c>
      <c r="W31" s="146" t="s">
        <v>66</v>
      </c>
      <c r="Y31" s="100"/>
    </row>
    <row r="32" spans="2:27" ht="23.25" customHeight="1" thickBot="1">
      <c r="B32" s="147" t="s">
        <v>67</v>
      </c>
      <c r="C32" s="148"/>
      <c r="D32" s="148"/>
      <c r="E32" s="149" t="s">
        <v>1199</v>
      </c>
      <c r="F32" s="149"/>
      <c r="G32" s="149"/>
      <c r="H32" s="150"/>
      <c r="I32" s="150"/>
      <c r="J32" s="150"/>
      <c r="K32" s="150"/>
      <c r="L32" s="150"/>
      <c r="M32" s="150"/>
      <c r="N32" s="150"/>
      <c r="O32" s="150"/>
      <c r="P32" s="151"/>
      <c r="Q32" s="151"/>
      <c r="R32" s="152" t="s">
        <v>58</v>
      </c>
      <c r="S32" s="152" t="s">
        <v>10</v>
      </c>
      <c r="T32" s="151"/>
      <c r="U32" s="152" t="s">
        <v>58</v>
      </c>
      <c r="V32" s="151"/>
      <c r="W32" s="153" t="str">
        <f>+IF(ISERR(U32/R32*100),"N/A",ROUND(U32/R32*100,2))</f>
        <v>N/A</v>
      </c>
    </row>
    <row r="33" spans="2:23" ht="26.25" customHeight="1">
      <c r="B33" s="154" t="s">
        <v>69</v>
      </c>
      <c r="C33" s="155"/>
      <c r="D33" s="155"/>
      <c r="E33" s="156" t="s">
        <v>1199</v>
      </c>
      <c r="F33" s="156"/>
      <c r="G33" s="156"/>
      <c r="H33" s="157"/>
      <c r="I33" s="157"/>
      <c r="J33" s="157"/>
      <c r="K33" s="157"/>
      <c r="L33" s="157"/>
      <c r="M33" s="157"/>
      <c r="N33" s="157"/>
      <c r="O33" s="157"/>
      <c r="P33" s="158"/>
      <c r="Q33" s="158"/>
      <c r="R33" s="159" t="s">
        <v>58</v>
      </c>
      <c r="S33" s="159" t="s">
        <v>58</v>
      </c>
      <c r="T33" s="159" t="str">
        <f>+IF(ISERR(S33/R33*100),"N/A",ROUND(S33/R33*100,2))</f>
        <v>N/A</v>
      </c>
      <c r="U33" s="159" t="s">
        <v>58</v>
      </c>
      <c r="V33" s="159" t="str">
        <f>+IF(ISERR(U33/S33*100),"N/A",ROUND(U33/S33*100,2))</f>
        <v>N/A</v>
      </c>
      <c r="W33" s="160" t="str">
        <f>+IF(ISERR(U33/R33*100),"N/A",ROUND(U33/R33*100,2))</f>
        <v>N/A</v>
      </c>
    </row>
    <row r="34" spans="2:23" ht="23.25" customHeight="1" thickBot="1">
      <c r="B34" s="147" t="s">
        <v>67</v>
      </c>
      <c r="C34" s="148"/>
      <c r="D34" s="148"/>
      <c r="E34" s="149" t="s">
        <v>1197</v>
      </c>
      <c r="F34" s="149"/>
      <c r="G34" s="149"/>
      <c r="H34" s="150"/>
      <c r="I34" s="150"/>
      <c r="J34" s="150"/>
      <c r="K34" s="150"/>
      <c r="L34" s="150"/>
      <c r="M34" s="150"/>
      <c r="N34" s="150"/>
      <c r="O34" s="150"/>
      <c r="P34" s="151"/>
      <c r="Q34" s="151"/>
      <c r="R34" s="152" t="s">
        <v>1198</v>
      </c>
      <c r="S34" s="152" t="s">
        <v>10</v>
      </c>
      <c r="T34" s="151"/>
      <c r="U34" s="152" t="s">
        <v>1194</v>
      </c>
      <c r="V34" s="151"/>
      <c r="W34" s="153">
        <f>+IF(ISERR(U34/R34*100),"N/A",ROUND(U34/R34*100,2))</f>
        <v>22.4</v>
      </c>
    </row>
    <row r="35" spans="2:23" ht="26.25" customHeight="1" thickBot="1">
      <c r="B35" s="154" t="s">
        <v>69</v>
      </c>
      <c r="C35" s="155"/>
      <c r="D35" s="155"/>
      <c r="E35" s="156" t="s">
        <v>1197</v>
      </c>
      <c r="F35" s="156"/>
      <c r="G35" s="156"/>
      <c r="H35" s="157"/>
      <c r="I35" s="157"/>
      <c r="J35" s="157"/>
      <c r="K35" s="157"/>
      <c r="L35" s="157"/>
      <c r="M35" s="157"/>
      <c r="N35" s="157"/>
      <c r="O35" s="157"/>
      <c r="P35" s="158"/>
      <c r="Q35" s="158"/>
      <c r="R35" s="159" t="s">
        <v>1196</v>
      </c>
      <c r="S35" s="159" t="s">
        <v>1195</v>
      </c>
      <c r="T35" s="159">
        <f>+IF(ISERR(S35/R35*100),"N/A",ROUND(S35/R35*100,2))</f>
        <v>27.31</v>
      </c>
      <c r="U35" s="159" t="s">
        <v>1194</v>
      </c>
      <c r="V35" s="159">
        <f>+IF(ISERR(U35/S35*100),"N/A",ROUND(U35/S35*100,2))</f>
        <v>79.84</v>
      </c>
      <c r="W35" s="160">
        <f>+IF(ISERR(U35/R35*100),"N/A",ROUND(U35/R35*100,2))</f>
        <v>21.81</v>
      </c>
    </row>
    <row r="36" spans="2:23" ht="22.5" customHeight="1" thickTop="1" thickBot="1">
      <c r="B36" s="76" t="s">
        <v>71</v>
      </c>
      <c r="C36" s="77"/>
      <c r="D36" s="77"/>
      <c r="E36" s="77"/>
      <c r="F36" s="77"/>
      <c r="G36" s="77"/>
      <c r="H36" s="78"/>
      <c r="I36" s="78"/>
      <c r="J36" s="78"/>
      <c r="K36" s="78"/>
      <c r="L36" s="78"/>
      <c r="M36" s="78"/>
      <c r="N36" s="78"/>
      <c r="O36" s="78"/>
      <c r="P36" s="78"/>
      <c r="Q36" s="78"/>
      <c r="R36" s="78"/>
      <c r="S36" s="78"/>
      <c r="T36" s="78"/>
      <c r="U36" s="78"/>
      <c r="V36" s="78"/>
      <c r="W36" s="79"/>
    </row>
    <row r="37" spans="2:23" ht="37.5" customHeight="1" thickTop="1">
      <c r="B37" s="161" t="s">
        <v>2152</v>
      </c>
      <c r="C37" s="162"/>
      <c r="D37" s="162"/>
      <c r="E37" s="162"/>
      <c r="F37" s="162"/>
      <c r="G37" s="162"/>
      <c r="H37" s="162"/>
      <c r="I37" s="162"/>
      <c r="J37" s="162"/>
      <c r="K37" s="162"/>
      <c r="L37" s="162"/>
      <c r="M37" s="162"/>
      <c r="N37" s="162"/>
      <c r="O37" s="162"/>
      <c r="P37" s="162"/>
      <c r="Q37" s="162"/>
      <c r="R37" s="162"/>
      <c r="S37" s="162"/>
      <c r="T37" s="162"/>
      <c r="U37" s="162"/>
      <c r="V37" s="162"/>
      <c r="W37" s="163"/>
    </row>
    <row r="38" spans="2:23" ht="129.75" customHeight="1" thickBot="1">
      <c r="B38" s="164"/>
      <c r="C38" s="165"/>
      <c r="D38" s="165"/>
      <c r="E38" s="165"/>
      <c r="F38" s="165"/>
      <c r="G38" s="165"/>
      <c r="H38" s="165"/>
      <c r="I38" s="165"/>
      <c r="J38" s="165"/>
      <c r="K38" s="165"/>
      <c r="L38" s="165"/>
      <c r="M38" s="165"/>
      <c r="N38" s="165"/>
      <c r="O38" s="165"/>
      <c r="P38" s="165"/>
      <c r="Q38" s="165"/>
      <c r="R38" s="165"/>
      <c r="S38" s="165"/>
      <c r="T38" s="165"/>
      <c r="U38" s="165"/>
      <c r="V38" s="165"/>
      <c r="W38" s="166"/>
    </row>
    <row r="39" spans="2:23" ht="37.5" customHeight="1" thickTop="1">
      <c r="B39" s="161" t="s">
        <v>2153</v>
      </c>
      <c r="C39" s="162"/>
      <c r="D39" s="162"/>
      <c r="E39" s="162"/>
      <c r="F39" s="162"/>
      <c r="G39" s="162"/>
      <c r="H39" s="162"/>
      <c r="I39" s="162"/>
      <c r="J39" s="162"/>
      <c r="K39" s="162"/>
      <c r="L39" s="162"/>
      <c r="M39" s="162"/>
      <c r="N39" s="162"/>
      <c r="O39" s="162"/>
      <c r="P39" s="162"/>
      <c r="Q39" s="162"/>
      <c r="R39" s="162"/>
      <c r="S39" s="162"/>
      <c r="T39" s="162"/>
      <c r="U39" s="162"/>
      <c r="V39" s="162"/>
      <c r="W39" s="163"/>
    </row>
    <row r="40" spans="2:23" ht="102.75" customHeight="1" thickBot="1">
      <c r="B40" s="164"/>
      <c r="C40" s="165"/>
      <c r="D40" s="165"/>
      <c r="E40" s="165"/>
      <c r="F40" s="165"/>
      <c r="G40" s="165"/>
      <c r="H40" s="165"/>
      <c r="I40" s="165"/>
      <c r="J40" s="165"/>
      <c r="K40" s="165"/>
      <c r="L40" s="165"/>
      <c r="M40" s="165"/>
      <c r="N40" s="165"/>
      <c r="O40" s="165"/>
      <c r="P40" s="165"/>
      <c r="Q40" s="165"/>
      <c r="R40" s="165"/>
      <c r="S40" s="165"/>
      <c r="T40" s="165"/>
      <c r="U40" s="165"/>
      <c r="V40" s="165"/>
      <c r="W40" s="166"/>
    </row>
    <row r="41" spans="2:23" ht="37.5" customHeight="1" thickTop="1">
      <c r="B41" s="161" t="s">
        <v>2154</v>
      </c>
      <c r="C41" s="162"/>
      <c r="D41" s="162"/>
      <c r="E41" s="162"/>
      <c r="F41" s="162"/>
      <c r="G41" s="162"/>
      <c r="H41" s="162"/>
      <c r="I41" s="162"/>
      <c r="J41" s="162"/>
      <c r="K41" s="162"/>
      <c r="L41" s="162"/>
      <c r="M41" s="162"/>
      <c r="N41" s="162"/>
      <c r="O41" s="162"/>
      <c r="P41" s="162"/>
      <c r="Q41" s="162"/>
      <c r="R41" s="162"/>
      <c r="S41" s="162"/>
      <c r="T41" s="162"/>
      <c r="U41" s="162"/>
      <c r="V41" s="162"/>
      <c r="W41" s="163"/>
    </row>
    <row r="42" spans="2:23" ht="104.25" customHeight="1" thickBot="1">
      <c r="B42" s="167"/>
      <c r="C42" s="168"/>
      <c r="D42" s="168"/>
      <c r="E42" s="168"/>
      <c r="F42" s="168"/>
      <c r="G42" s="168"/>
      <c r="H42" s="168"/>
      <c r="I42" s="168"/>
      <c r="J42" s="168"/>
      <c r="K42" s="168"/>
      <c r="L42" s="168"/>
      <c r="M42" s="168"/>
      <c r="N42" s="168"/>
      <c r="O42" s="168"/>
      <c r="P42" s="168"/>
      <c r="Q42" s="168"/>
      <c r="R42" s="168"/>
      <c r="S42" s="168"/>
      <c r="T42" s="168"/>
      <c r="U42" s="168"/>
      <c r="V42" s="168"/>
      <c r="W42" s="169"/>
    </row>
  </sheetData>
  <mergeCells count="81">
    <mergeCell ref="S30:T30"/>
    <mergeCell ref="B39:W40"/>
    <mergeCell ref="B41:W42"/>
    <mergeCell ref="V30:W30"/>
    <mergeCell ref="B32:D32"/>
    <mergeCell ref="B33:D33"/>
    <mergeCell ref="B34:D34"/>
    <mergeCell ref="B35:D35"/>
    <mergeCell ref="B37:W38"/>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5" min="1"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1187</v>
      </c>
      <c r="D4" s="82" t="s">
        <v>1186</v>
      </c>
      <c r="E4" s="82"/>
      <c r="F4" s="82"/>
      <c r="G4" s="82"/>
      <c r="H4" s="83"/>
      <c r="J4" s="84" t="s">
        <v>6</v>
      </c>
      <c r="K4" s="82"/>
      <c r="L4" s="81" t="s">
        <v>1233</v>
      </c>
      <c r="M4" s="85" t="s">
        <v>1232</v>
      </c>
      <c r="N4" s="85"/>
      <c r="O4" s="85"/>
      <c r="P4" s="85"/>
      <c r="Q4" s="86"/>
      <c r="R4" s="87"/>
      <c r="S4" s="88" t="s">
        <v>2009</v>
      </c>
      <c r="T4" s="89"/>
      <c r="U4" s="89"/>
      <c r="V4" s="90" t="s">
        <v>1174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1222</v>
      </c>
      <c r="D6" s="96" t="s">
        <v>1231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1230</v>
      </c>
      <c r="K8" s="101" t="s">
        <v>1229</v>
      </c>
      <c r="L8" s="101" t="s">
        <v>1230</v>
      </c>
      <c r="M8" s="101" t="s">
        <v>1229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1228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1227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1226</v>
      </c>
      <c r="C21" s="133"/>
      <c r="D21" s="133"/>
      <c r="E21" s="133"/>
      <c r="F21" s="133"/>
      <c r="G21" s="133"/>
      <c r="H21" s="133"/>
      <c r="I21" s="133"/>
      <c r="J21" s="133"/>
      <c r="K21" s="133"/>
      <c r="L21" s="133"/>
      <c r="M21" s="134" t="s">
        <v>1222</v>
      </c>
      <c r="N21" s="134"/>
      <c r="O21" s="134" t="s">
        <v>49</v>
      </c>
      <c r="P21" s="134"/>
      <c r="Q21" s="134" t="s">
        <v>66</v>
      </c>
      <c r="R21" s="134"/>
      <c r="S21" s="135" t="s">
        <v>678</v>
      </c>
      <c r="T21" s="135" t="s">
        <v>127</v>
      </c>
      <c r="U21" s="135" t="s">
        <v>127</v>
      </c>
      <c r="V21" s="135" t="str">
        <f>+IF(ISERR(U21/T21*100),"N/A",ROUND(U21/T21*100,2))</f>
        <v>N/A</v>
      </c>
      <c r="W21" s="136" t="str">
        <f>+IF(ISERR(U21/S21*100),"N/A",ROUND(U21/S21*100,2))</f>
        <v>N/A</v>
      </c>
    </row>
    <row r="22" spans="2:27" ht="56.25" customHeight="1">
      <c r="B22" s="132" t="s">
        <v>1225</v>
      </c>
      <c r="C22" s="133"/>
      <c r="D22" s="133"/>
      <c r="E22" s="133"/>
      <c r="F22" s="133"/>
      <c r="G22" s="133"/>
      <c r="H22" s="133"/>
      <c r="I22" s="133"/>
      <c r="J22" s="133"/>
      <c r="K22" s="133"/>
      <c r="L22" s="133"/>
      <c r="M22" s="134" t="s">
        <v>1222</v>
      </c>
      <c r="N22" s="134"/>
      <c r="O22" s="134" t="s">
        <v>49</v>
      </c>
      <c r="P22" s="134"/>
      <c r="Q22" s="134" t="s">
        <v>137</v>
      </c>
      <c r="R22" s="134"/>
      <c r="S22" s="135" t="s">
        <v>623</v>
      </c>
      <c r="T22" s="135" t="s">
        <v>127</v>
      </c>
      <c r="U22" s="135" t="s">
        <v>127</v>
      </c>
      <c r="V22" s="135" t="str">
        <f>+IF(ISERR(U22/T22*100),"N/A",ROUND(U22/T22*100,2))</f>
        <v>N/A</v>
      </c>
      <c r="W22" s="136" t="str">
        <f>+IF(ISERR(U22/S22*100),"N/A",ROUND(U22/S22*100,2))</f>
        <v>N/A</v>
      </c>
    </row>
    <row r="23" spans="2:27" ht="56.25" customHeight="1">
      <c r="B23" s="132" t="s">
        <v>1224</v>
      </c>
      <c r="C23" s="133"/>
      <c r="D23" s="133"/>
      <c r="E23" s="133"/>
      <c r="F23" s="133"/>
      <c r="G23" s="133"/>
      <c r="H23" s="133"/>
      <c r="I23" s="133"/>
      <c r="J23" s="133"/>
      <c r="K23" s="133"/>
      <c r="L23" s="133"/>
      <c r="M23" s="134" t="s">
        <v>1222</v>
      </c>
      <c r="N23" s="134"/>
      <c r="O23" s="134" t="s">
        <v>49</v>
      </c>
      <c r="P23" s="134"/>
      <c r="Q23" s="134" t="s">
        <v>50</v>
      </c>
      <c r="R23" s="134"/>
      <c r="S23" s="135" t="s">
        <v>51</v>
      </c>
      <c r="T23" s="135" t="s">
        <v>51</v>
      </c>
      <c r="U23" s="135" t="s">
        <v>51</v>
      </c>
      <c r="V23" s="135">
        <f>+IF(ISERR(U23/T23*100),"N/A",ROUND(U23/T23*100,2))</f>
        <v>100</v>
      </c>
      <c r="W23" s="136">
        <f>+IF(ISERR(U23/S23*100),"N/A",ROUND(U23/S23*100,2))</f>
        <v>100</v>
      </c>
    </row>
    <row r="24" spans="2:27" ht="56.25" customHeight="1" thickBot="1">
      <c r="B24" s="132" t="s">
        <v>1223</v>
      </c>
      <c r="C24" s="133"/>
      <c r="D24" s="133"/>
      <c r="E24" s="133"/>
      <c r="F24" s="133"/>
      <c r="G24" s="133"/>
      <c r="H24" s="133"/>
      <c r="I24" s="133"/>
      <c r="J24" s="133"/>
      <c r="K24" s="133"/>
      <c r="L24" s="133"/>
      <c r="M24" s="134" t="s">
        <v>1222</v>
      </c>
      <c r="N24" s="134"/>
      <c r="O24" s="134" t="s">
        <v>49</v>
      </c>
      <c r="P24" s="134"/>
      <c r="Q24" s="134" t="s">
        <v>137</v>
      </c>
      <c r="R24" s="134"/>
      <c r="S24" s="135" t="s">
        <v>51</v>
      </c>
      <c r="T24" s="135" t="s">
        <v>127</v>
      </c>
      <c r="U24" s="135" t="s">
        <v>127</v>
      </c>
      <c r="V24" s="135" t="str">
        <f>+IF(ISERR(U24/T24*100),"N/A",ROUND(U24/T24*100,2))</f>
        <v>N/A</v>
      </c>
      <c r="W24" s="136" t="str">
        <f>+IF(ISERR(U24/S24*100),"N/A",ROUND(U24/S24*100,2))</f>
        <v>N/A</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1221</v>
      </c>
      <c r="F28" s="149"/>
      <c r="G28" s="149"/>
      <c r="H28" s="150"/>
      <c r="I28" s="150"/>
      <c r="J28" s="150"/>
      <c r="K28" s="150"/>
      <c r="L28" s="150"/>
      <c r="M28" s="150"/>
      <c r="N28" s="150"/>
      <c r="O28" s="150"/>
      <c r="P28" s="151"/>
      <c r="Q28" s="151"/>
      <c r="R28" s="152" t="s">
        <v>1220</v>
      </c>
      <c r="S28" s="152" t="s">
        <v>10</v>
      </c>
      <c r="T28" s="151"/>
      <c r="U28" s="152" t="s">
        <v>58</v>
      </c>
      <c r="V28" s="151"/>
      <c r="W28" s="153">
        <f>+IF(ISERR(U28/R28*100),"N/A",ROUND(U28/R28*100,2))</f>
        <v>0</v>
      </c>
    </row>
    <row r="29" spans="2:27" ht="26.25" customHeight="1" thickBot="1">
      <c r="B29" s="154" t="s">
        <v>69</v>
      </c>
      <c r="C29" s="155"/>
      <c r="D29" s="155"/>
      <c r="E29" s="156" t="s">
        <v>1221</v>
      </c>
      <c r="F29" s="156"/>
      <c r="G29" s="156"/>
      <c r="H29" s="157"/>
      <c r="I29" s="157"/>
      <c r="J29" s="157"/>
      <c r="K29" s="157"/>
      <c r="L29" s="157"/>
      <c r="M29" s="157"/>
      <c r="N29" s="157"/>
      <c r="O29" s="157"/>
      <c r="P29" s="158"/>
      <c r="Q29" s="158"/>
      <c r="R29" s="159" t="s">
        <v>1220</v>
      </c>
      <c r="S29" s="159" t="s">
        <v>58</v>
      </c>
      <c r="T29" s="159">
        <f>+IF(ISERR(S29/R29*100),"N/A",ROUND(S29/R29*100,2))</f>
        <v>0</v>
      </c>
      <c r="U29" s="159" t="s">
        <v>58</v>
      </c>
      <c r="V29" s="159" t="str">
        <f>+IF(ISERR(U29/S29*100),"N/A",ROUND(U29/S29*100,2))</f>
        <v>N/A</v>
      </c>
      <c r="W29" s="160">
        <f>+IF(ISERR(U29/R29*100),"N/A",ROUND(U29/R29*100,2))</f>
        <v>0</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2149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71.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2150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78"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2151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54"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1244</v>
      </c>
      <c r="D4" s="82" t="s">
        <v>1243</v>
      </c>
      <c r="E4" s="82"/>
      <c r="F4" s="82"/>
      <c r="G4" s="82"/>
      <c r="H4" s="83"/>
      <c r="J4" s="84" t="s">
        <v>6</v>
      </c>
      <c r="K4" s="82"/>
      <c r="L4" s="81" t="s">
        <v>1242</v>
      </c>
      <c r="M4" s="85" t="s">
        <v>1241</v>
      </c>
      <c r="N4" s="85"/>
      <c r="O4" s="85"/>
      <c r="P4" s="85"/>
      <c r="Q4" s="86"/>
      <c r="R4" s="87"/>
      <c r="S4" s="88" t="s">
        <v>2009</v>
      </c>
      <c r="T4" s="89"/>
      <c r="U4" s="89"/>
      <c r="V4" s="90" t="s">
        <v>1133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1236</v>
      </c>
      <c r="D6" s="96" t="s">
        <v>1240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1239</v>
      </c>
      <c r="K8" s="101" t="s">
        <v>91</v>
      </c>
      <c r="L8" s="101" t="s">
        <v>1239</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1238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1237</v>
      </c>
      <c r="C21" s="133"/>
      <c r="D21" s="133"/>
      <c r="E21" s="133"/>
      <c r="F21" s="133"/>
      <c r="G21" s="133"/>
      <c r="H21" s="133"/>
      <c r="I21" s="133"/>
      <c r="J21" s="133"/>
      <c r="K21" s="133"/>
      <c r="L21" s="133"/>
      <c r="M21" s="134" t="s">
        <v>1236</v>
      </c>
      <c r="N21" s="134"/>
      <c r="O21" s="134" t="s">
        <v>1235</v>
      </c>
      <c r="P21" s="134"/>
      <c r="Q21" s="134" t="s">
        <v>137</v>
      </c>
      <c r="R21" s="134"/>
      <c r="S21" s="135" t="s">
        <v>127</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1234</v>
      </c>
      <c r="F25" s="149"/>
      <c r="G25" s="149"/>
      <c r="H25" s="150"/>
      <c r="I25" s="150"/>
      <c r="J25" s="150"/>
      <c r="K25" s="150"/>
      <c r="L25" s="150"/>
      <c r="M25" s="150"/>
      <c r="N25" s="150"/>
      <c r="O25" s="150"/>
      <c r="P25" s="151"/>
      <c r="Q25" s="151"/>
      <c r="R25" s="152" t="s">
        <v>1133</v>
      </c>
      <c r="S25" s="152" t="s">
        <v>10</v>
      </c>
      <c r="T25" s="151"/>
      <c r="U25" s="152" t="s">
        <v>229</v>
      </c>
      <c r="V25" s="151"/>
      <c r="W25" s="153">
        <f>+IF(ISERR(U25/R25*100),"N/A",ROUND(U25/R25*100,2))</f>
        <v>40</v>
      </c>
    </row>
    <row r="26" spans="2:27" ht="26.25" customHeight="1" thickBot="1">
      <c r="B26" s="154" t="s">
        <v>69</v>
      </c>
      <c r="C26" s="155"/>
      <c r="D26" s="155"/>
      <c r="E26" s="156" t="s">
        <v>1234</v>
      </c>
      <c r="F26" s="156"/>
      <c r="G26" s="156"/>
      <c r="H26" s="157"/>
      <c r="I26" s="157"/>
      <c r="J26" s="157"/>
      <c r="K26" s="157"/>
      <c r="L26" s="157"/>
      <c r="M26" s="157"/>
      <c r="N26" s="157"/>
      <c r="O26" s="157"/>
      <c r="P26" s="158"/>
      <c r="Q26" s="158"/>
      <c r="R26" s="159" t="s">
        <v>1133</v>
      </c>
      <c r="S26" s="159" t="s">
        <v>1220</v>
      </c>
      <c r="T26" s="159">
        <f>+IF(ISERR(S26/R26*100),"N/A",ROUND(S26/R26*100,2))</f>
        <v>50</v>
      </c>
      <c r="U26" s="159" t="s">
        <v>229</v>
      </c>
      <c r="V26" s="159">
        <f>+IF(ISERR(U26/S26*100),"N/A",ROUND(U26/S26*100,2))</f>
        <v>80</v>
      </c>
      <c r="W26" s="160">
        <f>+IF(ISERR(U26/R26*100),"N/A",ROUND(U26/R26*100,2))</f>
        <v>40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2146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32.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2147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0"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2148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0.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1259</v>
      </c>
      <c r="D4" s="82" t="s">
        <v>1258</v>
      </c>
      <c r="E4" s="82"/>
      <c r="F4" s="82"/>
      <c r="G4" s="82"/>
      <c r="H4" s="83"/>
      <c r="J4" s="84" t="s">
        <v>6</v>
      </c>
      <c r="K4" s="82"/>
      <c r="L4" s="81" t="s">
        <v>1257</v>
      </c>
      <c r="M4" s="85" t="s">
        <v>1256</v>
      </c>
      <c r="N4" s="85"/>
      <c r="O4" s="85"/>
      <c r="P4" s="85"/>
      <c r="Q4" s="86"/>
      <c r="R4" s="87"/>
      <c r="S4" s="88" t="s">
        <v>2009</v>
      </c>
      <c r="T4" s="89"/>
      <c r="U4" s="89"/>
      <c r="V4" s="90" t="s">
        <v>1255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1250</v>
      </c>
      <c r="D6" s="96" t="s">
        <v>1254</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1253</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1252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1251</v>
      </c>
      <c r="C21" s="133"/>
      <c r="D21" s="133"/>
      <c r="E21" s="133"/>
      <c r="F21" s="133"/>
      <c r="G21" s="133"/>
      <c r="H21" s="133"/>
      <c r="I21" s="133"/>
      <c r="J21" s="133"/>
      <c r="K21" s="133"/>
      <c r="L21" s="133"/>
      <c r="M21" s="134" t="s">
        <v>1250</v>
      </c>
      <c r="N21" s="134"/>
      <c r="O21" s="134" t="s">
        <v>49</v>
      </c>
      <c r="P21" s="134"/>
      <c r="Q21" s="134" t="s">
        <v>66</v>
      </c>
      <c r="R21" s="134"/>
      <c r="S21" s="135" t="s">
        <v>60</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1248</v>
      </c>
      <c r="F25" s="149"/>
      <c r="G25" s="149"/>
      <c r="H25" s="150"/>
      <c r="I25" s="150"/>
      <c r="J25" s="150"/>
      <c r="K25" s="150"/>
      <c r="L25" s="150"/>
      <c r="M25" s="150"/>
      <c r="N25" s="150"/>
      <c r="O25" s="150"/>
      <c r="P25" s="151"/>
      <c r="Q25" s="151"/>
      <c r="R25" s="152" t="s">
        <v>1249</v>
      </c>
      <c r="S25" s="152" t="s">
        <v>10</v>
      </c>
      <c r="T25" s="151"/>
      <c r="U25" s="152" t="s">
        <v>1245</v>
      </c>
      <c r="V25" s="151"/>
      <c r="W25" s="153">
        <f>+IF(ISERR(U25/R25*100),"N/A",ROUND(U25/R25*100,2))</f>
        <v>3.22</v>
      </c>
    </row>
    <row r="26" spans="2:27" ht="26.25" customHeight="1" thickBot="1">
      <c r="B26" s="154" t="s">
        <v>69</v>
      </c>
      <c r="C26" s="155"/>
      <c r="D26" s="155"/>
      <c r="E26" s="156" t="s">
        <v>1248</v>
      </c>
      <c r="F26" s="156"/>
      <c r="G26" s="156"/>
      <c r="H26" s="157"/>
      <c r="I26" s="157"/>
      <c r="J26" s="157"/>
      <c r="K26" s="157"/>
      <c r="L26" s="157"/>
      <c r="M26" s="157"/>
      <c r="N26" s="157"/>
      <c r="O26" s="157"/>
      <c r="P26" s="158"/>
      <c r="Q26" s="158"/>
      <c r="R26" s="159" t="s">
        <v>1247</v>
      </c>
      <c r="S26" s="159" t="s">
        <v>1246</v>
      </c>
      <c r="T26" s="159">
        <f>+IF(ISERR(S26/R26*100),"N/A",ROUND(S26/R26*100,2))</f>
        <v>3.74</v>
      </c>
      <c r="U26" s="159" t="s">
        <v>1245</v>
      </c>
      <c r="V26" s="159">
        <f>+IF(ISERR(U26/S26*100),"N/A",ROUND(U26/S26*100,2))</f>
        <v>98.63</v>
      </c>
      <c r="W26" s="160">
        <f>+IF(ISERR(U26/R26*100),"N/A",ROUND(U26/R26*100,2))</f>
        <v>3.69</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2143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2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2144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8.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2145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8.2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1259</v>
      </c>
      <c r="D4" s="82" t="s">
        <v>1258</v>
      </c>
      <c r="E4" s="82"/>
      <c r="F4" s="82"/>
      <c r="G4" s="82"/>
      <c r="H4" s="83"/>
      <c r="J4" s="84" t="s">
        <v>6</v>
      </c>
      <c r="K4" s="82"/>
      <c r="L4" s="81" t="s">
        <v>1274</v>
      </c>
      <c r="M4" s="85" t="s">
        <v>1273</v>
      </c>
      <c r="N4" s="85"/>
      <c r="O4" s="85"/>
      <c r="P4" s="85"/>
      <c r="Q4" s="86"/>
      <c r="R4" s="87"/>
      <c r="S4" s="88" t="s">
        <v>2009</v>
      </c>
      <c r="T4" s="89"/>
      <c r="U4" s="89"/>
      <c r="V4" s="90" t="s">
        <v>1272</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1265</v>
      </c>
      <c r="D6" s="96" t="s">
        <v>1271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1270</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9" customHeight="1" thickTop="1" thickBot="1">
      <c r="B10" s="102" t="s">
        <v>22</v>
      </c>
      <c r="C10" s="90" t="s">
        <v>1269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1268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1267</v>
      </c>
      <c r="C21" s="133"/>
      <c r="D21" s="133"/>
      <c r="E21" s="133"/>
      <c r="F21" s="133"/>
      <c r="G21" s="133"/>
      <c r="H21" s="133"/>
      <c r="I21" s="133"/>
      <c r="J21" s="133"/>
      <c r="K21" s="133"/>
      <c r="L21" s="133"/>
      <c r="M21" s="134" t="s">
        <v>1265</v>
      </c>
      <c r="N21" s="134"/>
      <c r="O21" s="134" t="s">
        <v>49</v>
      </c>
      <c r="P21" s="134"/>
      <c r="Q21" s="134" t="s">
        <v>50</v>
      </c>
      <c r="R21" s="134"/>
      <c r="S21" s="135" t="s">
        <v>1068</v>
      </c>
      <c r="T21" s="135" t="s">
        <v>58</v>
      </c>
      <c r="U21" s="135" t="s">
        <v>58</v>
      </c>
      <c r="V21" s="135" t="str">
        <f>+IF(ISERR(U21/T21*100),"N/A",ROUND(U21/T21*100,2))</f>
        <v>N/A</v>
      </c>
      <c r="W21" s="136">
        <f>+IF(ISERR(U21/S21*100),"N/A",ROUND(U21/S21*100,2))</f>
        <v>0</v>
      </c>
    </row>
    <row r="22" spans="2:27" ht="56.25" customHeight="1" thickBot="1">
      <c r="B22" s="132" t="s">
        <v>1266</v>
      </c>
      <c r="C22" s="133"/>
      <c r="D22" s="133"/>
      <c r="E22" s="133"/>
      <c r="F22" s="133"/>
      <c r="G22" s="133"/>
      <c r="H22" s="133"/>
      <c r="I22" s="133"/>
      <c r="J22" s="133"/>
      <c r="K22" s="133"/>
      <c r="L22" s="133"/>
      <c r="M22" s="134" t="s">
        <v>1265</v>
      </c>
      <c r="N22" s="134"/>
      <c r="O22" s="134" t="s">
        <v>49</v>
      </c>
      <c r="P22" s="134"/>
      <c r="Q22" s="134" t="s">
        <v>66</v>
      </c>
      <c r="R22" s="134"/>
      <c r="S22" s="135" t="s">
        <v>1264</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1262</v>
      </c>
      <c r="F26" s="149"/>
      <c r="G26" s="149"/>
      <c r="H26" s="150"/>
      <c r="I26" s="150"/>
      <c r="J26" s="150"/>
      <c r="K26" s="150"/>
      <c r="L26" s="150"/>
      <c r="M26" s="150"/>
      <c r="N26" s="150"/>
      <c r="O26" s="150"/>
      <c r="P26" s="151"/>
      <c r="Q26" s="151"/>
      <c r="R26" s="152" t="s">
        <v>1263</v>
      </c>
      <c r="S26" s="152" t="s">
        <v>10</v>
      </c>
      <c r="T26" s="151"/>
      <c r="U26" s="152" t="s">
        <v>58</v>
      </c>
      <c r="V26" s="151"/>
      <c r="W26" s="153">
        <f>+IF(ISERR(U26/R26*100),"N/A",ROUND(U26/R26*100,2))</f>
        <v>0</v>
      </c>
    </row>
    <row r="27" spans="2:27" ht="26.25" customHeight="1" thickBot="1">
      <c r="B27" s="154" t="s">
        <v>69</v>
      </c>
      <c r="C27" s="155"/>
      <c r="D27" s="155"/>
      <c r="E27" s="156" t="s">
        <v>1262</v>
      </c>
      <c r="F27" s="156"/>
      <c r="G27" s="156"/>
      <c r="H27" s="157"/>
      <c r="I27" s="157"/>
      <c r="J27" s="157"/>
      <c r="K27" s="157"/>
      <c r="L27" s="157"/>
      <c r="M27" s="157"/>
      <c r="N27" s="157"/>
      <c r="O27" s="157"/>
      <c r="P27" s="158"/>
      <c r="Q27" s="158"/>
      <c r="R27" s="159" t="s">
        <v>1261</v>
      </c>
      <c r="S27" s="159" t="s">
        <v>1260</v>
      </c>
      <c r="T27" s="159">
        <f>+IF(ISERR(S27/R27*100),"N/A",ROUND(S27/R27*100,2))</f>
        <v>64.52</v>
      </c>
      <c r="U27" s="159" t="s">
        <v>58</v>
      </c>
      <c r="V27" s="159">
        <f>+IF(ISERR(U27/S27*100),"N/A",ROUND(U27/S27*100,2))</f>
        <v>0</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2140</v>
      </c>
      <c r="C29" s="162"/>
      <c r="D29" s="162"/>
      <c r="E29" s="162"/>
      <c r="F29" s="162"/>
      <c r="G29" s="162"/>
      <c r="H29" s="162"/>
      <c r="I29" s="162"/>
      <c r="J29" s="162"/>
      <c r="K29" s="162"/>
      <c r="L29" s="162"/>
      <c r="M29" s="162"/>
      <c r="N29" s="162"/>
      <c r="O29" s="162"/>
      <c r="P29" s="162"/>
      <c r="Q29" s="162"/>
      <c r="R29" s="162"/>
      <c r="S29" s="162"/>
      <c r="T29" s="162"/>
      <c r="U29" s="162"/>
      <c r="V29" s="162"/>
      <c r="W29" s="163"/>
    </row>
    <row r="30" spans="2:27" ht="74.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2141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68.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2142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9.2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69.75" customHeight="1" thickTop="1" thickBot="1">
      <c r="B4" s="80" t="s">
        <v>3</v>
      </c>
      <c r="C4" s="81" t="s">
        <v>1259</v>
      </c>
      <c r="D4" s="82" t="s">
        <v>1258</v>
      </c>
      <c r="E4" s="82"/>
      <c r="F4" s="82"/>
      <c r="G4" s="82"/>
      <c r="H4" s="83"/>
      <c r="J4" s="84" t="s">
        <v>6</v>
      </c>
      <c r="K4" s="82"/>
      <c r="L4" s="81" t="s">
        <v>1293</v>
      </c>
      <c r="M4" s="85" t="s">
        <v>1292</v>
      </c>
      <c r="N4" s="85"/>
      <c r="O4" s="85"/>
      <c r="P4" s="85"/>
      <c r="Q4" s="86"/>
      <c r="R4" s="87"/>
      <c r="S4" s="88" t="s">
        <v>2009</v>
      </c>
      <c r="T4" s="89"/>
      <c r="U4" s="89"/>
      <c r="V4" s="90" t="s">
        <v>1291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1280</v>
      </c>
      <c r="D6" s="96" t="s">
        <v>1290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1289</v>
      </c>
      <c r="K8" s="101" t="s">
        <v>1288</v>
      </c>
      <c r="L8" s="101" t="s">
        <v>1287</v>
      </c>
      <c r="M8" s="101" t="s">
        <v>1286</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1285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1284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1283</v>
      </c>
      <c r="C21" s="133"/>
      <c r="D21" s="133"/>
      <c r="E21" s="133"/>
      <c r="F21" s="133"/>
      <c r="G21" s="133"/>
      <c r="H21" s="133"/>
      <c r="I21" s="133"/>
      <c r="J21" s="133"/>
      <c r="K21" s="133"/>
      <c r="L21" s="133"/>
      <c r="M21" s="134" t="s">
        <v>1280</v>
      </c>
      <c r="N21" s="134"/>
      <c r="O21" s="134" t="s">
        <v>49</v>
      </c>
      <c r="P21" s="134"/>
      <c r="Q21" s="134" t="s">
        <v>50</v>
      </c>
      <c r="R21" s="134"/>
      <c r="S21" s="135" t="s">
        <v>435</v>
      </c>
      <c r="T21" s="135" t="s">
        <v>435</v>
      </c>
      <c r="U21" s="135" t="s">
        <v>1282</v>
      </c>
      <c r="V21" s="135">
        <f>+IF(ISERR(U21/T21*100),"N/A",ROUND(U21/T21*100,2))</f>
        <v>116.36</v>
      </c>
      <c r="W21" s="136">
        <f>+IF(ISERR(U21/S21*100),"N/A",ROUND(U21/S21*100,2))</f>
        <v>116.36</v>
      </c>
    </row>
    <row r="22" spans="2:27" ht="56.25" customHeight="1" thickBot="1">
      <c r="B22" s="132" t="s">
        <v>1281</v>
      </c>
      <c r="C22" s="133"/>
      <c r="D22" s="133"/>
      <c r="E22" s="133"/>
      <c r="F22" s="133"/>
      <c r="G22" s="133"/>
      <c r="H22" s="133"/>
      <c r="I22" s="133"/>
      <c r="J22" s="133"/>
      <c r="K22" s="133"/>
      <c r="L22" s="133"/>
      <c r="M22" s="134" t="s">
        <v>1280</v>
      </c>
      <c r="N22" s="134"/>
      <c r="O22" s="134" t="s">
        <v>49</v>
      </c>
      <c r="P22" s="134"/>
      <c r="Q22" s="134" t="s">
        <v>50</v>
      </c>
      <c r="R22" s="134"/>
      <c r="S22" s="135" t="s">
        <v>435</v>
      </c>
      <c r="T22" s="135" t="s">
        <v>435</v>
      </c>
      <c r="U22" s="135" t="s">
        <v>1279</v>
      </c>
      <c r="V22" s="135">
        <f>+IF(ISERR(U22/T22*100),"N/A",ROUND(U22/T22*100,2))</f>
        <v>91.93</v>
      </c>
      <c r="W22" s="136">
        <f>+IF(ISERR(U22/S22*100),"N/A",ROUND(U22/S22*100,2))</f>
        <v>91.93</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1278</v>
      </c>
      <c r="F26" s="149"/>
      <c r="G26" s="149"/>
      <c r="H26" s="150"/>
      <c r="I26" s="150"/>
      <c r="J26" s="150"/>
      <c r="K26" s="150"/>
      <c r="L26" s="150"/>
      <c r="M26" s="150"/>
      <c r="N26" s="150"/>
      <c r="O26" s="150"/>
      <c r="P26" s="151"/>
      <c r="Q26" s="151"/>
      <c r="R26" s="152" t="s">
        <v>1277</v>
      </c>
      <c r="S26" s="152" t="s">
        <v>10</v>
      </c>
      <c r="T26" s="151"/>
      <c r="U26" s="152" t="s">
        <v>1275</v>
      </c>
      <c r="V26" s="151"/>
      <c r="W26" s="153">
        <f>+IF(ISERR(U26/R26*100),"N/A",ROUND(U26/R26*100,2))</f>
        <v>45.97</v>
      </c>
    </row>
    <row r="27" spans="2:27" ht="26.25" customHeight="1" thickBot="1">
      <c r="B27" s="154" t="s">
        <v>69</v>
      </c>
      <c r="C27" s="155"/>
      <c r="D27" s="155"/>
      <c r="E27" s="156" t="s">
        <v>1278</v>
      </c>
      <c r="F27" s="156"/>
      <c r="G27" s="156"/>
      <c r="H27" s="157"/>
      <c r="I27" s="157"/>
      <c r="J27" s="157"/>
      <c r="K27" s="157"/>
      <c r="L27" s="157"/>
      <c r="M27" s="157"/>
      <c r="N27" s="157"/>
      <c r="O27" s="157"/>
      <c r="P27" s="158"/>
      <c r="Q27" s="158"/>
      <c r="R27" s="159" t="s">
        <v>1277</v>
      </c>
      <c r="S27" s="159" t="s">
        <v>1276</v>
      </c>
      <c r="T27" s="159">
        <f>+IF(ISERR(S27/R27*100),"N/A",ROUND(S27/R27*100,2))</f>
        <v>47.42</v>
      </c>
      <c r="U27" s="159" t="s">
        <v>1275</v>
      </c>
      <c r="V27" s="159">
        <f>+IF(ISERR(U27/S27*100),"N/A",ROUND(U27/S27*100,2))</f>
        <v>96.93</v>
      </c>
      <c r="W27" s="160">
        <f>+IF(ISERR(U27/R27*100),"N/A",ROUND(U27/R27*100,2))</f>
        <v>45.97</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2137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89.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2138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2139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6.7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1259</v>
      </c>
      <c r="D4" s="82" t="s">
        <v>1258</v>
      </c>
      <c r="E4" s="82"/>
      <c r="F4" s="82"/>
      <c r="G4" s="82"/>
      <c r="H4" s="83"/>
      <c r="J4" s="84" t="s">
        <v>6</v>
      </c>
      <c r="K4" s="82"/>
      <c r="L4" s="81" t="s">
        <v>1312</v>
      </c>
      <c r="M4" s="85" t="s">
        <v>1311</v>
      </c>
      <c r="N4" s="85"/>
      <c r="O4" s="85"/>
      <c r="P4" s="85"/>
      <c r="Q4" s="86"/>
      <c r="R4" s="87"/>
      <c r="S4" s="88" t="s">
        <v>2009</v>
      </c>
      <c r="T4" s="89"/>
      <c r="U4" s="89"/>
      <c r="V4" s="90" t="s">
        <v>1310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1302</v>
      </c>
      <c r="D6" s="96" t="s">
        <v>1309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1308</v>
      </c>
      <c r="K8" s="101" t="s">
        <v>1307</v>
      </c>
      <c r="L8" s="101" t="s">
        <v>1306</v>
      </c>
      <c r="M8" s="101" t="s">
        <v>1305</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2.25" customHeight="1" thickTop="1" thickBot="1">
      <c r="B10" s="102" t="s">
        <v>22</v>
      </c>
      <c r="C10" s="90" t="s">
        <v>1304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1284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1303</v>
      </c>
      <c r="C21" s="133"/>
      <c r="D21" s="133"/>
      <c r="E21" s="133"/>
      <c r="F21" s="133"/>
      <c r="G21" s="133"/>
      <c r="H21" s="133"/>
      <c r="I21" s="133"/>
      <c r="J21" s="133"/>
      <c r="K21" s="133"/>
      <c r="L21" s="133"/>
      <c r="M21" s="134" t="s">
        <v>1302</v>
      </c>
      <c r="N21" s="134"/>
      <c r="O21" s="134" t="s">
        <v>810</v>
      </c>
      <c r="P21" s="134"/>
      <c r="Q21" s="134" t="s">
        <v>50</v>
      </c>
      <c r="R21" s="134"/>
      <c r="S21" s="135" t="s">
        <v>1301</v>
      </c>
      <c r="T21" s="135" t="s">
        <v>1300</v>
      </c>
      <c r="U21" s="135" t="s">
        <v>1299</v>
      </c>
      <c r="V21" s="135">
        <f>+IF(ISERR(U21/T21*100),"N/A",ROUND(U21/T21*100,2))</f>
        <v>100.8</v>
      </c>
      <c r="W21" s="136">
        <f>+IF(ISERR(U21/S21*100),"N/A",ROUND(U21/S21*100,2))</f>
        <v>105</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1297</v>
      </c>
      <c r="F25" s="149"/>
      <c r="G25" s="149"/>
      <c r="H25" s="150"/>
      <c r="I25" s="150"/>
      <c r="J25" s="150"/>
      <c r="K25" s="150"/>
      <c r="L25" s="150"/>
      <c r="M25" s="150"/>
      <c r="N25" s="150"/>
      <c r="O25" s="150"/>
      <c r="P25" s="151"/>
      <c r="Q25" s="151"/>
      <c r="R25" s="152" t="s">
        <v>1298</v>
      </c>
      <c r="S25" s="152" t="s">
        <v>10</v>
      </c>
      <c r="T25" s="151"/>
      <c r="U25" s="152" t="s">
        <v>1294</v>
      </c>
      <c r="V25" s="151"/>
      <c r="W25" s="153">
        <f>+IF(ISERR(U25/R25*100),"N/A",ROUND(U25/R25*100,2))</f>
        <v>49.82</v>
      </c>
    </row>
    <row r="26" spans="2:27" ht="26.25" customHeight="1" thickBot="1">
      <c r="B26" s="154" t="s">
        <v>69</v>
      </c>
      <c r="C26" s="155"/>
      <c r="D26" s="155"/>
      <c r="E26" s="156" t="s">
        <v>1297</v>
      </c>
      <c r="F26" s="156"/>
      <c r="G26" s="156"/>
      <c r="H26" s="157"/>
      <c r="I26" s="157"/>
      <c r="J26" s="157"/>
      <c r="K26" s="157"/>
      <c r="L26" s="157"/>
      <c r="M26" s="157"/>
      <c r="N26" s="157"/>
      <c r="O26" s="157"/>
      <c r="P26" s="158"/>
      <c r="Q26" s="158"/>
      <c r="R26" s="159" t="s">
        <v>1296</v>
      </c>
      <c r="S26" s="159" t="s">
        <v>1295</v>
      </c>
      <c r="T26" s="159">
        <f>+IF(ISERR(S26/R26*100),"N/A",ROUND(S26/R26*100,2))</f>
        <v>50.49</v>
      </c>
      <c r="U26" s="159" t="s">
        <v>1294</v>
      </c>
      <c r="V26" s="159">
        <f>+IF(ISERR(U26/S26*100),"N/A",ROUND(U26/S26*100,2))</f>
        <v>99.36</v>
      </c>
      <c r="W26" s="160">
        <f>+IF(ISERR(U26/R26*100),"N/A",ROUND(U26/R26*100,2))</f>
        <v>50.17</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2134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6"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2135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70.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2136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6.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1259</v>
      </c>
      <c r="D4" s="82" t="s">
        <v>1258</v>
      </c>
      <c r="E4" s="82"/>
      <c r="F4" s="82"/>
      <c r="G4" s="82"/>
      <c r="H4" s="83"/>
      <c r="J4" s="84" t="s">
        <v>6</v>
      </c>
      <c r="K4" s="82"/>
      <c r="L4" s="81" t="s">
        <v>1329</v>
      </c>
      <c r="M4" s="85" t="s">
        <v>1328</v>
      </c>
      <c r="N4" s="85"/>
      <c r="O4" s="85"/>
      <c r="P4" s="85"/>
      <c r="Q4" s="86"/>
      <c r="R4" s="87"/>
      <c r="S4" s="88" t="s">
        <v>2009</v>
      </c>
      <c r="T4" s="89"/>
      <c r="U4" s="89"/>
      <c r="V4" s="90" t="s">
        <v>1327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v>
      </c>
      <c r="D6" s="96" t="s">
        <v>10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1326</v>
      </c>
      <c r="K8" s="101" t="s">
        <v>1325</v>
      </c>
      <c r="L8" s="101" t="s">
        <v>1324</v>
      </c>
      <c r="M8" s="101" t="s">
        <v>1323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75" customHeight="1" thickTop="1" thickBot="1">
      <c r="B10" s="102" t="s">
        <v>22</v>
      </c>
      <c r="C10" s="90" t="s">
        <v>1322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1284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1321</v>
      </c>
      <c r="C21" s="133"/>
      <c r="D21" s="133"/>
      <c r="E21" s="133"/>
      <c r="F21" s="133"/>
      <c r="G21" s="133"/>
      <c r="H21" s="133"/>
      <c r="I21" s="133"/>
      <c r="J21" s="133"/>
      <c r="K21" s="133"/>
      <c r="L21" s="133"/>
      <c r="M21" s="134" t="s">
        <v>256</v>
      </c>
      <c r="N21" s="134"/>
      <c r="O21" s="134" t="s">
        <v>49</v>
      </c>
      <c r="P21" s="134"/>
      <c r="Q21" s="134" t="s">
        <v>50</v>
      </c>
      <c r="R21" s="134"/>
      <c r="S21" s="135" t="s">
        <v>449</v>
      </c>
      <c r="T21" s="135" t="s">
        <v>756</v>
      </c>
      <c r="U21" s="135" t="s">
        <v>1320</v>
      </c>
      <c r="V21" s="135">
        <f>+IF(ISERR(U21/T21*100),"N/A",ROUND(U21/T21*100,2))</f>
        <v>113.92</v>
      </c>
      <c r="W21" s="136">
        <f>+IF(ISERR(U21/S21*100),"N/A",ROUND(U21/S21*100,2))</f>
        <v>107.93</v>
      </c>
    </row>
    <row r="22" spans="2:27" ht="56.25" customHeight="1">
      <c r="B22" s="132" t="s">
        <v>1319</v>
      </c>
      <c r="C22" s="133"/>
      <c r="D22" s="133"/>
      <c r="E22" s="133"/>
      <c r="F22" s="133"/>
      <c r="G22" s="133"/>
      <c r="H22" s="133"/>
      <c r="I22" s="133"/>
      <c r="J22" s="133"/>
      <c r="K22" s="133"/>
      <c r="L22" s="133"/>
      <c r="M22" s="134" t="s">
        <v>256</v>
      </c>
      <c r="N22" s="134"/>
      <c r="O22" s="134" t="s">
        <v>49</v>
      </c>
      <c r="P22" s="134"/>
      <c r="Q22" s="134" t="s">
        <v>50</v>
      </c>
      <c r="R22" s="134"/>
      <c r="S22" s="135" t="s">
        <v>449</v>
      </c>
      <c r="T22" s="135" t="s">
        <v>52</v>
      </c>
      <c r="U22" s="135" t="s">
        <v>58</v>
      </c>
      <c r="V22" s="135">
        <f>+IF(ISERR(U22/T22*100),"N/A",ROUND(U22/T22*100,2))</f>
        <v>0</v>
      </c>
      <c r="W22" s="136">
        <f>+IF(ISERR(U22/S22*100),"N/A",ROUND(U22/S22*100,2))</f>
        <v>0</v>
      </c>
    </row>
    <row r="23" spans="2:27" ht="56.25" customHeight="1" thickBot="1">
      <c r="B23" s="132" t="s">
        <v>1318</v>
      </c>
      <c r="C23" s="133"/>
      <c r="D23" s="133"/>
      <c r="E23" s="133"/>
      <c r="F23" s="133"/>
      <c r="G23" s="133"/>
      <c r="H23" s="133"/>
      <c r="I23" s="133"/>
      <c r="J23" s="133"/>
      <c r="K23" s="133"/>
      <c r="L23" s="133"/>
      <c r="M23" s="134" t="s">
        <v>256</v>
      </c>
      <c r="N23" s="134"/>
      <c r="O23" s="134" t="s">
        <v>49</v>
      </c>
      <c r="P23" s="134"/>
      <c r="Q23" s="134" t="s">
        <v>50</v>
      </c>
      <c r="R23" s="134"/>
      <c r="S23" s="135" t="s">
        <v>449</v>
      </c>
      <c r="T23" s="135" t="s">
        <v>52</v>
      </c>
      <c r="U23" s="135" t="s">
        <v>1317</v>
      </c>
      <c r="V23" s="135">
        <f>+IF(ISERR(U23/T23*100),"N/A",ROUND(U23/T23*100,2))</f>
        <v>102.52</v>
      </c>
      <c r="W23" s="136">
        <f>+IF(ISERR(U23/S23*100),"N/A",ROUND(U23/S23*100,2))</f>
        <v>26.98</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252</v>
      </c>
      <c r="F27" s="149"/>
      <c r="G27" s="149"/>
      <c r="H27" s="150"/>
      <c r="I27" s="150"/>
      <c r="J27" s="150"/>
      <c r="K27" s="150"/>
      <c r="L27" s="150"/>
      <c r="M27" s="150"/>
      <c r="N27" s="150"/>
      <c r="O27" s="150"/>
      <c r="P27" s="151"/>
      <c r="Q27" s="151"/>
      <c r="R27" s="152" t="s">
        <v>1316</v>
      </c>
      <c r="S27" s="152" t="s">
        <v>10</v>
      </c>
      <c r="T27" s="151"/>
      <c r="U27" s="152" t="s">
        <v>1313</v>
      </c>
      <c r="V27" s="151"/>
      <c r="W27" s="153">
        <f>+IF(ISERR(U27/R27*100),"N/A",ROUND(U27/R27*100,2))</f>
        <v>15.04</v>
      </c>
    </row>
    <row r="28" spans="2:27" ht="26.25" customHeight="1" thickBot="1">
      <c r="B28" s="154" t="s">
        <v>69</v>
      </c>
      <c r="C28" s="155"/>
      <c r="D28" s="155"/>
      <c r="E28" s="156" t="s">
        <v>252</v>
      </c>
      <c r="F28" s="156"/>
      <c r="G28" s="156"/>
      <c r="H28" s="157"/>
      <c r="I28" s="157"/>
      <c r="J28" s="157"/>
      <c r="K28" s="157"/>
      <c r="L28" s="157"/>
      <c r="M28" s="157"/>
      <c r="N28" s="157"/>
      <c r="O28" s="157"/>
      <c r="P28" s="158"/>
      <c r="Q28" s="158"/>
      <c r="R28" s="159" t="s">
        <v>1315</v>
      </c>
      <c r="S28" s="159" t="s">
        <v>1314</v>
      </c>
      <c r="T28" s="159">
        <f>+IF(ISERR(S28/R28*100),"N/A",ROUND(S28/R28*100,2))</f>
        <v>17.72</v>
      </c>
      <c r="U28" s="159" t="s">
        <v>1313</v>
      </c>
      <c r="V28" s="159">
        <f>+IF(ISERR(U28/S28*100),"N/A",ROUND(U28/S28*100,2))</f>
        <v>87.44</v>
      </c>
      <c r="W28" s="160">
        <f>+IF(ISERR(U28/R28*100),"N/A",ROUND(U28/R28*100,2))</f>
        <v>15.49</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2131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0.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2132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8.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2133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8.5"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75.75" customHeight="1" thickTop="1" thickBot="1">
      <c r="B4" s="80" t="s">
        <v>3</v>
      </c>
      <c r="C4" s="81" t="s">
        <v>1259</v>
      </c>
      <c r="D4" s="82" t="s">
        <v>1258</v>
      </c>
      <c r="E4" s="82"/>
      <c r="F4" s="82"/>
      <c r="G4" s="82"/>
      <c r="H4" s="83"/>
      <c r="J4" s="84" t="s">
        <v>6</v>
      </c>
      <c r="K4" s="82"/>
      <c r="L4" s="81" t="s">
        <v>1343</v>
      </c>
      <c r="M4" s="85" t="s">
        <v>1342</v>
      </c>
      <c r="N4" s="85"/>
      <c r="O4" s="85"/>
      <c r="P4" s="85"/>
      <c r="Q4" s="86"/>
      <c r="R4" s="87"/>
      <c r="S4" s="88" t="s">
        <v>2009</v>
      </c>
      <c r="T4" s="89"/>
      <c r="U4" s="89"/>
      <c r="V4" s="90" t="s">
        <v>1332</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1265</v>
      </c>
      <c r="D6" s="96" t="s">
        <v>1271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1341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1340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1268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1339</v>
      </c>
      <c r="C21" s="133"/>
      <c r="D21" s="133"/>
      <c r="E21" s="133"/>
      <c r="F21" s="133"/>
      <c r="G21" s="133"/>
      <c r="H21" s="133"/>
      <c r="I21" s="133"/>
      <c r="J21" s="133"/>
      <c r="K21" s="133"/>
      <c r="L21" s="133"/>
      <c r="M21" s="134" t="s">
        <v>1265</v>
      </c>
      <c r="N21" s="134"/>
      <c r="O21" s="134" t="s">
        <v>49</v>
      </c>
      <c r="P21" s="134"/>
      <c r="Q21" s="134" t="s">
        <v>137</v>
      </c>
      <c r="R21" s="134"/>
      <c r="S21" s="135" t="s">
        <v>671</v>
      </c>
      <c r="T21" s="135" t="s">
        <v>127</v>
      </c>
      <c r="U21" s="135" t="s">
        <v>127</v>
      </c>
      <c r="V21" s="135" t="str">
        <f>+IF(ISERR(U21/T21*100),"N/A",ROUND(U21/T21*100,2))</f>
        <v>N/A</v>
      </c>
      <c r="W21" s="136" t="str">
        <f>+IF(ISERR(U21/S21*100),"N/A",ROUND(U21/S21*100,2))</f>
        <v>N/A</v>
      </c>
    </row>
    <row r="22" spans="2:27" ht="56.25" customHeight="1">
      <c r="B22" s="132" t="s">
        <v>1338</v>
      </c>
      <c r="C22" s="133"/>
      <c r="D22" s="133"/>
      <c r="E22" s="133"/>
      <c r="F22" s="133"/>
      <c r="G22" s="133"/>
      <c r="H22" s="133"/>
      <c r="I22" s="133"/>
      <c r="J22" s="133"/>
      <c r="K22" s="133"/>
      <c r="L22" s="133"/>
      <c r="M22" s="134" t="s">
        <v>1265</v>
      </c>
      <c r="N22" s="134"/>
      <c r="O22" s="134" t="s">
        <v>1102</v>
      </c>
      <c r="P22" s="134"/>
      <c r="Q22" s="134" t="s">
        <v>137</v>
      </c>
      <c r="R22" s="134"/>
      <c r="S22" s="135" t="s">
        <v>1337</v>
      </c>
      <c r="T22" s="135" t="s">
        <v>127</v>
      </c>
      <c r="U22" s="135" t="s">
        <v>127</v>
      </c>
      <c r="V22" s="135" t="str">
        <f>+IF(ISERR(U22/T22*100),"N/A",ROUND(U22/T22*100,2))</f>
        <v>N/A</v>
      </c>
      <c r="W22" s="136" t="str">
        <f>+IF(ISERR(U22/S22*100),"N/A",ROUND(U22/S22*100,2))</f>
        <v>N/A</v>
      </c>
    </row>
    <row r="23" spans="2:27" ht="56.25" customHeight="1">
      <c r="B23" s="132" t="s">
        <v>1336</v>
      </c>
      <c r="C23" s="133"/>
      <c r="D23" s="133"/>
      <c r="E23" s="133"/>
      <c r="F23" s="133"/>
      <c r="G23" s="133"/>
      <c r="H23" s="133"/>
      <c r="I23" s="133"/>
      <c r="J23" s="133"/>
      <c r="K23" s="133"/>
      <c r="L23" s="133"/>
      <c r="M23" s="134" t="s">
        <v>1265</v>
      </c>
      <c r="N23" s="134"/>
      <c r="O23" s="134" t="s">
        <v>1102</v>
      </c>
      <c r="P23" s="134"/>
      <c r="Q23" s="134" t="s">
        <v>66</v>
      </c>
      <c r="R23" s="134"/>
      <c r="S23" s="135" t="s">
        <v>230</v>
      </c>
      <c r="T23" s="135" t="s">
        <v>127</v>
      </c>
      <c r="U23" s="135" t="s">
        <v>127</v>
      </c>
      <c r="V23" s="135" t="str">
        <f>+IF(ISERR(U23/T23*100),"N/A",ROUND(U23/T23*100,2))</f>
        <v>N/A</v>
      </c>
      <c r="W23" s="136" t="str">
        <f>+IF(ISERR(U23/S23*100),"N/A",ROUND(U23/S23*100,2))</f>
        <v>N/A</v>
      </c>
    </row>
    <row r="24" spans="2:27" ht="56.25" customHeight="1">
      <c r="B24" s="132" t="s">
        <v>1335</v>
      </c>
      <c r="C24" s="133"/>
      <c r="D24" s="133"/>
      <c r="E24" s="133"/>
      <c r="F24" s="133"/>
      <c r="G24" s="133"/>
      <c r="H24" s="133"/>
      <c r="I24" s="133"/>
      <c r="J24" s="133"/>
      <c r="K24" s="133"/>
      <c r="L24" s="133"/>
      <c r="M24" s="134" t="s">
        <v>1265</v>
      </c>
      <c r="N24" s="134"/>
      <c r="O24" s="134" t="s">
        <v>1102</v>
      </c>
      <c r="P24" s="134"/>
      <c r="Q24" s="134" t="s">
        <v>66</v>
      </c>
      <c r="R24" s="134"/>
      <c r="S24" s="135" t="s">
        <v>230</v>
      </c>
      <c r="T24" s="135" t="s">
        <v>127</v>
      </c>
      <c r="U24" s="135" t="s">
        <v>127</v>
      </c>
      <c r="V24" s="135" t="str">
        <f>+IF(ISERR(U24/T24*100),"N/A",ROUND(U24/T24*100,2))</f>
        <v>N/A</v>
      </c>
      <c r="W24" s="136" t="str">
        <f>+IF(ISERR(U24/S24*100),"N/A",ROUND(U24/S24*100,2))</f>
        <v>N/A</v>
      </c>
    </row>
    <row r="25" spans="2:27" ht="56.25" customHeight="1" thickBot="1">
      <c r="B25" s="132" t="s">
        <v>1334</v>
      </c>
      <c r="C25" s="133"/>
      <c r="D25" s="133"/>
      <c r="E25" s="133"/>
      <c r="F25" s="133"/>
      <c r="G25" s="133"/>
      <c r="H25" s="133"/>
      <c r="I25" s="133"/>
      <c r="J25" s="133"/>
      <c r="K25" s="133"/>
      <c r="L25" s="133"/>
      <c r="M25" s="134" t="s">
        <v>1265</v>
      </c>
      <c r="N25" s="134"/>
      <c r="O25" s="134" t="s">
        <v>49</v>
      </c>
      <c r="P25" s="134"/>
      <c r="Q25" s="134" t="s">
        <v>66</v>
      </c>
      <c r="R25" s="134"/>
      <c r="S25" s="135" t="s">
        <v>1333</v>
      </c>
      <c r="T25" s="135" t="s">
        <v>127</v>
      </c>
      <c r="U25" s="135" t="s">
        <v>127</v>
      </c>
      <c r="V25" s="135" t="str">
        <f>+IF(ISERR(U25/T25*100),"N/A",ROUND(U25/T25*100,2))</f>
        <v>N/A</v>
      </c>
      <c r="W25" s="136" t="str">
        <f>+IF(ISERR(U25/S25*100),"N/A",ROUND(U25/S25*100,2))</f>
        <v>N/A</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1262</v>
      </c>
      <c r="F29" s="149"/>
      <c r="G29" s="149"/>
      <c r="H29" s="150"/>
      <c r="I29" s="150"/>
      <c r="J29" s="150"/>
      <c r="K29" s="150"/>
      <c r="L29" s="150"/>
      <c r="M29" s="150"/>
      <c r="N29" s="150"/>
      <c r="O29" s="150"/>
      <c r="P29" s="151"/>
      <c r="Q29" s="151"/>
      <c r="R29" s="152" t="s">
        <v>1332</v>
      </c>
      <c r="S29" s="152" t="s">
        <v>10</v>
      </c>
      <c r="T29" s="151"/>
      <c r="U29" s="152" t="s">
        <v>58</v>
      </c>
      <c r="V29" s="151"/>
      <c r="W29" s="153">
        <f>+IF(ISERR(U29/R29*100),"N/A",ROUND(U29/R29*100,2))</f>
        <v>0</v>
      </c>
    </row>
    <row r="30" spans="2:27" ht="26.25" customHeight="1" thickBot="1">
      <c r="B30" s="154" t="s">
        <v>69</v>
      </c>
      <c r="C30" s="155"/>
      <c r="D30" s="155"/>
      <c r="E30" s="156" t="s">
        <v>1262</v>
      </c>
      <c r="F30" s="156"/>
      <c r="G30" s="156"/>
      <c r="H30" s="157"/>
      <c r="I30" s="157"/>
      <c r="J30" s="157"/>
      <c r="K30" s="157"/>
      <c r="L30" s="157"/>
      <c r="M30" s="157"/>
      <c r="N30" s="157"/>
      <c r="O30" s="157"/>
      <c r="P30" s="158"/>
      <c r="Q30" s="158"/>
      <c r="R30" s="159" t="s">
        <v>1331</v>
      </c>
      <c r="S30" s="159" t="s">
        <v>1330</v>
      </c>
      <c r="T30" s="159">
        <f>+IF(ISERR(S30/R30*100),"N/A",ROUND(S30/R30*100,2))</f>
        <v>13.59</v>
      </c>
      <c r="U30" s="159" t="s">
        <v>58</v>
      </c>
      <c r="V30" s="159">
        <f>+IF(ISERR(U30/S30*100),"N/A",ROUND(U30/S30*100,2))</f>
        <v>0</v>
      </c>
      <c r="W30" s="160">
        <f>+IF(ISERR(U30/R30*100),"N/A",ROUND(U30/R30*100,2))</f>
        <v>0</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2128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3.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2129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31.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2130</v>
      </c>
      <c r="C36" s="162"/>
      <c r="D36" s="162"/>
      <c r="E36" s="162"/>
      <c r="F36" s="162"/>
      <c r="G36" s="162"/>
      <c r="H36" s="162"/>
      <c r="I36" s="162"/>
      <c r="J36" s="162"/>
      <c r="K36" s="162"/>
      <c r="L36" s="162"/>
      <c r="M36" s="162"/>
      <c r="N36" s="162"/>
      <c r="O36" s="162"/>
      <c r="P36" s="162"/>
      <c r="Q36" s="162"/>
      <c r="R36" s="162"/>
      <c r="S36" s="162"/>
      <c r="T36" s="162"/>
      <c r="U36" s="162"/>
      <c r="V36" s="162"/>
      <c r="W36" s="163"/>
    </row>
    <row r="37" spans="2:23" ht="32.2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98</v>
      </c>
      <c r="D4" s="82" t="s">
        <v>97</v>
      </c>
      <c r="E4" s="82"/>
      <c r="F4" s="82"/>
      <c r="G4" s="82"/>
      <c r="H4" s="83"/>
      <c r="J4" s="84" t="s">
        <v>6</v>
      </c>
      <c r="K4" s="82"/>
      <c r="L4" s="81" t="s">
        <v>124</v>
      </c>
      <c r="M4" s="85" t="s">
        <v>123</v>
      </c>
      <c r="N4" s="85"/>
      <c r="O4" s="85"/>
      <c r="P4" s="85"/>
      <c r="Q4" s="86"/>
      <c r="R4" s="87"/>
      <c r="S4" s="88" t="s">
        <v>2009</v>
      </c>
      <c r="T4" s="89"/>
      <c r="U4" s="89"/>
      <c r="V4" s="90" t="s">
        <v>122</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115</v>
      </c>
      <c r="D6" s="96" t="s">
        <v>121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120</v>
      </c>
      <c r="K8" s="101" t="s">
        <v>91</v>
      </c>
      <c r="L8" s="101" t="s">
        <v>119</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118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117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116</v>
      </c>
      <c r="C21" s="133"/>
      <c r="D21" s="133"/>
      <c r="E21" s="133"/>
      <c r="F21" s="133"/>
      <c r="G21" s="133"/>
      <c r="H21" s="133"/>
      <c r="I21" s="133"/>
      <c r="J21" s="133"/>
      <c r="K21" s="133"/>
      <c r="L21" s="133"/>
      <c r="M21" s="134" t="s">
        <v>115</v>
      </c>
      <c r="N21" s="134"/>
      <c r="O21" s="134" t="s">
        <v>49</v>
      </c>
      <c r="P21" s="134"/>
      <c r="Q21" s="134" t="s">
        <v>50</v>
      </c>
      <c r="R21" s="134"/>
      <c r="S21" s="135" t="s">
        <v>51</v>
      </c>
      <c r="T21" s="135" t="s">
        <v>52</v>
      </c>
      <c r="U21" s="135" t="s">
        <v>114</v>
      </c>
      <c r="V21" s="135">
        <f>+IF(ISERR(U21/T21*100),"N/A",ROUND(U21/T21*100,2))</f>
        <v>105.2</v>
      </c>
      <c r="W21" s="136">
        <f>+IF(ISERR(U21/S21*100),"N/A",ROUND(U21/S21*100,2))</f>
        <v>26.3</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113</v>
      </c>
      <c r="F25" s="149"/>
      <c r="G25" s="149"/>
      <c r="H25" s="150"/>
      <c r="I25" s="150"/>
      <c r="J25" s="150"/>
      <c r="K25" s="150"/>
      <c r="L25" s="150"/>
      <c r="M25" s="150"/>
      <c r="N25" s="150"/>
      <c r="O25" s="150"/>
      <c r="P25" s="151"/>
      <c r="Q25" s="151"/>
      <c r="R25" s="152" t="s">
        <v>112</v>
      </c>
      <c r="S25" s="152" t="s">
        <v>10</v>
      </c>
      <c r="T25" s="151"/>
      <c r="U25" s="152" t="s">
        <v>111</v>
      </c>
      <c r="V25" s="151"/>
      <c r="W25" s="153">
        <f>+IF(ISERR(U25/R25*100),"N/A",ROUND(U25/R25*100,2))</f>
        <v>2.61</v>
      </c>
    </row>
    <row r="26" spans="2:27" ht="26.25" customHeight="1" thickBot="1">
      <c r="B26" s="154" t="s">
        <v>69</v>
      </c>
      <c r="C26" s="155"/>
      <c r="D26" s="155"/>
      <c r="E26" s="156" t="s">
        <v>113</v>
      </c>
      <c r="F26" s="156"/>
      <c r="G26" s="156"/>
      <c r="H26" s="157"/>
      <c r="I26" s="157"/>
      <c r="J26" s="157"/>
      <c r="K26" s="157"/>
      <c r="L26" s="157"/>
      <c r="M26" s="157"/>
      <c r="N26" s="157"/>
      <c r="O26" s="157"/>
      <c r="P26" s="158"/>
      <c r="Q26" s="158"/>
      <c r="R26" s="159" t="s">
        <v>112</v>
      </c>
      <c r="S26" s="159" t="s">
        <v>111</v>
      </c>
      <c r="T26" s="159">
        <f>+IF(ISERR(S26/R26*100),"N/A",ROUND(S26/R26*100,2))</f>
        <v>2.61</v>
      </c>
      <c r="U26" s="159" t="s">
        <v>111</v>
      </c>
      <c r="V26" s="159">
        <f>+IF(ISERR(U26/S26*100),"N/A",ROUND(U26/S26*100,2))</f>
        <v>100</v>
      </c>
      <c r="W26" s="160">
        <f>+IF(ISERR(U26/R26*100),"N/A",ROUND(U26/R26*100,2))</f>
        <v>2.61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2280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80.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2281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78"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2282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1358</v>
      </c>
      <c r="D4" s="82" t="s">
        <v>1357</v>
      </c>
      <c r="E4" s="82"/>
      <c r="F4" s="82"/>
      <c r="G4" s="82"/>
      <c r="H4" s="83"/>
      <c r="J4" s="84" t="s">
        <v>6</v>
      </c>
      <c r="K4" s="82"/>
      <c r="L4" s="81" t="s">
        <v>364</v>
      </c>
      <c r="M4" s="85" t="s">
        <v>1356</v>
      </c>
      <c r="N4" s="85"/>
      <c r="O4" s="85"/>
      <c r="P4" s="85"/>
      <c r="Q4" s="86"/>
      <c r="R4" s="87"/>
      <c r="S4" s="88" t="s">
        <v>2009</v>
      </c>
      <c r="T4" s="89"/>
      <c r="U4" s="89"/>
      <c r="V4" s="90" t="s">
        <v>1355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476</v>
      </c>
      <c r="D6" s="96" t="s">
        <v>1354</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1353</v>
      </c>
      <c r="K8" s="101" t="s">
        <v>1352</v>
      </c>
      <c r="L8" s="101" t="s">
        <v>1137</v>
      </c>
      <c r="M8" s="101" t="s">
        <v>366</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8.75" customHeight="1" thickTop="1" thickBot="1">
      <c r="B10" s="102" t="s">
        <v>22</v>
      </c>
      <c r="C10" s="90" t="s">
        <v>1351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1350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1349</v>
      </c>
      <c r="C21" s="133"/>
      <c r="D21" s="133"/>
      <c r="E21" s="133"/>
      <c r="F21" s="133"/>
      <c r="G21" s="133"/>
      <c r="H21" s="133"/>
      <c r="I21" s="133"/>
      <c r="J21" s="133"/>
      <c r="K21" s="133"/>
      <c r="L21" s="133"/>
      <c r="M21" s="134" t="s">
        <v>476</v>
      </c>
      <c r="N21" s="134"/>
      <c r="O21" s="134" t="s">
        <v>49</v>
      </c>
      <c r="P21" s="134"/>
      <c r="Q21" s="134" t="s">
        <v>66</v>
      </c>
      <c r="R21" s="134"/>
      <c r="S21" s="135" t="s">
        <v>623</v>
      </c>
      <c r="T21" s="135" t="s">
        <v>127</v>
      </c>
      <c r="U21" s="135" t="s">
        <v>127</v>
      </c>
      <c r="V21" s="135" t="str">
        <f>+IF(ISERR(U21/T21*100),"N/A",ROUND(U21/T21*100,2))</f>
        <v>N/A</v>
      </c>
      <c r="W21" s="136" t="str">
        <f>+IF(ISERR(U21/S21*100),"N/A",ROUND(U21/S21*100,2))</f>
        <v>N/A</v>
      </c>
    </row>
    <row r="22" spans="2:27" ht="56.25" customHeight="1">
      <c r="B22" s="132" t="s">
        <v>1348</v>
      </c>
      <c r="C22" s="133"/>
      <c r="D22" s="133"/>
      <c r="E22" s="133"/>
      <c r="F22" s="133"/>
      <c r="G22" s="133"/>
      <c r="H22" s="133"/>
      <c r="I22" s="133"/>
      <c r="J22" s="133"/>
      <c r="K22" s="133"/>
      <c r="L22" s="133"/>
      <c r="M22" s="134" t="s">
        <v>476</v>
      </c>
      <c r="N22" s="134"/>
      <c r="O22" s="134" t="s">
        <v>49</v>
      </c>
      <c r="P22" s="134"/>
      <c r="Q22" s="134" t="s">
        <v>66</v>
      </c>
      <c r="R22" s="134"/>
      <c r="S22" s="135" t="s">
        <v>678</v>
      </c>
      <c r="T22" s="135" t="s">
        <v>127</v>
      </c>
      <c r="U22" s="135" t="s">
        <v>127</v>
      </c>
      <c r="V22" s="135" t="str">
        <f>+IF(ISERR(U22/T22*100),"N/A",ROUND(U22/T22*100,2))</f>
        <v>N/A</v>
      </c>
      <c r="W22" s="136" t="str">
        <f>+IF(ISERR(U22/S22*100),"N/A",ROUND(U22/S22*100,2))</f>
        <v>N/A</v>
      </c>
    </row>
    <row r="23" spans="2:27" ht="56.25" customHeight="1">
      <c r="B23" s="132" t="s">
        <v>1347</v>
      </c>
      <c r="C23" s="133"/>
      <c r="D23" s="133"/>
      <c r="E23" s="133"/>
      <c r="F23" s="133"/>
      <c r="G23" s="133"/>
      <c r="H23" s="133"/>
      <c r="I23" s="133"/>
      <c r="J23" s="133"/>
      <c r="K23" s="133"/>
      <c r="L23" s="133"/>
      <c r="M23" s="134" t="s">
        <v>476</v>
      </c>
      <c r="N23" s="134"/>
      <c r="O23" s="134" t="s">
        <v>49</v>
      </c>
      <c r="P23" s="134"/>
      <c r="Q23" s="134" t="s">
        <v>50</v>
      </c>
      <c r="R23" s="134"/>
      <c r="S23" s="135" t="s">
        <v>51</v>
      </c>
      <c r="T23" s="135" t="s">
        <v>1346</v>
      </c>
      <c r="U23" s="135" t="s">
        <v>1346</v>
      </c>
      <c r="V23" s="135">
        <f>+IF(ISERR(U23/T23*100),"N/A",ROUND(U23/T23*100,2))</f>
        <v>100</v>
      </c>
      <c r="W23" s="136">
        <f>+IF(ISERR(U23/S23*100),"N/A",ROUND(U23/S23*100,2))</f>
        <v>37.5</v>
      </c>
    </row>
    <row r="24" spans="2:27" ht="56.25" customHeight="1">
      <c r="B24" s="132" t="s">
        <v>1345</v>
      </c>
      <c r="C24" s="133"/>
      <c r="D24" s="133"/>
      <c r="E24" s="133"/>
      <c r="F24" s="133"/>
      <c r="G24" s="133"/>
      <c r="H24" s="133"/>
      <c r="I24" s="133"/>
      <c r="J24" s="133"/>
      <c r="K24" s="133"/>
      <c r="L24" s="133"/>
      <c r="M24" s="134" t="s">
        <v>476</v>
      </c>
      <c r="N24" s="134"/>
      <c r="O24" s="134" t="s">
        <v>49</v>
      </c>
      <c r="P24" s="134"/>
      <c r="Q24" s="134" t="s">
        <v>66</v>
      </c>
      <c r="R24" s="134"/>
      <c r="S24" s="135" t="s">
        <v>891</v>
      </c>
      <c r="T24" s="135" t="s">
        <v>127</v>
      </c>
      <c r="U24" s="135" t="s">
        <v>127</v>
      </c>
      <c r="V24" s="135" t="str">
        <f>+IF(ISERR(U24/T24*100),"N/A",ROUND(U24/T24*100,2))</f>
        <v>N/A</v>
      </c>
      <c r="W24" s="136" t="str">
        <f>+IF(ISERR(U24/S24*100),"N/A",ROUND(U24/S24*100,2))</f>
        <v>N/A</v>
      </c>
    </row>
    <row r="25" spans="2:27" ht="56.25" customHeight="1" thickBot="1">
      <c r="B25" s="132" t="s">
        <v>1344</v>
      </c>
      <c r="C25" s="133"/>
      <c r="D25" s="133"/>
      <c r="E25" s="133"/>
      <c r="F25" s="133"/>
      <c r="G25" s="133"/>
      <c r="H25" s="133"/>
      <c r="I25" s="133"/>
      <c r="J25" s="133"/>
      <c r="K25" s="133"/>
      <c r="L25" s="133"/>
      <c r="M25" s="134" t="s">
        <v>476</v>
      </c>
      <c r="N25" s="134"/>
      <c r="O25" s="134" t="s">
        <v>49</v>
      </c>
      <c r="P25" s="134"/>
      <c r="Q25" s="134" t="s">
        <v>66</v>
      </c>
      <c r="R25" s="134"/>
      <c r="S25" s="135" t="s">
        <v>678</v>
      </c>
      <c r="T25" s="135" t="s">
        <v>127</v>
      </c>
      <c r="U25" s="135" t="s">
        <v>127</v>
      </c>
      <c r="V25" s="135" t="str">
        <f>+IF(ISERR(U25/T25*100),"N/A",ROUND(U25/T25*100,2))</f>
        <v>N/A</v>
      </c>
      <c r="W25" s="136" t="str">
        <f>+IF(ISERR(U25/S25*100),"N/A",ROUND(U25/S25*100,2))</f>
        <v>N/A</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462</v>
      </c>
      <c r="F29" s="149"/>
      <c r="G29" s="149"/>
      <c r="H29" s="150"/>
      <c r="I29" s="150"/>
      <c r="J29" s="150"/>
      <c r="K29" s="150"/>
      <c r="L29" s="150"/>
      <c r="M29" s="150"/>
      <c r="N29" s="150"/>
      <c r="O29" s="150"/>
      <c r="P29" s="151"/>
      <c r="Q29" s="151"/>
      <c r="R29" s="152" t="s">
        <v>663</v>
      </c>
      <c r="S29" s="152" t="s">
        <v>10</v>
      </c>
      <c r="T29" s="151"/>
      <c r="U29" s="152" t="s">
        <v>58</v>
      </c>
      <c r="V29" s="151"/>
      <c r="W29" s="153">
        <f>+IF(ISERR(U29/R29*100),"N/A",ROUND(U29/R29*100,2))</f>
        <v>0</v>
      </c>
    </row>
    <row r="30" spans="2:27" ht="26.25" customHeight="1" thickBot="1">
      <c r="B30" s="154" t="s">
        <v>69</v>
      </c>
      <c r="C30" s="155"/>
      <c r="D30" s="155"/>
      <c r="E30" s="156" t="s">
        <v>462</v>
      </c>
      <c r="F30" s="156"/>
      <c r="G30" s="156"/>
      <c r="H30" s="157"/>
      <c r="I30" s="157"/>
      <c r="J30" s="157"/>
      <c r="K30" s="157"/>
      <c r="L30" s="157"/>
      <c r="M30" s="157"/>
      <c r="N30" s="157"/>
      <c r="O30" s="157"/>
      <c r="P30" s="158"/>
      <c r="Q30" s="158"/>
      <c r="R30" s="159" t="s">
        <v>58</v>
      </c>
      <c r="S30" s="159" t="s">
        <v>58</v>
      </c>
      <c r="T30" s="159" t="str">
        <f>+IF(ISERR(S30/R30*100),"N/A",ROUND(S30/R30*100,2))</f>
        <v>N/A</v>
      </c>
      <c r="U30" s="159" t="s">
        <v>58</v>
      </c>
      <c r="V30" s="159" t="str">
        <f>+IF(ISERR(U30/S30*100),"N/A",ROUND(U30/S30*100,2))</f>
        <v>N/A</v>
      </c>
      <c r="W30" s="160" t="str">
        <f>+IF(ISERR(U30/R30*100),"N/A",ROUND(U30/R30*100,2))</f>
        <v>N/A</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2125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9.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2126</v>
      </c>
      <c r="C34" s="162"/>
      <c r="D34" s="162"/>
      <c r="E34" s="162"/>
      <c r="F34" s="162"/>
      <c r="G34" s="162"/>
      <c r="H34" s="162"/>
      <c r="I34" s="162"/>
      <c r="J34" s="162"/>
      <c r="K34" s="162"/>
      <c r="L34" s="162"/>
      <c r="M34" s="162"/>
      <c r="N34" s="162"/>
      <c r="O34" s="162"/>
      <c r="P34" s="162"/>
      <c r="Q34" s="162"/>
      <c r="R34" s="162"/>
      <c r="S34" s="162"/>
      <c r="T34" s="162"/>
      <c r="U34" s="162"/>
      <c r="V34" s="162"/>
      <c r="W34" s="163"/>
    </row>
    <row r="35" spans="2:23" ht="48"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2127</v>
      </c>
      <c r="C36" s="162"/>
      <c r="D36" s="162"/>
      <c r="E36" s="162"/>
      <c r="F36" s="162"/>
      <c r="G36" s="162"/>
      <c r="H36" s="162"/>
      <c r="I36" s="162"/>
      <c r="J36" s="162"/>
      <c r="K36" s="162"/>
      <c r="L36" s="162"/>
      <c r="M36" s="162"/>
      <c r="N36" s="162"/>
      <c r="O36" s="162"/>
      <c r="P36" s="162"/>
      <c r="Q36" s="162"/>
      <c r="R36" s="162"/>
      <c r="S36" s="162"/>
      <c r="T36" s="162"/>
      <c r="U36" s="162"/>
      <c r="V36" s="162"/>
      <c r="W36" s="163"/>
    </row>
    <row r="37" spans="2:23" ht="43.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154</v>
      </c>
      <c r="M4" s="85" t="s">
        <v>1366</v>
      </c>
      <c r="N4" s="85"/>
      <c r="O4" s="85"/>
      <c r="P4" s="85"/>
      <c r="Q4" s="86"/>
      <c r="R4" s="87"/>
      <c r="S4" s="88" t="s">
        <v>2009</v>
      </c>
      <c r="T4" s="89"/>
      <c r="U4" s="89"/>
      <c r="V4" s="90" t="s">
        <v>161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170</v>
      </c>
      <c r="D6" s="96" t="s">
        <v>1365</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1364</v>
      </c>
      <c r="K8" s="101" t="s">
        <v>1363</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19.25" customHeight="1" thickTop="1" thickBot="1">
      <c r="B10" s="102" t="s">
        <v>22</v>
      </c>
      <c r="C10" s="90" t="s">
        <v>1362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1360</v>
      </c>
      <c r="C21" s="133"/>
      <c r="D21" s="133"/>
      <c r="E21" s="133"/>
      <c r="F21" s="133"/>
      <c r="G21" s="133"/>
      <c r="H21" s="133"/>
      <c r="I21" s="133"/>
      <c r="J21" s="133"/>
      <c r="K21" s="133"/>
      <c r="L21" s="133"/>
      <c r="M21" s="134" t="s">
        <v>170</v>
      </c>
      <c r="N21" s="134"/>
      <c r="O21" s="134" t="s">
        <v>49</v>
      </c>
      <c r="P21" s="134"/>
      <c r="Q21" s="134" t="s">
        <v>50</v>
      </c>
      <c r="R21" s="134"/>
      <c r="S21" s="135" t="s">
        <v>60</v>
      </c>
      <c r="T21" s="135" t="s">
        <v>58</v>
      </c>
      <c r="U21" s="135" t="s">
        <v>58</v>
      </c>
      <c r="V21" s="135" t="str">
        <f>+IF(ISERR(U21/T21*100),"N/A",ROUND(U21/T21*100,2))</f>
        <v>N/A</v>
      </c>
      <c r="W21" s="136">
        <f>+IF(ISERR(U21/S21*100),"N/A",ROUND(U21/S21*100,2))</f>
        <v>0</v>
      </c>
    </row>
    <row r="22" spans="2:27" ht="56.25" customHeight="1" thickBot="1">
      <c r="B22" s="132" t="s">
        <v>1359</v>
      </c>
      <c r="C22" s="133"/>
      <c r="D22" s="133"/>
      <c r="E22" s="133"/>
      <c r="F22" s="133"/>
      <c r="G22" s="133"/>
      <c r="H22" s="133"/>
      <c r="I22" s="133"/>
      <c r="J22" s="133"/>
      <c r="K22" s="133"/>
      <c r="L22" s="133"/>
      <c r="M22" s="134" t="s">
        <v>170</v>
      </c>
      <c r="N22" s="134"/>
      <c r="O22" s="134" t="s">
        <v>49</v>
      </c>
      <c r="P22" s="134"/>
      <c r="Q22" s="134" t="s">
        <v>50</v>
      </c>
      <c r="R22" s="134"/>
      <c r="S22" s="135" t="s">
        <v>52</v>
      </c>
      <c r="T22" s="135" t="s">
        <v>58</v>
      </c>
      <c r="U22" s="135" t="s">
        <v>58</v>
      </c>
      <c r="V22" s="135" t="str">
        <f>+IF(ISERR(U22/T22*100),"N/A",ROUND(U22/T22*100,2))</f>
        <v>N/A</v>
      </c>
      <c r="W22" s="136">
        <f>+IF(ISERR(U22/S22*100),"N/A",ROUND(U22/S22*100,2))</f>
        <v>0</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162</v>
      </c>
      <c r="F26" s="149"/>
      <c r="G26" s="149"/>
      <c r="H26" s="150"/>
      <c r="I26" s="150"/>
      <c r="J26" s="150"/>
      <c r="K26" s="150"/>
      <c r="L26" s="150"/>
      <c r="M26" s="150"/>
      <c r="N26" s="150"/>
      <c r="O26" s="150"/>
      <c r="P26" s="151"/>
      <c r="Q26" s="151"/>
      <c r="R26" s="152" t="s">
        <v>161</v>
      </c>
      <c r="S26" s="152" t="s">
        <v>10</v>
      </c>
      <c r="T26" s="151"/>
      <c r="U26" s="152" t="s">
        <v>58</v>
      </c>
      <c r="V26" s="151"/>
      <c r="W26" s="153">
        <f>+IF(ISERR(U26/R26*100),"N/A",ROUND(U26/R26*100,2))</f>
        <v>0</v>
      </c>
    </row>
    <row r="27" spans="2:27" ht="26.25" customHeight="1" thickBot="1">
      <c r="B27" s="154" t="s">
        <v>69</v>
      </c>
      <c r="C27" s="155"/>
      <c r="D27" s="155"/>
      <c r="E27" s="156" t="s">
        <v>162</v>
      </c>
      <c r="F27" s="156"/>
      <c r="G27" s="156"/>
      <c r="H27" s="157"/>
      <c r="I27" s="157"/>
      <c r="J27" s="157"/>
      <c r="K27" s="157"/>
      <c r="L27" s="157"/>
      <c r="M27" s="157"/>
      <c r="N27" s="157"/>
      <c r="O27" s="157"/>
      <c r="P27" s="158"/>
      <c r="Q27" s="158"/>
      <c r="R27" s="159" t="s">
        <v>161</v>
      </c>
      <c r="S27" s="159" t="s">
        <v>58</v>
      </c>
      <c r="T27" s="159">
        <f>+IF(ISERR(S27/R27*100),"N/A",ROUND(S27/R27*100,2))</f>
        <v>0</v>
      </c>
      <c r="U27" s="159" t="s">
        <v>58</v>
      </c>
      <c r="V27" s="159" t="str">
        <f>+IF(ISERR(U27/S27*100),"N/A",ROUND(U27/S27*100,2))</f>
        <v>N/A</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2122</v>
      </c>
      <c r="C29" s="162"/>
      <c r="D29" s="162"/>
      <c r="E29" s="162"/>
      <c r="F29" s="162"/>
      <c r="G29" s="162"/>
      <c r="H29" s="162"/>
      <c r="I29" s="162"/>
      <c r="J29" s="162"/>
      <c r="K29" s="162"/>
      <c r="L29" s="162"/>
      <c r="M29" s="162"/>
      <c r="N29" s="162"/>
      <c r="O29" s="162"/>
      <c r="P29" s="162"/>
      <c r="Q29" s="162"/>
      <c r="R29" s="162"/>
      <c r="S29" s="162"/>
      <c r="T29" s="162"/>
      <c r="U29" s="162"/>
      <c r="V29" s="162"/>
      <c r="W29" s="163"/>
    </row>
    <row r="30" spans="2:27" ht="72"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2123</v>
      </c>
      <c r="C31" s="162"/>
      <c r="D31" s="162"/>
      <c r="E31" s="162"/>
      <c r="F31" s="162"/>
      <c r="G31" s="162"/>
      <c r="H31" s="162"/>
      <c r="I31" s="162"/>
      <c r="J31" s="162"/>
      <c r="K31" s="162"/>
      <c r="L31" s="162"/>
      <c r="M31" s="162"/>
      <c r="N31" s="162"/>
      <c r="O31" s="162"/>
      <c r="P31" s="162"/>
      <c r="Q31" s="162"/>
      <c r="R31" s="162"/>
      <c r="S31" s="162"/>
      <c r="T31" s="162"/>
      <c r="U31" s="162"/>
      <c r="V31" s="162"/>
      <c r="W31" s="163"/>
    </row>
    <row r="32" spans="2:27" ht="33"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2124</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6"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1385</v>
      </c>
      <c r="M4" s="85" t="s">
        <v>1384</v>
      </c>
      <c r="N4" s="85"/>
      <c r="O4" s="85"/>
      <c r="P4" s="85"/>
      <c r="Q4" s="86"/>
      <c r="R4" s="87"/>
      <c r="S4" s="88" t="s">
        <v>2009</v>
      </c>
      <c r="T4" s="89"/>
      <c r="U4" s="89"/>
      <c r="V4" s="90" t="s">
        <v>1383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1373</v>
      </c>
      <c r="D6" s="96" t="s">
        <v>1382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1381</v>
      </c>
      <c r="K8" s="101" t="s">
        <v>1380</v>
      </c>
      <c r="L8" s="101" t="s">
        <v>1379</v>
      </c>
      <c r="M8" s="101" t="s">
        <v>1378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13.25" customHeight="1" thickTop="1" thickBot="1">
      <c r="B10" s="102" t="s">
        <v>22</v>
      </c>
      <c r="C10" s="90" t="s">
        <v>1377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1376</v>
      </c>
      <c r="C21" s="133"/>
      <c r="D21" s="133"/>
      <c r="E21" s="133"/>
      <c r="F21" s="133"/>
      <c r="G21" s="133"/>
      <c r="H21" s="133"/>
      <c r="I21" s="133"/>
      <c r="J21" s="133"/>
      <c r="K21" s="133"/>
      <c r="L21" s="133"/>
      <c r="M21" s="134" t="s">
        <v>1373</v>
      </c>
      <c r="N21" s="134"/>
      <c r="O21" s="134" t="s">
        <v>49</v>
      </c>
      <c r="P21" s="134"/>
      <c r="Q21" s="134" t="s">
        <v>137</v>
      </c>
      <c r="R21" s="134"/>
      <c r="S21" s="135" t="s">
        <v>51</v>
      </c>
      <c r="T21" s="135" t="s">
        <v>127</v>
      </c>
      <c r="U21" s="135" t="s">
        <v>127</v>
      </c>
      <c r="V21" s="135" t="str">
        <f>+IF(ISERR(U21/T21*100),"N/A",ROUND(U21/T21*100,2))</f>
        <v>N/A</v>
      </c>
      <c r="W21" s="136" t="str">
        <f>+IF(ISERR(U21/S21*100),"N/A",ROUND(U21/S21*100,2))</f>
        <v>N/A</v>
      </c>
    </row>
    <row r="22" spans="2:27" ht="56.25" customHeight="1">
      <c r="B22" s="132" t="s">
        <v>1375</v>
      </c>
      <c r="C22" s="133"/>
      <c r="D22" s="133"/>
      <c r="E22" s="133"/>
      <c r="F22" s="133"/>
      <c r="G22" s="133"/>
      <c r="H22" s="133"/>
      <c r="I22" s="133"/>
      <c r="J22" s="133"/>
      <c r="K22" s="133"/>
      <c r="L22" s="133"/>
      <c r="M22" s="134" t="s">
        <v>1373</v>
      </c>
      <c r="N22" s="134"/>
      <c r="O22" s="134" t="s">
        <v>49</v>
      </c>
      <c r="P22" s="134"/>
      <c r="Q22" s="134" t="s">
        <v>66</v>
      </c>
      <c r="R22" s="134"/>
      <c r="S22" s="135" t="s">
        <v>51</v>
      </c>
      <c r="T22" s="135" t="s">
        <v>127</v>
      </c>
      <c r="U22" s="135" t="s">
        <v>127</v>
      </c>
      <c r="V22" s="135" t="str">
        <f>+IF(ISERR(U22/T22*100),"N/A",ROUND(U22/T22*100,2))</f>
        <v>N/A</v>
      </c>
      <c r="W22" s="136" t="str">
        <f>+IF(ISERR(U22/S22*100),"N/A",ROUND(U22/S22*100,2))</f>
        <v>N/A</v>
      </c>
    </row>
    <row r="23" spans="2:27" ht="56.25" customHeight="1" thickBot="1">
      <c r="B23" s="132" t="s">
        <v>1374</v>
      </c>
      <c r="C23" s="133"/>
      <c r="D23" s="133"/>
      <c r="E23" s="133"/>
      <c r="F23" s="133"/>
      <c r="G23" s="133"/>
      <c r="H23" s="133"/>
      <c r="I23" s="133"/>
      <c r="J23" s="133"/>
      <c r="K23" s="133"/>
      <c r="L23" s="133"/>
      <c r="M23" s="134" t="s">
        <v>1373</v>
      </c>
      <c r="N23" s="134"/>
      <c r="O23" s="134" t="s">
        <v>49</v>
      </c>
      <c r="P23" s="134"/>
      <c r="Q23" s="134" t="s">
        <v>66</v>
      </c>
      <c r="R23" s="134"/>
      <c r="S23" s="135" t="s">
        <v>756</v>
      </c>
      <c r="T23" s="135" t="s">
        <v>127</v>
      </c>
      <c r="U23" s="135" t="s">
        <v>127</v>
      </c>
      <c r="V23" s="135" t="str">
        <f>+IF(ISERR(U23/T23*100),"N/A",ROUND(U23/T23*100,2))</f>
        <v>N/A</v>
      </c>
      <c r="W23" s="136" t="str">
        <f>+IF(ISERR(U23/S23*100),"N/A",ROUND(U23/S23*100,2))</f>
        <v>N/A</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1372</v>
      </c>
      <c r="F27" s="149"/>
      <c r="G27" s="149"/>
      <c r="H27" s="150"/>
      <c r="I27" s="150"/>
      <c r="J27" s="150"/>
      <c r="K27" s="150"/>
      <c r="L27" s="150"/>
      <c r="M27" s="150"/>
      <c r="N27" s="150"/>
      <c r="O27" s="150"/>
      <c r="P27" s="151"/>
      <c r="Q27" s="151"/>
      <c r="R27" s="152" t="s">
        <v>1371</v>
      </c>
      <c r="S27" s="152" t="s">
        <v>10</v>
      </c>
      <c r="T27" s="151"/>
      <c r="U27" s="152" t="s">
        <v>1369</v>
      </c>
      <c r="V27" s="151"/>
      <c r="W27" s="153">
        <f>+IF(ISERR(U27/R27*100),"N/A",ROUND(U27/R27*100,2))</f>
        <v>2.2200000000000002</v>
      </c>
    </row>
    <row r="28" spans="2:27" ht="26.25" customHeight="1" thickBot="1">
      <c r="B28" s="154" t="s">
        <v>69</v>
      </c>
      <c r="C28" s="155"/>
      <c r="D28" s="155"/>
      <c r="E28" s="156" t="s">
        <v>1372</v>
      </c>
      <c r="F28" s="156"/>
      <c r="G28" s="156"/>
      <c r="H28" s="157"/>
      <c r="I28" s="157"/>
      <c r="J28" s="157"/>
      <c r="K28" s="157"/>
      <c r="L28" s="157"/>
      <c r="M28" s="157"/>
      <c r="N28" s="157"/>
      <c r="O28" s="157"/>
      <c r="P28" s="158"/>
      <c r="Q28" s="158"/>
      <c r="R28" s="159" t="s">
        <v>1371</v>
      </c>
      <c r="S28" s="159" t="s">
        <v>1370</v>
      </c>
      <c r="T28" s="159">
        <f>+IF(ISERR(S28/R28*100),"N/A",ROUND(S28/R28*100,2))</f>
        <v>3.09</v>
      </c>
      <c r="U28" s="159" t="s">
        <v>1369</v>
      </c>
      <c r="V28" s="159">
        <f>+IF(ISERR(U28/S28*100),"N/A",ROUND(U28/S28*100,2))</f>
        <v>71.91</v>
      </c>
      <c r="W28" s="160">
        <f>+IF(ISERR(U28/R28*100),"N/A",ROUND(U28/R28*100,2))</f>
        <v>2.2200000000000002</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2119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31.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2120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2.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2121</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38.75"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1" min="1"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1393</v>
      </c>
      <c r="M4" s="85" t="s">
        <v>1392</v>
      </c>
      <c r="N4" s="85"/>
      <c r="O4" s="85"/>
      <c r="P4" s="85"/>
      <c r="Q4" s="86"/>
      <c r="R4" s="87"/>
      <c r="S4" s="88" t="s">
        <v>2009</v>
      </c>
      <c r="T4" s="89"/>
      <c r="U4" s="89"/>
      <c r="V4" s="90" t="s">
        <v>1387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172</v>
      </c>
      <c r="D6" s="96" t="s">
        <v>1391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1390</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76.5" customHeight="1" thickTop="1" thickBot="1">
      <c r="B10" s="102" t="s">
        <v>22</v>
      </c>
      <c r="C10" s="90" t="s">
        <v>1389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1388</v>
      </c>
      <c r="C21" s="133"/>
      <c r="D21" s="133"/>
      <c r="E21" s="133"/>
      <c r="F21" s="133"/>
      <c r="G21" s="133"/>
      <c r="H21" s="133"/>
      <c r="I21" s="133"/>
      <c r="J21" s="133"/>
      <c r="K21" s="133"/>
      <c r="L21" s="133"/>
      <c r="M21" s="134" t="s">
        <v>172</v>
      </c>
      <c r="N21" s="134"/>
      <c r="O21" s="134" t="s">
        <v>49</v>
      </c>
      <c r="P21" s="134"/>
      <c r="Q21" s="134" t="s">
        <v>66</v>
      </c>
      <c r="R21" s="134"/>
      <c r="S21" s="135" t="s">
        <v>84</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164</v>
      </c>
      <c r="F25" s="149"/>
      <c r="G25" s="149"/>
      <c r="H25" s="150"/>
      <c r="I25" s="150"/>
      <c r="J25" s="150"/>
      <c r="K25" s="150"/>
      <c r="L25" s="150"/>
      <c r="M25" s="150"/>
      <c r="N25" s="150"/>
      <c r="O25" s="150"/>
      <c r="P25" s="151"/>
      <c r="Q25" s="151"/>
      <c r="R25" s="152" t="s">
        <v>1387</v>
      </c>
      <c r="S25" s="152" t="s">
        <v>10</v>
      </c>
      <c r="T25" s="151"/>
      <c r="U25" s="152" t="s">
        <v>58</v>
      </c>
      <c r="V25" s="151"/>
      <c r="W25" s="153">
        <f>+IF(ISERR(U25/R25*100),"N/A",ROUND(U25/R25*100,2))</f>
        <v>0</v>
      </c>
    </row>
    <row r="26" spans="2:27" ht="26.25" customHeight="1" thickBot="1">
      <c r="B26" s="154" t="s">
        <v>69</v>
      </c>
      <c r="C26" s="155"/>
      <c r="D26" s="155"/>
      <c r="E26" s="156" t="s">
        <v>164</v>
      </c>
      <c r="F26" s="156"/>
      <c r="G26" s="156"/>
      <c r="H26" s="157"/>
      <c r="I26" s="157"/>
      <c r="J26" s="157"/>
      <c r="K26" s="157"/>
      <c r="L26" s="157"/>
      <c r="M26" s="157"/>
      <c r="N26" s="157"/>
      <c r="O26" s="157"/>
      <c r="P26" s="158"/>
      <c r="Q26" s="158"/>
      <c r="R26" s="159" t="s">
        <v>1387</v>
      </c>
      <c r="S26" s="159" t="s">
        <v>1386</v>
      </c>
      <c r="T26" s="159">
        <f>+IF(ISERR(S26/R26*100),"N/A",ROUND(S26/R26*100,2))</f>
        <v>11.11</v>
      </c>
      <c r="U26" s="159" t="s">
        <v>58</v>
      </c>
      <c r="V26" s="159">
        <f>+IF(ISERR(U26/S26*100),"N/A",ROUND(U26/S26*100,2))</f>
        <v>0</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2116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9"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2117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9.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2118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1.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indexed="53"/>
    <pageSetUpPr fitToPage="1"/>
  </sheetPr>
  <dimension ref="A1:AA3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1415</v>
      </c>
      <c r="M4" s="85" t="s">
        <v>1414</v>
      </c>
      <c r="N4" s="85"/>
      <c r="O4" s="85"/>
      <c r="P4" s="85"/>
      <c r="Q4" s="86"/>
      <c r="R4" s="87"/>
      <c r="S4" s="88" t="s">
        <v>2009</v>
      </c>
      <c r="T4" s="89"/>
      <c r="U4" s="89"/>
      <c r="V4" s="90" t="s">
        <v>1413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1404</v>
      </c>
      <c r="D6" s="96" t="s">
        <v>1412</v>
      </c>
      <c r="E6" s="96"/>
      <c r="F6" s="96"/>
      <c r="G6" s="96"/>
      <c r="H6" s="96"/>
      <c r="J6" s="97" t="s">
        <v>14</v>
      </c>
      <c r="K6" s="97"/>
      <c r="L6" s="97" t="s">
        <v>15</v>
      </c>
      <c r="M6" s="97"/>
      <c r="N6" s="94" t="s">
        <v>10</v>
      </c>
      <c r="O6" s="94"/>
      <c r="P6" s="94"/>
      <c r="Q6" s="94"/>
      <c r="R6" s="94"/>
      <c r="S6" s="94"/>
      <c r="T6" s="94"/>
      <c r="U6" s="94"/>
      <c r="V6" s="94"/>
      <c r="W6" s="94"/>
    </row>
    <row r="7" spans="1:25" ht="53.25" customHeight="1" thickBot="1">
      <c r="B7" s="98"/>
      <c r="C7" s="95" t="s">
        <v>1400</v>
      </c>
      <c r="D7" s="93" t="s">
        <v>1411</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639</v>
      </c>
      <c r="K8" s="101" t="s">
        <v>1410</v>
      </c>
      <c r="L8" s="101" t="s">
        <v>1409</v>
      </c>
      <c r="M8" s="101" t="s">
        <v>1408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50.5" customHeight="1" thickTop="1" thickBot="1">
      <c r="B10" s="102" t="s">
        <v>22</v>
      </c>
      <c r="C10" s="90" t="s">
        <v>1407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1406</v>
      </c>
      <c r="C21" s="133"/>
      <c r="D21" s="133"/>
      <c r="E21" s="133"/>
      <c r="F21" s="133"/>
      <c r="G21" s="133"/>
      <c r="H21" s="133"/>
      <c r="I21" s="133"/>
      <c r="J21" s="133"/>
      <c r="K21" s="133"/>
      <c r="L21" s="133"/>
      <c r="M21" s="134" t="s">
        <v>1404</v>
      </c>
      <c r="N21" s="134"/>
      <c r="O21" s="134" t="s">
        <v>49</v>
      </c>
      <c r="P21" s="134"/>
      <c r="Q21" s="134" t="s">
        <v>66</v>
      </c>
      <c r="R21" s="134"/>
      <c r="S21" s="135" t="s">
        <v>51</v>
      </c>
      <c r="T21" s="135" t="s">
        <v>127</v>
      </c>
      <c r="U21" s="135" t="s">
        <v>127</v>
      </c>
      <c r="V21" s="135" t="str">
        <f>+IF(ISERR(U21/T21*100),"N/A",ROUND(U21/T21*100,2))</f>
        <v>N/A</v>
      </c>
      <c r="W21" s="136" t="str">
        <f>+IF(ISERR(U21/S21*100),"N/A",ROUND(U21/S21*100,2))</f>
        <v>N/A</v>
      </c>
    </row>
    <row r="22" spans="2:27" ht="56.25" customHeight="1">
      <c r="B22" s="132" t="s">
        <v>1405</v>
      </c>
      <c r="C22" s="133"/>
      <c r="D22" s="133"/>
      <c r="E22" s="133"/>
      <c r="F22" s="133"/>
      <c r="G22" s="133"/>
      <c r="H22" s="133"/>
      <c r="I22" s="133"/>
      <c r="J22" s="133"/>
      <c r="K22" s="133"/>
      <c r="L22" s="133"/>
      <c r="M22" s="134" t="s">
        <v>1404</v>
      </c>
      <c r="N22" s="134"/>
      <c r="O22" s="134" t="s">
        <v>49</v>
      </c>
      <c r="P22" s="134"/>
      <c r="Q22" s="134" t="s">
        <v>66</v>
      </c>
      <c r="R22" s="134"/>
      <c r="S22" s="135" t="s">
        <v>51</v>
      </c>
      <c r="T22" s="135" t="s">
        <v>127</v>
      </c>
      <c r="U22" s="135" t="s">
        <v>127</v>
      </c>
      <c r="V22" s="135" t="str">
        <f>+IF(ISERR(U22/T22*100),"N/A",ROUND(U22/T22*100,2))</f>
        <v>N/A</v>
      </c>
      <c r="W22" s="136" t="str">
        <f>+IF(ISERR(U22/S22*100),"N/A",ROUND(U22/S22*100,2))</f>
        <v>N/A</v>
      </c>
    </row>
    <row r="23" spans="2:27" ht="56.25" customHeight="1">
      <c r="B23" s="132" t="s">
        <v>1403</v>
      </c>
      <c r="C23" s="133"/>
      <c r="D23" s="133"/>
      <c r="E23" s="133"/>
      <c r="F23" s="133"/>
      <c r="G23" s="133"/>
      <c r="H23" s="133"/>
      <c r="I23" s="133"/>
      <c r="J23" s="133"/>
      <c r="K23" s="133"/>
      <c r="L23" s="133"/>
      <c r="M23" s="134" t="s">
        <v>1400</v>
      </c>
      <c r="N23" s="134"/>
      <c r="O23" s="134" t="s">
        <v>49</v>
      </c>
      <c r="P23" s="134"/>
      <c r="Q23" s="134" t="s">
        <v>66</v>
      </c>
      <c r="R23" s="134"/>
      <c r="S23" s="135" t="s">
        <v>1402</v>
      </c>
      <c r="T23" s="135" t="s">
        <v>127</v>
      </c>
      <c r="U23" s="135" t="s">
        <v>127</v>
      </c>
      <c r="V23" s="135" t="str">
        <f>+IF(ISERR(U23/T23*100),"N/A",ROUND(U23/T23*100,2))</f>
        <v>N/A</v>
      </c>
      <c r="W23" s="136" t="str">
        <f>+IF(ISERR(U23/S23*100),"N/A",ROUND(U23/S23*100,2))</f>
        <v>N/A</v>
      </c>
    </row>
    <row r="24" spans="2:27" ht="56.25" customHeight="1" thickBot="1">
      <c r="B24" s="132" t="s">
        <v>1401</v>
      </c>
      <c r="C24" s="133"/>
      <c r="D24" s="133"/>
      <c r="E24" s="133"/>
      <c r="F24" s="133"/>
      <c r="G24" s="133"/>
      <c r="H24" s="133"/>
      <c r="I24" s="133"/>
      <c r="J24" s="133"/>
      <c r="K24" s="133"/>
      <c r="L24" s="133"/>
      <c r="M24" s="134" t="s">
        <v>1400</v>
      </c>
      <c r="N24" s="134"/>
      <c r="O24" s="134" t="s">
        <v>49</v>
      </c>
      <c r="P24" s="134"/>
      <c r="Q24" s="134" t="s">
        <v>66</v>
      </c>
      <c r="R24" s="134"/>
      <c r="S24" s="135" t="s">
        <v>60</v>
      </c>
      <c r="T24" s="135" t="s">
        <v>127</v>
      </c>
      <c r="U24" s="135" t="s">
        <v>127</v>
      </c>
      <c r="V24" s="135" t="str">
        <f>+IF(ISERR(U24/T24*100),"N/A",ROUND(U24/T24*100,2))</f>
        <v>N/A</v>
      </c>
      <c r="W24" s="136" t="str">
        <f>+IF(ISERR(U24/S24*100),"N/A",ROUND(U24/S24*100,2))</f>
        <v>N/A</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1399</v>
      </c>
      <c r="F28" s="149"/>
      <c r="G28" s="149"/>
      <c r="H28" s="150"/>
      <c r="I28" s="150"/>
      <c r="J28" s="150"/>
      <c r="K28" s="150"/>
      <c r="L28" s="150"/>
      <c r="M28" s="150"/>
      <c r="N28" s="150"/>
      <c r="O28" s="150"/>
      <c r="P28" s="151"/>
      <c r="Q28" s="151"/>
      <c r="R28" s="152" t="s">
        <v>1398</v>
      </c>
      <c r="S28" s="152" t="s">
        <v>10</v>
      </c>
      <c r="T28" s="151"/>
      <c r="U28" s="152" t="s">
        <v>321</v>
      </c>
      <c r="V28" s="151"/>
      <c r="W28" s="153">
        <f>+IF(ISERR(U28/R28*100),"N/A",ROUND(U28/R28*100,2))</f>
        <v>0.44</v>
      </c>
    </row>
    <row r="29" spans="2:27" ht="26.25" customHeight="1">
      <c r="B29" s="154" t="s">
        <v>69</v>
      </c>
      <c r="C29" s="155"/>
      <c r="D29" s="155"/>
      <c r="E29" s="156" t="s">
        <v>1399</v>
      </c>
      <c r="F29" s="156"/>
      <c r="G29" s="156"/>
      <c r="H29" s="157"/>
      <c r="I29" s="157"/>
      <c r="J29" s="157"/>
      <c r="K29" s="157"/>
      <c r="L29" s="157"/>
      <c r="M29" s="157"/>
      <c r="N29" s="157"/>
      <c r="O29" s="157"/>
      <c r="P29" s="158"/>
      <c r="Q29" s="158"/>
      <c r="R29" s="159" t="s">
        <v>1398</v>
      </c>
      <c r="S29" s="159" t="s">
        <v>1397</v>
      </c>
      <c r="T29" s="159">
        <f>+IF(ISERR(S29/R29*100),"N/A",ROUND(S29/R29*100,2))</f>
        <v>16.809999999999999</v>
      </c>
      <c r="U29" s="159" t="s">
        <v>321</v>
      </c>
      <c r="V29" s="159">
        <f>+IF(ISERR(U29/S29*100),"N/A",ROUND(U29/S29*100,2))</f>
        <v>2.61</v>
      </c>
      <c r="W29" s="160">
        <f>+IF(ISERR(U29/R29*100),"N/A",ROUND(U29/R29*100,2))</f>
        <v>0.44</v>
      </c>
    </row>
    <row r="30" spans="2:27" ht="23.25" customHeight="1" thickBot="1">
      <c r="B30" s="147" t="s">
        <v>67</v>
      </c>
      <c r="C30" s="148"/>
      <c r="D30" s="148"/>
      <c r="E30" s="149" t="s">
        <v>1396</v>
      </c>
      <c r="F30" s="149"/>
      <c r="G30" s="149"/>
      <c r="H30" s="150"/>
      <c r="I30" s="150"/>
      <c r="J30" s="150"/>
      <c r="K30" s="150"/>
      <c r="L30" s="150"/>
      <c r="M30" s="150"/>
      <c r="N30" s="150"/>
      <c r="O30" s="150"/>
      <c r="P30" s="151"/>
      <c r="Q30" s="151"/>
      <c r="R30" s="152" t="s">
        <v>1395</v>
      </c>
      <c r="S30" s="152" t="s">
        <v>10</v>
      </c>
      <c r="T30" s="151"/>
      <c r="U30" s="152" t="s">
        <v>1394</v>
      </c>
      <c r="V30" s="151"/>
      <c r="W30" s="153">
        <f>+IF(ISERR(U30/R30*100),"N/A",ROUND(U30/R30*100,2))</f>
        <v>2.13</v>
      </c>
    </row>
    <row r="31" spans="2:27" ht="26.25" customHeight="1" thickBot="1">
      <c r="B31" s="154" t="s">
        <v>69</v>
      </c>
      <c r="C31" s="155"/>
      <c r="D31" s="155"/>
      <c r="E31" s="156" t="s">
        <v>1396</v>
      </c>
      <c r="F31" s="156"/>
      <c r="G31" s="156"/>
      <c r="H31" s="157"/>
      <c r="I31" s="157"/>
      <c r="J31" s="157"/>
      <c r="K31" s="157"/>
      <c r="L31" s="157"/>
      <c r="M31" s="157"/>
      <c r="N31" s="157"/>
      <c r="O31" s="157"/>
      <c r="P31" s="158"/>
      <c r="Q31" s="158"/>
      <c r="R31" s="159" t="s">
        <v>1395</v>
      </c>
      <c r="S31" s="159" t="s">
        <v>552</v>
      </c>
      <c r="T31" s="159">
        <f>+IF(ISERR(S31/R31*100),"N/A",ROUND(S31/R31*100,2))</f>
        <v>2.41</v>
      </c>
      <c r="U31" s="159" t="s">
        <v>1394</v>
      </c>
      <c r="V31" s="159">
        <f>+IF(ISERR(U31/S31*100),"N/A",ROUND(U31/S31*100,2))</f>
        <v>88.46</v>
      </c>
      <c r="W31" s="160">
        <f>+IF(ISERR(U31/R31*100),"N/A",ROUND(U31/R31*100,2))</f>
        <v>2.13</v>
      </c>
    </row>
    <row r="32" spans="2:27" ht="22.5" customHeight="1" thickTop="1" thickBot="1">
      <c r="B32" s="76" t="s">
        <v>71</v>
      </c>
      <c r="C32" s="77"/>
      <c r="D32" s="77"/>
      <c r="E32" s="77"/>
      <c r="F32" s="77"/>
      <c r="G32" s="77"/>
      <c r="H32" s="78"/>
      <c r="I32" s="78"/>
      <c r="J32" s="78"/>
      <c r="K32" s="78"/>
      <c r="L32" s="78"/>
      <c r="M32" s="78"/>
      <c r="N32" s="78"/>
      <c r="O32" s="78"/>
      <c r="P32" s="78"/>
      <c r="Q32" s="78"/>
      <c r="R32" s="78"/>
      <c r="S32" s="78"/>
      <c r="T32" s="78"/>
      <c r="U32" s="78"/>
      <c r="V32" s="78"/>
      <c r="W32" s="79"/>
    </row>
    <row r="33" spans="2:23" ht="37.5" customHeight="1" thickTop="1">
      <c r="B33" s="161" t="s">
        <v>2113</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9"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2114</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02.7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row r="37" spans="2:23" ht="37.5" customHeight="1" thickTop="1">
      <c r="B37" s="161" t="s">
        <v>2115</v>
      </c>
      <c r="C37" s="162"/>
      <c r="D37" s="162"/>
      <c r="E37" s="162"/>
      <c r="F37" s="162"/>
      <c r="G37" s="162"/>
      <c r="H37" s="162"/>
      <c r="I37" s="162"/>
      <c r="J37" s="162"/>
      <c r="K37" s="162"/>
      <c r="L37" s="162"/>
      <c r="M37" s="162"/>
      <c r="N37" s="162"/>
      <c r="O37" s="162"/>
      <c r="P37" s="162"/>
      <c r="Q37" s="162"/>
      <c r="R37" s="162"/>
      <c r="S37" s="162"/>
      <c r="T37" s="162"/>
      <c r="U37" s="162"/>
      <c r="V37" s="162"/>
      <c r="W37" s="163"/>
    </row>
    <row r="38" spans="2:23" ht="78" customHeight="1" thickBot="1">
      <c r="B38" s="167"/>
      <c r="C38" s="168"/>
      <c r="D38" s="168"/>
      <c r="E38" s="168"/>
      <c r="F38" s="168"/>
      <c r="G38" s="168"/>
      <c r="H38" s="168"/>
      <c r="I38" s="168"/>
      <c r="J38" s="168"/>
      <c r="K38" s="168"/>
      <c r="L38" s="168"/>
      <c r="M38" s="168"/>
      <c r="N38" s="168"/>
      <c r="O38" s="168"/>
      <c r="P38" s="168"/>
      <c r="Q38" s="168"/>
      <c r="R38" s="168"/>
      <c r="S38" s="168"/>
      <c r="T38" s="168"/>
      <c r="U38" s="168"/>
      <c r="V38" s="168"/>
      <c r="W38" s="169"/>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81" customHeight="1" thickTop="1" thickBot="1">
      <c r="B4" s="80" t="s">
        <v>3</v>
      </c>
      <c r="C4" s="81" t="s">
        <v>1368</v>
      </c>
      <c r="D4" s="82" t="s">
        <v>1367</v>
      </c>
      <c r="E4" s="82"/>
      <c r="F4" s="82"/>
      <c r="G4" s="82"/>
      <c r="H4" s="83"/>
      <c r="J4" s="84" t="s">
        <v>6</v>
      </c>
      <c r="K4" s="82"/>
      <c r="L4" s="81" t="s">
        <v>1427</v>
      </c>
      <c r="M4" s="85" t="s">
        <v>1426</v>
      </c>
      <c r="N4" s="85"/>
      <c r="O4" s="85"/>
      <c r="P4" s="85"/>
      <c r="Q4" s="86"/>
      <c r="R4" s="87"/>
      <c r="S4" s="88" t="s">
        <v>2009</v>
      </c>
      <c r="T4" s="89"/>
      <c r="U4" s="89"/>
      <c r="V4" s="90" t="s">
        <v>1417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1419</v>
      </c>
      <c r="D6" s="96" t="s">
        <v>1425</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1424</v>
      </c>
      <c r="K8" s="101" t="s">
        <v>1423</v>
      </c>
      <c r="L8" s="101" t="s">
        <v>600</v>
      </c>
      <c r="M8" s="101" t="s">
        <v>1373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79.5" customHeight="1" thickTop="1" thickBot="1">
      <c r="B10" s="102" t="s">
        <v>22</v>
      </c>
      <c r="C10" s="90" t="s">
        <v>1422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1421</v>
      </c>
      <c r="C21" s="133"/>
      <c r="D21" s="133"/>
      <c r="E21" s="133"/>
      <c r="F21" s="133"/>
      <c r="G21" s="133"/>
      <c r="H21" s="133"/>
      <c r="I21" s="133"/>
      <c r="J21" s="133"/>
      <c r="K21" s="133"/>
      <c r="L21" s="133"/>
      <c r="M21" s="134" t="s">
        <v>1419</v>
      </c>
      <c r="N21" s="134"/>
      <c r="O21" s="134" t="s">
        <v>49</v>
      </c>
      <c r="P21" s="134"/>
      <c r="Q21" s="134" t="s">
        <v>137</v>
      </c>
      <c r="R21" s="134"/>
      <c r="S21" s="135" t="s">
        <v>623</v>
      </c>
      <c r="T21" s="135" t="s">
        <v>127</v>
      </c>
      <c r="U21" s="135" t="s">
        <v>127</v>
      </c>
      <c r="V21" s="135" t="str">
        <f>+IF(ISERR(U21/T21*100),"N/A",ROUND(U21/T21*100,2))</f>
        <v>N/A</v>
      </c>
      <c r="W21" s="136" t="str">
        <f>+IF(ISERR(U21/S21*100),"N/A",ROUND(U21/S21*100,2))</f>
        <v>N/A</v>
      </c>
    </row>
    <row r="22" spans="2:27" ht="56.25" customHeight="1" thickBot="1">
      <c r="B22" s="132" t="s">
        <v>1420</v>
      </c>
      <c r="C22" s="133"/>
      <c r="D22" s="133"/>
      <c r="E22" s="133"/>
      <c r="F22" s="133"/>
      <c r="G22" s="133"/>
      <c r="H22" s="133"/>
      <c r="I22" s="133"/>
      <c r="J22" s="133"/>
      <c r="K22" s="133"/>
      <c r="L22" s="133"/>
      <c r="M22" s="134" t="s">
        <v>1419</v>
      </c>
      <c r="N22" s="134"/>
      <c r="O22" s="134" t="s">
        <v>49</v>
      </c>
      <c r="P22" s="134"/>
      <c r="Q22" s="134" t="s">
        <v>50</v>
      </c>
      <c r="R22" s="134"/>
      <c r="S22" s="135" t="s">
        <v>271</v>
      </c>
      <c r="T22" s="135" t="s">
        <v>84</v>
      </c>
      <c r="U22" s="135" t="s">
        <v>84</v>
      </c>
      <c r="V22" s="135">
        <f>+IF(ISERR(U22/T22*100),"N/A",ROUND(U22/T22*100,2))</f>
        <v>100</v>
      </c>
      <c r="W22" s="136">
        <f>+IF(ISERR(U22/S22*100),"N/A",ROUND(U22/S22*100,2))</f>
        <v>16.670000000000002</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1418</v>
      </c>
      <c r="F26" s="149"/>
      <c r="G26" s="149"/>
      <c r="H26" s="150"/>
      <c r="I26" s="150"/>
      <c r="J26" s="150"/>
      <c r="K26" s="150"/>
      <c r="L26" s="150"/>
      <c r="M26" s="150"/>
      <c r="N26" s="150"/>
      <c r="O26" s="150"/>
      <c r="P26" s="151"/>
      <c r="Q26" s="151"/>
      <c r="R26" s="152" t="s">
        <v>1417</v>
      </c>
      <c r="S26" s="152" t="s">
        <v>10</v>
      </c>
      <c r="T26" s="151"/>
      <c r="U26" s="152" t="s">
        <v>1416</v>
      </c>
      <c r="V26" s="151"/>
      <c r="W26" s="153">
        <f>+IF(ISERR(U26/R26*100),"N/A",ROUND(U26/R26*100,2))</f>
        <v>19.36</v>
      </c>
    </row>
    <row r="27" spans="2:27" ht="26.25" customHeight="1" thickBot="1">
      <c r="B27" s="154" t="s">
        <v>69</v>
      </c>
      <c r="C27" s="155"/>
      <c r="D27" s="155"/>
      <c r="E27" s="156" t="s">
        <v>1418</v>
      </c>
      <c r="F27" s="156"/>
      <c r="G27" s="156"/>
      <c r="H27" s="157"/>
      <c r="I27" s="157"/>
      <c r="J27" s="157"/>
      <c r="K27" s="157"/>
      <c r="L27" s="157"/>
      <c r="M27" s="157"/>
      <c r="N27" s="157"/>
      <c r="O27" s="157"/>
      <c r="P27" s="158"/>
      <c r="Q27" s="158"/>
      <c r="R27" s="159" t="s">
        <v>1417</v>
      </c>
      <c r="S27" s="159" t="s">
        <v>70</v>
      </c>
      <c r="T27" s="159">
        <f>+IF(ISERR(S27/R27*100),"N/A",ROUND(S27/R27*100,2))</f>
        <v>22.82</v>
      </c>
      <c r="U27" s="159" t="s">
        <v>1416</v>
      </c>
      <c r="V27" s="159">
        <f>+IF(ISERR(U27/S27*100),"N/A",ROUND(U27/S27*100,2))</f>
        <v>84.83</v>
      </c>
      <c r="W27" s="160">
        <f>+IF(ISERR(U27/R27*100),"N/A",ROUND(U27/R27*100,2))</f>
        <v>19.36</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2110</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32"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2111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29.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2112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4.7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1437</v>
      </c>
      <c r="M4" s="85" t="s">
        <v>1436</v>
      </c>
      <c r="N4" s="85"/>
      <c r="O4" s="85"/>
      <c r="P4" s="85"/>
      <c r="Q4" s="86"/>
      <c r="R4" s="87"/>
      <c r="S4" s="88" t="s">
        <v>2009</v>
      </c>
      <c r="T4" s="89"/>
      <c r="U4" s="89"/>
      <c r="V4" s="90" t="s">
        <v>1435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1431</v>
      </c>
      <c r="D6" s="96" t="s">
        <v>1434</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7" customHeight="1" thickTop="1" thickBot="1">
      <c r="B10" s="102" t="s">
        <v>22</v>
      </c>
      <c r="C10" s="90" t="s">
        <v>1433</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1432</v>
      </c>
      <c r="C21" s="133"/>
      <c r="D21" s="133"/>
      <c r="E21" s="133"/>
      <c r="F21" s="133"/>
      <c r="G21" s="133"/>
      <c r="H21" s="133"/>
      <c r="I21" s="133"/>
      <c r="J21" s="133"/>
      <c r="K21" s="133"/>
      <c r="L21" s="133"/>
      <c r="M21" s="134" t="s">
        <v>1431</v>
      </c>
      <c r="N21" s="134"/>
      <c r="O21" s="134" t="s">
        <v>49</v>
      </c>
      <c r="P21" s="134"/>
      <c r="Q21" s="134" t="s">
        <v>66</v>
      </c>
      <c r="R21" s="134"/>
      <c r="S21" s="135" t="s">
        <v>51</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1430</v>
      </c>
      <c r="F25" s="149"/>
      <c r="G25" s="149"/>
      <c r="H25" s="150"/>
      <c r="I25" s="150"/>
      <c r="J25" s="150"/>
      <c r="K25" s="150"/>
      <c r="L25" s="150"/>
      <c r="M25" s="150"/>
      <c r="N25" s="150"/>
      <c r="O25" s="150"/>
      <c r="P25" s="151"/>
      <c r="Q25" s="151"/>
      <c r="R25" s="152" t="s">
        <v>1429</v>
      </c>
      <c r="S25" s="152" t="s">
        <v>10</v>
      </c>
      <c r="T25" s="151"/>
      <c r="U25" s="152" t="s">
        <v>1428</v>
      </c>
      <c r="V25" s="151"/>
      <c r="W25" s="153">
        <f>+IF(ISERR(U25/R25*100),"N/A",ROUND(U25/R25*100,2))</f>
        <v>21.21</v>
      </c>
    </row>
    <row r="26" spans="2:27" ht="26.25" customHeight="1" thickBot="1">
      <c r="B26" s="154" t="s">
        <v>69</v>
      </c>
      <c r="C26" s="155"/>
      <c r="D26" s="155"/>
      <c r="E26" s="156" t="s">
        <v>1430</v>
      </c>
      <c r="F26" s="156"/>
      <c r="G26" s="156"/>
      <c r="H26" s="157"/>
      <c r="I26" s="157"/>
      <c r="J26" s="157"/>
      <c r="K26" s="157"/>
      <c r="L26" s="157"/>
      <c r="M26" s="157"/>
      <c r="N26" s="157"/>
      <c r="O26" s="157"/>
      <c r="P26" s="158"/>
      <c r="Q26" s="158"/>
      <c r="R26" s="159" t="s">
        <v>1429</v>
      </c>
      <c r="S26" s="159" t="s">
        <v>1428</v>
      </c>
      <c r="T26" s="159">
        <f>+IF(ISERR(S26/R26*100),"N/A",ROUND(S26/R26*100,2))</f>
        <v>21.21</v>
      </c>
      <c r="U26" s="159" t="s">
        <v>1428</v>
      </c>
      <c r="V26" s="159">
        <f>+IF(ISERR(U26/S26*100),"N/A",ROUND(U26/S26*100,2))</f>
        <v>100</v>
      </c>
      <c r="W26" s="160">
        <f>+IF(ISERR(U26/R26*100),"N/A",ROUND(U26/R26*100,2))</f>
        <v>21.21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2107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84"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2108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7.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2109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3.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1368</v>
      </c>
      <c r="D4" s="82" t="s">
        <v>1367</v>
      </c>
      <c r="E4" s="82"/>
      <c r="F4" s="82"/>
      <c r="G4" s="82"/>
      <c r="H4" s="83"/>
      <c r="J4" s="84" t="s">
        <v>6</v>
      </c>
      <c r="K4" s="82"/>
      <c r="L4" s="81" t="s">
        <v>1445</v>
      </c>
      <c r="M4" s="85" t="s">
        <v>1444</v>
      </c>
      <c r="N4" s="85"/>
      <c r="O4" s="85"/>
      <c r="P4" s="85"/>
      <c r="Q4" s="86"/>
      <c r="R4" s="87"/>
      <c r="S4" s="88" t="s">
        <v>2009</v>
      </c>
      <c r="T4" s="89"/>
      <c r="U4" s="89"/>
      <c r="V4" s="90" t="s">
        <v>1443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1419</v>
      </c>
      <c r="D6" s="96" t="s">
        <v>1425</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1424</v>
      </c>
      <c r="K8" s="101" t="s">
        <v>1423</v>
      </c>
      <c r="L8" s="101" t="s">
        <v>600</v>
      </c>
      <c r="M8" s="101" t="s">
        <v>1373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6.25" customHeight="1" thickTop="1" thickBot="1">
      <c r="B10" s="102" t="s">
        <v>22</v>
      </c>
      <c r="C10" s="90" t="s">
        <v>1442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1361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1441</v>
      </c>
      <c r="C21" s="133"/>
      <c r="D21" s="133"/>
      <c r="E21" s="133"/>
      <c r="F21" s="133"/>
      <c r="G21" s="133"/>
      <c r="H21" s="133"/>
      <c r="I21" s="133"/>
      <c r="J21" s="133"/>
      <c r="K21" s="133"/>
      <c r="L21" s="133"/>
      <c r="M21" s="134" t="s">
        <v>1419</v>
      </c>
      <c r="N21" s="134"/>
      <c r="O21" s="134" t="s">
        <v>49</v>
      </c>
      <c r="P21" s="134"/>
      <c r="Q21" s="134" t="s">
        <v>66</v>
      </c>
      <c r="R21" s="134"/>
      <c r="S21" s="135" t="s">
        <v>78</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1418</v>
      </c>
      <c r="F25" s="149"/>
      <c r="G25" s="149"/>
      <c r="H25" s="150"/>
      <c r="I25" s="150"/>
      <c r="J25" s="150"/>
      <c r="K25" s="150"/>
      <c r="L25" s="150"/>
      <c r="M25" s="150"/>
      <c r="N25" s="150"/>
      <c r="O25" s="150"/>
      <c r="P25" s="151"/>
      <c r="Q25" s="151"/>
      <c r="R25" s="152" t="s">
        <v>1440</v>
      </c>
      <c r="S25" s="152" t="s">
        <v>10</v>
      </c>
      <c r="T25" s="151"/>
      <c r="U25" s="152" t="s">
        <v>1438</v>
      </c>
      <c r="V25" s="151"/>
      <c r="W25" s="153">
        <f>+IF(ISERR(U25/R25*100),"N/A",ROUND(U25/R25*100,2))</f>
        <v>19.54</v>
      </c>
    </row>
    <row r="26" spans="2:27" ht="26.25" customHeight="1" thickBot="1">
      <c r="B26" s="154" t="s">
        <v>69</v>
      </c>
      <c r="C26" s="155"/>
      <c r="D26" s="155"/>
      <c r="E26" s="156" t="s">
        <v>1418</v>
      </c>
      <c r="F26" s="156"/>
      <c r="G26" s="156"/>
      <c r="H26" s="157"/>
      <c r="I26" s="157"/>
      <c r="J26" s="157"/>
      <c r="K26" s="157"/>
      <c r="L26" s="157"/>
      <c r="M26" s="157"/>
      <c r="N26" s="157"/>
      <c r="O26" s="157"/>
      <c r="P26" s="158"/>
      <c r="Q26" s="158"/>
      <c r="R26" s="159" t="s">
        <v>1440</v>
      </c>
      <c r="S26" s="159" t="s">
        <v>1439</v>
      </c>
      <c r="T26" s="159">
        <f>+IF(ISERR(S26/R26*100),"N/A",ROUND(S26/R26*100,2))</f>
        <v>22.99</v>
      </c>
      <c r="U26" s="159" t="s">
        <v>1438</v>
      </c>
      <c r="V26" s="159">
        <f>+IF(ISERR(U26/S26*100),"N/A",ROUND(U26/S26*100,2))</f>
        <v>85</v>
      </c>
      <c r="W26" s="160">
        <f>+IF(ISERR(U26/R26*100),"N/A",ROUND(U26/R26*100,2))</f>
        <v>19.54</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2104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5.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2105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2106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84.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indexed="53"/>
    <pageSetUpPr fitToPage="1"/>
  </sheetPr>
  <dimension ref="A1:AA4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81.75" customHeight="1" thickTop="1" thickBot="1">
      <c r="B4" s="80" t="s">
        <v>3</v>
      </c>
      <c r="C4" s="81" t="s">
        <v>1475</v>
      </c>
      <c r="D4" s="82" t="s">
        <v>1474</v>
      </c>
      <c r="E4" s="82"/>
      <c r="F4" s="82"/>
      <c r="G4" s="82"/>
      <c r="H4" s="83"/>
      <c r="J4" s="84" t="s">
        <v>6</v>
      </c>
      <c r="K4" s="82"/>
      <c r="L4" s="81" t="s">
        <v>1473</v>
      </c>
      <c r="M4" s="85" t="s">
        <v>1472</v>
      </c>
      <c r="N4" s="85"/>
      <c r="O4" s="85"/>
      <c r="P4" s="85"/>
      <c r="Q4" s="86"/>
      <c r="R4" s="87"/>
      <c r="S4" s="88" t="s">
        <v>2009</v>
      </c>
      <c r="T4" s="89"/>
      <c r="U4" s="89"/>
      <c r="V4" s="90" t="s">
        <v>1471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1431</v>
      </c>
      <c r="D6" s="96" t="s">
        <v>1470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5.75" customHeight="1" thickTop="1" thickBot="1">
      <c r="B10" s="102" t="s">
        <v>22</v>
      </c>
      <c r="C10" s="90" t="s">
        <v>1469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1468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75" customHeight="1">
      <c r="B21" s="132" t="s">
        <v>1467</v>
      </c>
      <c r="C21" s="133"/>
      <c r="D21" s="133"/>
      <c r="E21" s="133"/>
      <c r="F21" s="133"/>
      <c r="G21" s="133"/>
      <c r="H21" s="133"/>
      <c r="I21" s="133"/>
      <c r="J21" s="133"/>
      <c r="K21" s="133"/>
      <c r="L21" s="133"/>
      <c r="M21" s="134" t="s">
        <v>1431</v>
      </c>
      <c r="N21" s="134"/>
      <c r="O21" s="134" t="s">
        <v>1466</v>
      </c>
      <c r="P21" s="134"/>
      <c r="Q21" s="134" t="s">
        <v>66</v>
      </c>
      <c r="R21" s="134"/>
      <c r="S21" s="135" t="s">
        <v>325</v>
      </c>
      <c r="T21" s="135" t="s">
        <v>127</v>
      </c>
      <c r="U21" s="135" t="s">
        <v>127</v>
      </c>
      <c r="V21" s="135" t="str">
        <f t="shared" ref="V21:V36" si="0">+IF(ISERR(U21/T21*100),"N/A",ROUND(U21/T21*100,2))</f>
        <v>N/A</v>
      </c>
      <c r="W21" s="136" t="str">
        <f t="shared" ref="W21:W36" si="1">+IF(ISERR(U21/S21*100),"N/A",ROUND(U21/S21*100,2))</f>
        <v>N/A</v>
      </c>
    </row>
    <row r="22" spans="2:27" ht="106.5" customHeight="1">
      <c r="B22" s="132" t="s">
        <v>1465</v>
      </c>
      <c r="C22" s="133"/>
      <c r="D22" s="133"/>
      <c r="E22" s="133"/>
      <c r="F22" s="133"/>
      <c r="G22" s="133"/>
      <c r="H22" s="133"/>
      <c r="I22" s="133"/>
      <c r="J22" s="133"/>
      <c r="K22" s="133"/>
      <c r="L22" s="133"/>
      <c r="M22" s="134" t="s">
        <v>1431</v>
      </c>
      <c r="N22" s="134"/>
      <c r="O22" s="134" t="s">
        <v>49</v>
      </c>
      <c r="P22" s="134"/>
      <c r="Q22" s="134" t="s">
        <v>66</v>
      </c>
      <c r="R22" s="134"/>
      <c r="S22" s="135" t="s">
        <v>51</v>
      </c>
      <c r="T22" s="135" t="s">
        <v>127</v>
      </c>
      <c r="U22" s="135" t="s">
        <v>127</v>
      </c>
      <c r="V22" s="135" t="str">
        <f t="shared" si="0"/>
        <v>N/A</v>
      </c>
      <c r="W22" s="136" t="str">
        <f t="shared" si="1"/>
        <v>N/A</v>
      </c>
    </row>
    <row r="23" spans="2:27" ht="56.25" customHeight="1">
      <c r="B23" s="132" t="s">
        <v>1464</v>
      </c>
      <c r="C23" s="133"/>
      <c r="D23" s="133"/>
      <c r="E23" s="133"/>
      <c r="F23" s="133"/>
      <c r="G23" s="133"/>
      <c r="H23" s="133"/>
      <c r="I23" s="133"/>
      <c r="J23" s="133"/>
      <c r="K23" s="133"/>
      <c r="L23" s="133"/>
      <c r="M23" s="134" t="s">
        <v>1431</v>
      </c>
      <c r="N23" s="134"/>
      <c r="O23" s="134" t="s">
        <v>49</v>
      </c>
      <c r="P23" s="134"/>
      <c r="Q23" s="134" t="s">
        <v>137</v>
      </c>
      <c r="R23" s="134"/>
      <c r="S23" s="135" t="s">
        <v>51</v>
      </c>
      <c r="T23" s="135" t="s">
        <v>127</v>
      </c>
      <c r="U23" s="135" t="s">
        <v>127</v>
      </c>
      <c r="V23" s="135" t="str">
        <f t="shared" si="0"/>
        <v>N/A</v>
      </c>
      <c r="W23" s="136" t="str">
        <f t="shared" si="1"/>
        <v>N/A</v>
      </c>
    </row>
    <row r="24" spans="2:27" ht="56.25" customHeight="1">
      <c r="B24" s="132" t="s">
        <v>1463</v>
      </c>
      <c r="C24" s="133"/>
      <c r="D24" s="133"/>
      <c r="E24" s="133"/>
      <c r="F24" s="133"/>
      <c r="G24" s="133"/>
      <c r="H24" s="133"/>
      <c r="I24" s="133"/>
      <c r="J24" s="133"/>
      <c r="K24" s="133"/>
      <c r="L24" s="133"/>
      <c r="M24" s="134" t="s">
        <v>1431</v>
      </c>
      <c r="N24" s="134"/>
      <c r="O24" s="134" t="s">
        <v>49</v>
      </c>
      <c r="P24" s="134"/>
      <c r="Q24" s="134" t="s">
        <v>137</v>
      </c>
      <c r="R24" s="134"/>
      <c r="S24" s="135" t="s">
        <v>51</v>
      </c>
      <c r="T24" s="135" t="s">
        <v>127</v>
      </c>
      <c r="U24" s="135" t="s">
        <v>127</v>
      </c>
      <c r="V24" s="135" t="str">
        <f t="shared" si="0"/>
        <v>N/A</v>
      </c>
      <c r="W24" s="136" t="str">
        <f t="shared" si="1"/>
        <v>N/A</v>
      </c>
    </row>
    <row r="25" spans="2:27" ht="56.25" customHeight="1">
      <c r="B25" s="132" t="s">
        <v>1462</v>
      </c>
      <c r="C25" s="133"/>
      <c r="D25" s="133"/>
      <c r="E25" s="133"/>
      <c r="F25" s="133"/>
      <c r="G25" s="133"/>
      <c r="H25" s="133"/>
      <c r="I25" s="133"/>
      <c r="J25" s="133"/>
      <c r="K25" s="133"/>
      <c r="L25" s="133"/>
      <c r="M25" s="134" t="s">
        <v>1431</v>
      </c>
      <c r="N25" s="134"/>
      <c r="O25" s="134" t="s">
        <v>49</v>
      </c>
      <c r="P25" s="134"/>
      <c r="Q25" s="134" t="s">
        <v>137</v>
      </c>
      <c r="R25" s="134"/>
      <c r="S25" s="135" t="s">
        <v>51</v>
      </c>
      <c r="T25" s="135" t="s">
        <v>127</v>
      </c>
      <c r="U25" s="135" t="s">
        <v>127</v>
      </c>
      <c r="V25" s="135" t="str">
        <f t="shared" si="0"/>
        <v>N/A</v>
      </c>
      <c r="W25" s="136" t="str">
        <f t="shared" si="1"/>
        <v>N/A</v>
      </c>
    </row>
    <row r="26" spans="2:27" ht="56.25" customHeight="1">
      <c r="B26" s="132" t="s">
        <v>1461</v>
      </c>
      <c r="C26" s="133"/>
      <c r="D26" s="133"/>
      <c r="E26" s="133"/>
      <c r="F26" s="133"/>
      <c r="G26" s="133"/>
      <c r="H26" s="133"/>
      <c r="I26" s="133"/>
      <c r="J26" s="133"/>
      <c r="K26" s="133"/>
      <c r="L26" s="133"/>
      <c r="M26" s="134" t="s">
        <v>1431</v>
      </c>
      <c r="N26" s="134"/>
      <c r="O26" s="134" t="s">
        <v>49</v>
      </c>
      <c r="P26" s="134"/>
      <c r="Q26" s="134" t="s">
        <v>137</v>
      </c>
      <c r="R26" s="134"/>
      <c r="S26" s="135" t="s">
        <v>51</v>
      </c>
      <c r="T26" s="135" t="s">
        <v>127</v>
      </c>
      <c r="U26" s="135" t="s">
        <v>127</v>
      </c>
      <c r="V26" s="135" t="str">
        <f t="shared" si="0"/>
        <v>N/A</v>
      </c>
      <c r="W26" s="136" t="str">
        <f t="shared" si="1"/>
        <v>N/A</v>
      </c>
    </row>
    <row r="27" spans="2:27" ht="56.25" customHeight="1">
      <c r="B27" s="132" t="s">
        <v>1460</v>
      </c>
      <c r="C27" s="133"/>
      <c r="D27" s="133"/>
      <c r="E27" s="133"/>
      <c r="F27" s="133"/>
      <c r="G27" s="133"/>
      <c r="H27" s="133"/>
      <c r="I27" s="133"/>
      <c r="J27" s="133"/>
      <c r="K27" s="133"/>
      <c r="L27" s="133"/>
      <c r="M27" s="134" t="s">
        <v>1431</v>
      </c>
      <c r="N27" s="134"/>
      <c r="O27" s="134" t="s">
        <v>49</v>
      </c>
      <c r="P27" s="134"/>
      <c r="Q27" s="134" t="s">
        <v>50</v>
      </c>
      <c r="R27" s="134"/>
      <c r="S27" s="135" t="s">
        <v>51</v>
      </c>
      <c r="T27" s="135" t="s">
        <v>51</v>
      </c>
      <c r="U27" s="135" t="s">
        <v>51</v>
      </c>
      <c r="V27" s="135">
        <f t="shared" si="0"/>
        <v>100</v>
      </c>
      <c r="W27" s="136">
        <f t="shared" si="1"/>
        <v>100</v>
      </c>
    </row>
    <row r="28" spans="2:27" ht="56.25" customHeight="1">
      <c r="B28" s="132" t="s">
        <v>1459</v>
      </c>
      <c r="C28" s="133"/>
      <c r="D28" s="133"/>
      <c r="E28" s="133"/>
      <c r="F28" s="133"/>
      <c r="G28" s="133"/>
      <c r="H28" s="133"/>
      <c r="I28" s="133"/>
      <c r="J28" s="133"/>
      <c r="K28" s="133"/>
      <c r="L28" s="133"/>
      <c r="M28" s="134" t="s">
        <v>1431</v>
      </c>
      <c r="N28" s="134"/>
      <c r="O28" s="134" t="s">
        <v>49</v>
      </c>
      <c r="P28" s="134"/>
      <c r="Q28" s="134" t="s">
        <v>1458</v>
      </c>
      <c r="R28" s="134"/>
      <c r="S28" s="135" t="s">
        <v>51</v>
      </c>
      <c r="T28" s="135" t="s">
        <v>51</v>
      </c>
      <c r="U28" s="135" t="s">
        <v>51</v>
      </c>
      <c r="V28" s="135">
        <f t="shared" si="0"/>
        <v>100</v>
      </c>
      <c r="W28" s="136">
        <f t="shared" si="1"/>
        <v>100</v>
      </c>
    </row>
    <row r="29" spans="2:27" ht="56.25" customHeight="1">
      <c r="B29" s="132" t="s">
        <v>1457</v>
      </c>
      <c r="C29" s="133"/>
      <c r="D29" s="133"/>
      <c r="E29" s="133"/>
      <c r="F29" s="133"/>
      <c r="G29" s="133"/>
      <c r="H29" s="133"/>
      <c r="I29" s="133"/>
      <c r="J29" s="133"/>
      <c r="K29" s="133"/>
      <c r="L29" s="133"/>
      <c r="M29" s="134" t="s">
        <v>1431</v>
      </c>
      <c r="N29" s="134"/>
      <c r="O29" s="134" t="s">
        <v>49</v>
      </c>
      <c r="P29" s="134"/>
      <c r="Q29" s="134" t="s">
        <v>137</v>
      </c>
      <c r="R29" s="134"/>
      <c r="S29" s="135" t="s">
        <v>51</v>
      </c>
      <c r="T29" s="135" t="s">
        <v>127</v>
      </c>
      <c r="U29" s="135" t="s">
        <v>127</v>
      </c>
      <c r="V29" s="135" t="str">
        <f t="shared" si="0"/>
        <v>N/A</v>
      </c>
      <c r="W29" s="136" t="str">
        <f t="shared" si="1"/>
        <v>N/A</v>
      </c>
    </row>
    <row r="30" spans="2:27" ht="56.25" customHeight="1">
      <c r="B30" s="132" t="s">
        <v>1456</v>
      </c>
      <c r="C30" s="133"/>
      <c r="D30" s="133"/>
      <c r="E30" s="133"/>
      <c r="F30" s="133"/>
      <c r="G30" s="133"/>
      <c r="H30" s="133"/>
      <c r="I30" s="133"/>
      <c r="J30" s="133"/>
      <c r="K30" s="133"/>
      <c r="L30" s="133"/>
      <c r="M30" s="134" t="s">
        <v>1431</v>
      </c>
      <c r="N30" s="134"/>
      <c r="O30" s="134" t="s">
        <v>49</v>
      </c>
      <c r="P30" s="134"/>
      <c r="Q30" s="134" t="s">
        <v>137</v>
      </c>
      <c r="R30" s="134"/>
      <c r="S30" s="135" t="s">
        <v>51</v>
      </c>
      <c r="T30" s="135" t="s">
        <v>127</v>
      </c>
      <c r="U30" s="135" t="s">
        <v>127</v>
      </c>
      <c r="V30" s="135" t="str">
        <f t="shared" si="0"/>
        <v>N/A</v>
      </c>
      <c r="W30" s="136" t="str">
        <f t="shared" si="1"/>
        <v>N/A</v>
      </c>
    </row>
    <row r="31" spans="2:27" ht="56.25" customHeight="1">
      <c r="B31" s="132" t="s">
        <v>1455</v>
      </c>
      <c r="C31" s="133"/>
      <c r="D31" s="133"/>
      <c r="E31" s="133"/>
      <c r="F31" s="133"/>
      <c r="G31" s="133"/>
      <c r="H31" s="133"/>
      <c r="I31" s="133"/>
      <c r="J31" s="133"/>
      <c r="K31" s="133"/>
      <c r="L31" s="133"/>
      <c r="M31" s="134" t="s">
        <v>1431</v>
      </c>
      <c r="N31" s="134"/>
      <c r="O31" s="134" t="s">
        <v>49</v>
      </c>
      <c r="P31" s="134"/>
      <c r="Q31" s="134" t="s">
        <v>66</v>
      </c>
      <c r="R31" s="134"/>
      <c r="S31" s="135" t="s">
        <v>51</v>
      </c>
      <c r="T31" s="135" t="s">
        <v>127</v>
      </c>
      <c r="U31" s="135" t="s">
        <v>127</v>
      </c>
      <c r="V31" s="135" t="str">
        <f t="shared" si="0"/>
        <v>N/A</v>
      </c>
      <c r="W31" s="136" t="str">
        <f t="shared" si="1"/>
        <v>N/A</v>
      </c>
    </row>
    <row r="32" spans="2:27" ht="56.25" customHeight="1">
      <c r="B32" s="132" t="s">
        <v>1454</v>
      </c>
      <c r="C32" s="133"/>
      <c r="D32" s="133"/>
      <c r="E32" s="133"/>
      <c r="F32" s="133"/>
      <c r="G32" s="133"/>
      <c r="H32" s="133"/>
      <c r="I32" s="133"/>
      <c r="J32" s="133"/>
      <c r="K32" s="133"/>
      <c r="L32" s="133"/>
      <c r="M32" s="134" t="s">
        <v>1431</v>
      </c>
      <c r="N32" s="134"/>
      <c r="O32" s="134" t="s">
        <v>49</v>
      </c>
      <c r="P32" s="134"/>
      <c r="Q32" s="134" t="s">
        <v>137</v>
      </c>
      <c r="R32" s="134"/>
      <c r="S32" s="135" t="s">
        <v>51</v>
      </c>
      <c r="T32" s="135" t="s">
        <v>127</v>
      </c>
      <c r="U32" s="135" t="s">
        <v>127</v>
      </c>
      <c r="V32" s="135" t="str">
        <f t="shared" si="0"/>
        <v>N/A</v>
      </c>
      <c r="W32" s="136" t="str">
        <f t="shared" si="1"/>
        <v>N/A</v>
      </c>
    </row>
    <row r="33" spans="2:25" ht="56.25" customHeight="1">
      <c r="B33" s="132" t="s">
        <v>1453</v>
      </c>
      <c r="C33" s="133"/>
      <c r="D33" s="133"/>
      <c r="E33" s="133"/>
      <c r="F33" s="133"/>
      <c r="G33" s="133"/>
      <c r="H33" s="133"/>
      <c r="I33" s="133"/>
      <c r="J33" s="133"/>
      <c r="K33" s="133"/>
      <c r="L33" s="133"/>
      <c r="M33" s="134" t="s">
        <v>1431</v>
      </c>
      <c r="N33" s="134"/>
      <c r="O33" s="134" t="s">
        <v>49</v>
      </c>
      <c r="P33" s="134"/>
      <c r="Q33" s="134" t="s">
        <v>137</v>
      </c>
      <c r="R33" s="134"/>
      <c r="S33" s="135" t="s">
        <v>51</v>
      </c>
      <c r="T33" s="135" t="s">
        <v>127</v>
      </c>
      <c r="U33" s="135" t="s">
        <v>127</v>
      </c>
      <c r="V33" s="135" t="str">
        <f t="shared" si="0"/>
        <v>N/A</v>
      </c>
      <c r="W33" s="136" t="str">
        <f t="shared" si="1"/>
        <v>N/A</v>
      </c>
    </row>
    <row r="34" spans="2:25" ht="56.25" customHeight="1">
      <c r="B34" s="132" t="s">
        <v>1452</v>
      </c>
      <c r="C34" s="133"/>
      <c r="D34" s="133"/>
      <c r="E34" s="133"/>
      <c r="F34" s="133"/>
      <c r="G34" s="133"/>
      <c r="H34" s="133"/>
      <c r="I34" s="133"/>
      <c r="J34" s="133"/>
      <c r="K34" s="133"/>
      <c r="L34" s="133"/>
      <c r="M34" s="134" t="s">
        <v>1431</v>
      </c>
      <c r="N34" s="134"/>
      <c r="O34" s="134" t="s">
        <v>49</v>
      </c>
      <c r="P34" s="134"/>
      <c r="Q34" s="134" t="s">
        <v>50</v>
      </c>
      <c r="R34" s="134"/>
      <c r="S34" s="135" t="s">
        <v>51</v>
      </c>
      <c r="T34" s="135" t="s">
        <v>51</v>
      </c>
      <c r="U34" s="135" t="s">
        <v>51</v>
      </c>
      <c r="V34" s="135">
        <f t="shared" si="0"/>
        <v>100</v>
      </c>
      <c r="W34" s="136">
        <f t="shared" si="1"/>
        <v>100</v>
      </c>
    </row>
    <row r="35" spans="2:25" ht="56.25" customHeight="1">
      <c r="B35" s="132" t="s">
        <v>1451</v>
      </c>
      <c r="C35" s="133"/>
      <c r="D35" s="133"/>
      <c r="E35" s="133"/>
      <c r="F35" s="133"/>
      <c r="G35" s="133"/>
      <c r="H35" s="133"/>
      <c r="I35" s="133"/>
      <c r="J35" s="133"/>
      <c r="K35" s="133"/>
      <c r="L35" s="133"/>
      <c r="M35" s="134" t="s">
        <v>1431</v>
      </c>
      <c r="N35" s="134"/>
      <c r="O35" s="134" t="s">
        <v>49</v>
      </c>
      <c r="P35" s="134"/>
      <c r="Q35" s="134" t="s">
        <v>137</v>
      </c>
      <c r="R35" s="134"/>
      <c r="S35" s="135" t="s">
        <v>51</v>
      </c>
      <c r="T35" s="135" t="s">
        <v>127</v>
      </c>
      <c r="U35" s="135" t="s">
        <v>127</v>
      </c>
      <c r="V35" s="135" t="str">
        <f t="shared" si="0"/>
        <v>N/A</v>
      </c>
      <c r="W35" s="136" t="str">
        <f t="shared" si="1"/>
        <v>N/A</v>
      </c>
    </row>
    <row r="36" spans="2:25" ht="56.25" customHeight="1" thickBot="1">
      <c r="B36" s="132" t="s">
        <v>1450</v>
      </c>
      <c r="C36" s="133"/>
      <c r="D36" s="133"/>
      <c r="E36" s="133"/>
      <c r="F36" s="133"/>
      <c r="G36" s="133"/>
      <c r="H36" s="133"/>
      <c r="I36" s="133"/>
      <c r="J36" s="133"/>
      <c r="K36" s="133"/>
      <c r="L36" s="133"/>
      <c r="M36" s="134" t="s">
        <v>1431</v>
      </c>
      <c r="N36" s="134"/>
      <c r="O36" s="134" t="s">
        <v>49</v>
      </c>
      <c r="P36" s="134"/>
      <c r="Q36" s="134" t="s">
        <v>137</v>
      </c>
      <c r="R36" s="134"/>
      <c r="S36" s="135" t="s">
        <v>51</v>
      </c>
      <c r="T36" s="135" t="s">
        <v>127</v>
      </c>
      <c r="U36" s="135" t="s">
        <v>127</v>
      </c>
      <c r="V36" s="135" t="str">
        <f t="shared" si="0"/>
        <v>N/A</v>
      </c>
      <c r="W36" s="136" t="str">
        <f t="shared" si="1"/>
        <v>N/A</v>
      </c>
    </row>
    <row r="37" spans="2:25" ht="21.75" customHeight="1" thickTop="1" thickBot="1">
      <c r="B37" s="76" t="s">
        <v>61</v>
      </c>
      <c r="C37" s="77"/>
      <c r="D37" s="77"/>
      <c r="E37" s="77"/>
      <c r="F37" s="77"/>
      <c r="G37" s="77"/>
      <c r="H37" s="78"/>
      <c r="I37" s="78"/>
      <c r="J37" s="78"/>
      <c r="K37" s="78"/>
      <c r="L37" s="78"/>
      <c r="M37" s="78"/>
      <c r="N37" s="78"/>
      <c r="O37" s="78"/>
      <c r="P37" s="78"/>
      <c r="Q37" s="78"/>
      <c r="R37" s="78"/>
      <c r="S37" s="78"/>
      <c r="T37" s="78"/>
      <c r="U37" s="78"/>
      <c r="V37" s="78"/>
      <c r="W37" s="79"/>
      <c r="X37" s="100"/>
    </row>
    <row r="38" spans="2:25" ht="29.25" customHeight="1" thickTop="1" thickBot="1">
      <c r="B38" s="137" t="s">
        <v>1965</v>
      </c>
      <c r="C38" s="138"/>
      <c r="D38" s="138"/>
      <c r="E38" s="138"/>
      <c r="F38" s="138"/>
      <c r="G38" s="138"/>
      <c r="H38" s="138"/>
      <c r="I38" s="138"/>
      <c r="J38" s="138"/>
      <c r="K38" s="138"/>
      <c r="L38" s="138"/>
      <c r="M38" s="138"/>
      <c r="N38" s="138"/>
      <c r="O38" s="138"/>
      <c r="P38" s="138"/>
      <c r="Q38" s="139"/>
      <c r="R38" s="140" t="s">
        <v>42</v>
      </c>
      <c r="S38" s="118" t="s">
        <v>43</v>
      </c>
      <c r="T38" s="118"/>
      <c r="U38" s="141" t="s">
        <v>62</v>
      </c>
      <c r="V38" s="117" t="s">
        <v>63</v>
      </c>
      <c r="W38" s="119"/>
    </row>
    <row r="39" spans="2:25" ht="30.75" customHeight="1" thickBot="1">
      <c r="B39" s="142"/>
      <c r="C39" s="143"/>
      <c r="D39" s="143"/>
      <c r="E39" s="143"/>
      <c r="F39" s="143"/>
      <c r="G39" s="143"/>
      <c r="H39" s="143"/>
      <c r="I39" s="143"/>
      <c r="J39" s="143"/>
      <c r="K39" s="143"/>
      <c r="L39" s="143"/>
      <c r="M39" s="143"/>
      <c r="N39" s="143"/>
      <c r="O39" s="143"/>
      <c r="P39" s="143"/>
      <c r="Q39" s="144"/>
      <c r="R39" s="145" t="s">
        <v>64</v>
      </c>
      <c r="S39" s="145" t="s">
        <v>64</v>
      </c>
      <c r="T39" s="145" t="s">
        <v>49</v>
      </c>
      <c r="U39" s="145" t="s">
        <v>64</v>
      </c>
      <c r="V39" s="145" t="s">
        <v>65</v>
      </c>
      <c r="W39" s="146" t="s">
        <v>66</v>
      </c>
      <c r="Y39" s="100"/>
    </row>
    <row r="40" spans="2:25" ht="23.25" customHeight="1" thickBot="1">
      <c r="B40" s="147" t="s">
        <v>67</v>
      </c>
      <c r="C40" s="148"/>
      <c r="D40" s="148"/>
      <c r="E40" s="149" t="s">
        <v>1430</v>
      </c>
      <c r="F40" s="149"/>
      <c r="G40" s="149"/>
      <c r="H40" s="150"/>
      <c r="I40" s="150"/>
      <c r="J40" s="150"/>
      <c r="K40" s="150"/>
      <c r="L40" s="150"/>
      <c r="M40" s="150"/>
      <c r="N40" s="150"/>
      <c r="O40" s="150"/>
      <c r="P40" s="151"/>
      <c r="Q40" s="151"/>
      <c r="R40" s="152" t="s">
        <v>1449</v>
      </c>
      <c r="S40" s="152" t="s">
        <v>10</v>
      </c>
      <c r="T40" s="151"/>
      <c r="U40" s="152" t="s">
        <v>1446</v>
      </c>
      <c r="V40" s="151"/>
      <c r="W40" s="153">
        <f>+IF(ISERR(U40/R40*100),"N/A",ROUND(U40/R40*100,2))</f>
        <v>14.35</v>
      </c>
    </row>
    <row r="41" spans="2:25" ht="26.25" customHeight="1" thickBot="1">
      <c r="B41" s="154" t="s">
        <v>69</v>
      </c>
      <c r="C41" s="155"/>
      <c r="D41" s="155"/>
      <c r="E41" s="156" t="s">
        <v>1430</v>
      </c>
      <c r="F41" s="156"/>
      <c r="G41" s="156"/>
      <c r="H41" s="157"/>
      <c r="I41" s="157"/>
      <c r="J41" s="157"/>
      <c r="K41" s="157"/>
      <c r="L41" s="157"/>
      <c r="M41" s="157"/>
      <c r="N41" s="157"/>
      <c r="O41" s="157"/>
      <c r="P41" s="158"/>
      <c r="Q41" s="158"/>
      <c r="R41" s="159" t="s">
        <v>1448</v>
      </c>
      <c r="S41" s="159" t="s">
        <v>1447</v>
      </c>
      <c r="T41" s="159">
        <f>+IF(ISERR(S41/R41*100),"N/A",ROUND(S41/R41*100,2))</f>
        <v>20.36</v>
      </c>
      <c r="U41" s="159" t="s">
        <v>1446</v>
      </c>
      <c r="V41" s="159">
        <f>+IF(ISERR(U41/S41*100),"N/A",ROUND(U41/S41*100,2))</f>
        <v>70.05</v>
      </c>
      <c r="W41" s="160">
        <f>+IF(ISERR(U41/R41*100),"N/A",ROUND(U41/R41*100,2))</f>
        <v>14.26</v>
      </c>
    </row>
    <row r="42" spans="2:25" ht="22.5" customHeight="1" thickTop="1" thickBot="1">
      <c r="B42" s="76" t="s">
        <v>71</v>
      </c>
      <c r="C42" s="77"/>
      <c r="D42" s="77"/>
      <c r="E42" s="77"/>
      <c r="F42" s="77"/>
      <c r="G42" s="77"/>
      <c r="H42" s="78"/>
      <c r="I42" s="78"/>
      <c r="J42" s="78"/>
      <c r="K42" s="78"/>
      <c r="L42" s="78"/>
      <c r="M42" s="78"/>
      <c r="N42" s="78"/>
      <c r="O42" s="78"/>
      <c r="P42" s="78"/>
      <c r="Q42" s="78"/>
      <c r="R42" s="78"/>
      <c r="S42" s="78"/>
      <c r="T42" s="78"/>
      <c r="U42" s="78"/>
      <c r="V42" s="78"/>
      <c r="W42" s="79"/>
    </row>
    <row r="43" spans="2:25" ht="37.5" customHeight="1" thickTop="1">
      <c r="B43" s="161" t="s">
        <v>2101</v>
      </c>
      <c r="C43" s="162"/>
      <c r="D43" s="162"/>
      <c r="E43" s="162"/>
      <c r="F43" s="162"/>
      <c r="G43" s="162"/>
      <c r="H43" s="162"/>
      <c r="I43" s="162"/>
      <c r="J43" s="162"/>
      <c r="K43" s="162"/>
      <c r="L43" s="162"/>
      <c r="M43" s="162"/>
      <c r="N43" s="162"/>
      <c r="O43" s="162"/>
      <c r="P43" s="162"/>
      <c r="Q43" s="162"/>
      <c r="R43" s="162"/>
      <c r="S43" s="162"/>
      <c r="T43" s="162"/>
      <c r="U43" s="162"/>
      <c r="V43" s="162"/>
      <c r="W43" s="163"/>
    </row>
    <row r="44" spans="2:25" ht="214.5" customHeight="1" thickBot="1">
      <c r="B44" s="164"/>
      <c r="C44" s="165"/>
      <c r="D44" s="165"/>
      <c r="E44" s="165"/>
      <c r="F44" s="165"/>
      <c r="G44" s="165"/>
      <c r="H44" s="165"/>
      <c r="I44" s="165"/>
      <c r="J44" s="165"/>
      <c r="K44" s="165"/>
      <c r="L44" s="165"/>
      <c r="M44" s="165"/>
      <c r="N44" s="165"/>
      <c r="O44" s="165"/>
      <c r="P44" s="165"/>
      <c r="Q44" s="165"/>
      <c r="R44" s="165"/>
      <c r="S44" s="165"/>
      <c r="T44" s="165"/>
      <c r="U44" s="165"/>
      <c r="V44" s="165"/>
      <c r="W44" s="166"/>
    </row>
    <row r="45" spans="2:25" ht="37.5" customHeight="1" thickTop="1">
      <c r="B45" s="161" t="s">
        <v>2102</v>
      </c>
      <c r="C45" s="162"/>
      <c r="D45" s="162"/>
      <c r="E45" s="162"/>
      <c r="F45" s="162"/>
      <c r="G45" s="162"/>
      <c r="H45" s="162"/>
      <c r="I45" s="162"/>
      <c r="J45" s="162"/>
      <c r="K45" s="162"/>
      <c r="L45" s="162"/>
      <c r="M45" s="162"/>
      <c r="N45" s="162"/>
      <c r="O45" s="162"/>
      <c r="P45" s="162"/>
      <c r="Q45" s="162"/>
      <c r="R45" s="162"/>
      <c r="S45" s="162"/>
      <c r="T45" s="162"/>
      <c r="U45" s="162"/>
      <c r="V45" s="162"/>
      <c r="W45" s="163"/>
    </row>
    <row r="46" spans="2:25" ht="234.75" customHeight="1" thickBot="1">
      <c r="B46" s="164"/>
      <c r="C46" s="165"/>
      <c r="D46" s="165"/>
      <c r="E46" s="165"/>
      <c r="F46" s="165"/>
      <c r="G46" s="165"/>
      <c r="H46" s="165"/>
      <c r="I46" s="165"/>
      <c r="J46" s="165"/>
      <c r="K46" s="165"/>
      <c r="L46" s="165"/>
      <c r="M46" s="165"/>
      <c r="N46" s="165"/>
      <c r="O46" s="165"/>
      <c r="P46" s="165"/>
      <c r="Q46" s="165"/>
      <c r="R46" s="165"/>
      <c r="S46" s="165"/>
      <c r="T46" s="165"/>
      <c r="U46" s="165"/>
      <c r="V46" s="165"/>
      <c r="W46" s="166"/>
    </row>
    <row r="47" spans="2:25" ht="37.5" customHeight="1" thickTop="1">
      <c r="B47" s="161" t="s">
        <v>2103</v>
      </c>
      <c r="C47" s="162"/>
      <c r="D47" s="162"/>
      <c r="E47" s="162"/>
      <c r="F47" s="162"/>
      <c r="G47" s="162"/>
      <c r="H47" s="162"/>
      <c r="I47" s="162"/>
      <c r="J47" s="162"/>
      <c r="K47" s="162"/>
      <c r="L47" s="162"/>
      <c r="M47" s="162"/>
      <c r="N47" s="162"/>
      <c r="O47" s="162"/>
      <c r="P47" s="162"/>
      <c r="Q47" s="162"/>
      <c r="R47" s="162"/>
      <c r="S47" s="162"/>
      <c r="T47" s="162"/>
      <c r="U47" s="162"/>
      <c r="V47" s="162"/>
      <c r="W47" s="163"/>
    </row>
    <row r="48" spans="2:25" ht="57" customHeight="1" thickBot="1">
      <c r="B48" s="167"/>
      <c r="C48" s="168"/>
      <c r="D48" s="168"/>
      <c r="E48" s="168"/>
      <c r="F48" s="168"/>
      <c r="G48" s="168"/>
      <c r="H48" s="168"/>
      <c r="I48" s="168"/>
      <c r="J48" s="168"/>
      <c r="K48" s="168"/>
      <c r="L48" s="168"/>
      <c r="M48" s="168"/>
      <c r="N48" s="168"/>
      <c r="O48" s="168"/>
      <c r="P48" s="168"/>
      <c r="Q48" s="168"/>
      <c r="R48" s="168"/>
      <c r="S48" s="168"/>
      <c r="T48" s="168"/>
      <c r="U48" s="168"/>
      <c r="V48" s="168"/>
      <c r="W48" s="169"/>
    </row>
  </sheetData>
  <mergeCells count="111">
    <mergeCell ref="B43:W44"/>
    <mergeCell ref="B45:W46"/>
    <mergeCell ref="B47:W48"/>
    <mergeCell ref="B36:L36"/>
    <mergeCell ref="M36:N36"/>
    <mergeCell ref="O36:P36"/>
    <mergeCell ref="Q36:R36"/>
    <mergeCell ref="B38:Q39"/>
    <mergeCell ref="S38:T38"/>
    <mergeCell ref="V38:W38"/>
    <mergeCell ref="B40:D40"/>
    <mergeCell ref="B41:D41"/>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indexed="53"/>
    <pageSetUpPr fitToPage="1"/>
  </sheetPr>
  <dimension ref="A1:AA3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1475</v>
      </c>
      <c r="D4" s="82" t="s">
        <v>1474</v>
      </c>
      <c r="E4" s="82"/>
      <c r="F4" s="82"/>
      <c r="G4" s="82"/>
      <c r="H4" s="83"/>
      <c r="J4" s="84" t="s">
        <v>6</v>
      </c>
      <c r="K4" s="82"/>
      <c r="L4" s="81" t="s">
        <v>1497</v>
      </c>
      <c r="M4" s="85" t="s">
        <v>1496</v>
      </c>
      <c r="N4" s="85"/>
      <c r="O4" s="85"/>
      <c r="P4" s="85"/>
      <c r="Q4" s="86"/>
      <c r="R4" s="87"/>
      <c r="S4" s="88" t="s">
        <v>2009</v>
      </c>
      <c r="T4" s="89"/>
      <c r="U4" s="89"/>
      <c r="V4" s="90" t="s">
        <v>1495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v>
      </c>
      <c r="D6" s="96" t="s">
        <v>10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1494</v>
      </c>
      <c r="K8" s="101" t="s">
        <v>1493</v>
      </c>
      <c r="L8" s="101" t="s">
        <v>1492</v>
      </c>
      <c r="M8" s="101" t="s">
        <v>1491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0.5" customHeight="1" thickTop="1" thickBot="1">
      <c r="B10" s="102" t="s">
        <v>22</v>
      </c>
      <c r="C10" s="90" t="s">
        <v>1490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1489</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1488</v>
      </c>
      <c r="C21" s="133"/>
      <c r="D21" s="133"/>
      <c r="E21" s="133"/>
      <c r="F21" s="133"/>
      <c r="G21" s="133"/>
      <c r="H21" s="133"/>
      <c r="I21" s="133"/>
      <c r="J21" s="133"/>
      <c r="K21" s="133"/>
      <c r="L21" s="133"/>
      <c r="M21" s="134" t="s">
        <v>1481</v>
      </c>
      <c r="N21" s="134"/>
      <c r="O21" s="134" t="s">
        <v>49</v>
      </c>
      <c r="P21" s="134"/>
      <c r="Q21" s="134" t="s">
        <v>50</v>
      </c>
      <c r="R21" s="134"/>
      <c r="S21" s="135" t="s">
        <v>51</v>
      </c>
      <c r="T21" s="135" t="s">
        <v>51</v>
      </c>
      <c r="U21" s="135" t="s">
        <v>1487</v>
      </c>
      <c r="V21" s="135">
        <f t="shared" ref="V21:V26" si="0">+IF(ISERR(U21/T21*100),"N/A",ROUND(U21/T21*100,2))</f>
        <v>109.23</v>
      </c>
      <c r="W21" s="136">
        <f t="shared" ref="W21:W26" si="1">+IF(ISERR(U21/S21*100),"N/A",ROUND(U21/S21*100,2))</f>
        <v>109.23</v>
      </c>
    </row>
    <row r="22" spans="2:27" ht="56.25" customHeight="1">
      <c r="B22" s="132" t="s">
        <v>1486</v>
      </c>
      <c r="C22" s="133"/>
      <c r="D22" s="133"/>
      <c r="E22" s="133"/>
      <c r="F22" s="133"/>
      <c r="G22" s="133"/>
      <c r="H22" s="133"/>
      <c r="I22" s="133"/>
      <c r="J22" s="133"/>
      <c r="K22" s="133"/>
      <c r="L22" s="133"/>
      <c r="M22" s="134" t="s">
        <v>1481</v>
      </c>
      <c r="N22" s="134"/>
      <c r="O22" s="134" t="s">
        <v>49</v>
      </c>
      <c r="P22" s="134"/>
      <c r="Q22" s="134" t="s">
        <v>66</v>
      </c>
      <c r="R22" s="134"/>
      <c r="S22" s="135" t="s">
        <v>51</v>
      </c>
      <c r="T22" s="135" t="s">
        <v>127</v>
      </c>
      <c r="U22" s="135" t="s">
        <v>127</v>
      </c>
      <c r="V22" s="135" t="str">
        <f t="shared" si="0"/>
        <v>N/A</v>
      </c>
      <c r="W22" s="136" t="str">
        <f t="shared" si="1"/>
        <v>N/A</v>
      </c>
    </row>
    <row r="23" spans="2:27" ht="56.25" customHeight="1">
      <c r="B23" s="132" t="s">
        <v>1485</v>
      </c>
      <c r="C23" s="133"/>
      <c r="D23" s="133"/>
      <c r="E23" s="133"/>
      <c r="F23" s="133"/>
      <c r="G23" s="133"/>
      <c r="H23" s="133"/>
      <c r="I23" s="133"/>
      <c r="J23" s="133"/>
      <c r="K23" s="133"/>
      <c r="L23" s="133"/>
      <c r="M23" s="134" t="s">
        <v>1481</v>
      </c>
      <c r="N23" s="134"/>
      <c r="O23" s="134" t="s">
        <v>49</v>
      </c>
      <c r="P23" s="134"/>
      <c r="Q23" s="134" t="s">
        <v>137</v>
      </c>
      <c r="R23" s="134"/>
      <c r="S23" s="135" t="s">
        <v>51</v>
      </c>
      <c r="T23" s="135" t="s">
        <v>127</v>
      </c>
      <c r="U23" s="135" t="s">
        <v>127</v>
      </c>
      <c r="V23" s="135" t="str">
        <f t="shared" si="0"/>
        <v>N/A</v>
      </c>
      <c r="W23" s="136" t="str">
        <f t="shared" si="1"/>
        <v>N/A</v>
      </c>
    </row>
    <row r="24" spans="2:27" ht="56.25" customHeight="1">
      <c r="B24" s="132" t="s">
        <v>1484</v>
      </c>
      <c r="C24" s="133"/>
      <c r="D24" s="133"/>
      <c r="E24" s="133"/>
      <c r="F24" s="133"/>
      <c r="G24" s="133"/>
      <c r="H24" s="133"/>
      <c r="I24" s="133"/>
      <c r="J24" s="133"/>
      <c r="K24" s="133"/>
      <c r="L24" s="133"/>
      <c r="M24" s="134" t="s">
        <v>1481</v>
      </c>
      <c r="N24" s="134"/>
      <c r="O24" s="134" t="s">
        <v>49</v>
      </c>
      <c r="P24" s="134"/>
      <c r="Q24" s="134" t="s">
        <v>137</v>
      </c>
      <c r="R24" s="134"/>
      <c r="S24" s="135" t="s">
        <v>51</v>
      </c>
      <c r="T24" s="135" t="s">
        <v>127</v>
      </c>
      <c r="U24" s="135" t="s">
        <v>127</v>
      </c>
      <c r="V24" s="135" t="str">
        <f t="shared" si="0"/>
        <v>N/A</v>
      </c>
      <c r="W24" s="136" t="str">
        <f t="shared" si="1"/>
        <v>N/A</v>
      </c>
    </row>
    <row r="25" spans="2:27" ht="56.25" customHeight="1">
      <c r="B25" s="132" t="s">
        <v>1483</v>
      </c>
      <c r="C25" s="133"/>
      <c r="D25" s="133"/>
      <c r="E25" s="133"/>
      <c r="F25" s="133"/>
      <c r="G25" s="133"/>
      <c r="H25" s="133"/>
      <c r="I25" s="133"/>
      <c r="J25" s="133"/>
      <c r="K25" s="133"/>
      <c r="L25" s="133"/>
      <c r="M25" s="134" t="s">
        <v>1481</v>
      </c>
      <c r="N25" s="134"/>
      <c r="O25" s="134" t="s">
        <v>49</v>
      </c>
      <c r="P25" s="134"/>
      <c r="Q25" s="134" t="s">
        <v>50</v>
      </c>
      <c r="R25" s="134"/>
      <c r="S25" s="135" t="s">
        <v>51</v>
      </c>
      <c r="T25" s="135" t="s">
        <v>58</v>
      </c>
      <c r="U25" s="135" t="s">
        <v>58</v>
      </c>
      <c r="V25" s="135" t="str">
        <f t="shared" si="0"/>
        <v>N/A</v>
      </c>
      <c r="W25" s="136">
        <f t="shared" si="1"/>
        <v>0</v>
      </c>
    </row>
    <row r="26" spans="2:27" ht="99" customHeight="1" thickBot="1">
      <c r="B26" s="132" t="s">
        <v>1482</v>
      </c>
      <c r="C26" s="133"/>
      <c r="D26" s="133"/>
      <c r="E26" s="133"/>
      <c r="F26" s="133"/>
      <c r="G26" s="133"/>
      <c r="H26" s="133"/>
      <c r="I26" s="133"/>
      <c r="J26" s="133"/>
      <c r="K26" s="133"/>
      <c r="L26" s="133"/>
      <c r="M26" s="134" t="s">
        <v>1481</v>
      </c>
      <c r="N26" s="134"/>
      <c r="O26" s="134" t="s">
        <v>49</v>
      </c>
      <c r="P26" s="134"/>
      <c r="Q26" s="134" t="s">
        <v>50</v>
      </c>
      <c r="R26" s="134"/>
      <c r="S26" s="135" t="s">
        <v>51</v>
      </c>
      <c r="T26" s="135" t="s">
        <v>51</v>
      </c>
      <c r="U26" s="135" t="s">
        <v>51</v>
      </c>
      <c r="V26" s="135">
        <f t="shared" si="0"/>
        <v>100</v>
      </c>
      <c r="W26" s="136">
        <f t="shared" si="1"/>
        <v>100</v>
      </c>
    </row>
    <row r="27" spans="2:27" ht="21.75" customHeight="1" thickTop="1" thickBot="1">
      <c r="B27" s="76" t="s">
        <v>61</v>
      </c>
      <c r="C27" s="77"/>
      <c r="D27" s="77"/>
      <c r="E27" s="77"/>
      <c r="F27" s="77"/>
      <c r="G27" s="77"/>
      <c r="H27" s="78"/>
      <c r="I27" s="78"/>
      <c r="J27" s="78"/>
      <c r="K27" s="78"/>
      <c r="L27" s="78"/>
      <c r="M27" s="78"/>
      <c r="N27" s="78"/>
      <c r="O27" s="78"/>
      <c r="P27" s="78"/>
      <c r="Q27" s="78"/>
      <c r="R27" s="78"/>
      <c r="S27" s="78"/>
      <c r="T27" s="78"/>
      <c r="U27" s="78"/>
      <c r="V27" s="78"/>
      <c r="W27" s="79"/>
      <c r="X27" s="100"/>
    </row>
    <row r="28" spans="2:27" ht="29.25" customHeight="1" thickTop="1" thickBot="1">
      <c r="B28" s="137" t="s">
        <v>1965</v>
      </c>
      <c r="C28" s="138"/>
      <c r="D28" s="138"/>
      <c r="E28" s="138"/>
      <c r="F28" s="138"/>
      <c r="G28" s="138"/>
      <c r="H28" s="138"/>
      <c r="I28" s="138"/>
      <c r="J28" s="138"/>
      <c r="K28" s="138"/>
      <c r="L28" s="138"/>
      <c r="M28" s="138"/>
      <c r="N28" s="138"/>
      <c r="O28" s="138"/>
      <c r="P28" s="138"/>
      <c r="Q28" s="139"/>
      <c r="R28" s="140" t="s">
        <v>42</v>
      </c>
      <c r="S28" s="118" t="s">
        <v>43</v>
      </c>
      <c r="T28" s="118"/>
      <c r="U28" s="141" t="s">
        <v>62</v>
      </c>
      <c r="V28" s="117" t="s">
        <v>63</v>
      </c>
      <c r="W28" s="119"/>
    </row>
    <row r="29" spans="2:27" ht="30.75" customHeight="1" thickBot="1">
      <c r="B29" s="142"/>
      <c r="C29" s="143"/>
      <c r="D29" s="143"/>
      <c r="E29" s="143"/>
      <c r="F29" s="143"/>
      <c r="G29" s="143"/>
      <c r="H29" s="143"/>
      <c r="I29" s="143"/>
      <c r="J29" s="143"/>
      <c r="K29" s="143"/>
      <c r="L29" s="143"/>
      <c r="M29" s="143"/>
      <c r="N29" s="143"/>
      <c r="O29" s="143"/>
      <c r="P29" s="143"/>
      <c r="Q29" s="144"/>
      <c r="R29" s="145" t="s">
        <v>64</v>
      </c>
      <c r="S29" s="145" t="s">
        <v>64</v>
      </c>
      <c r="T29" s="145" t="s">
        <v>49</v>
      </c>
      <c r="U29" s="145" t="s">
        <v>64</v>
      </c>
      <c r="V29" s="145" t="s">
        <v>65</v>
      </c>
      <c r="W29" s="146" t="s">
        <v>66</v>
      </c>
      <c r="Y29" s="100"/>
    </row>
    <row r="30" spans="2:27" ht="23.25" customHeight="1" thickBot="1">
      <c r="B30" s="147" t="s">
        <v>67</v>
      </c>
      <c r="C30" s="148"/>
      <c r="D30" s="148"/>
      <c r="E30" s="149" t="s">
        <v>1479</v>
      </c>
      <c r="F30" s="149"/>
      <c r="G30" s="149"/>
      <c r="H30" s="150"/>
      <c r="I30" s="150"/>
      <c r="J30" s="150"/>
      <c r="K30" s="150"/>
      <c r="L30" s="150"/>
      <c r="M30" s="150"/>
      <c r="N30" s="150"/>
      <c r="O30" s="150"/>
      <c r="P30" s="151"/>
      <c r="Q30" s="151"/>
      <c r="R30" s="152" t="s">
        <v>1480</v>
      </c>
      <c r="S30" s="152" t="s">
        <v>10</v>
      </c>
      <c r="T30" s="151"/>
      <c r="U30" s="152" t="s">
        <v>1476</v>
      </c>
      <c r="V30" s="151"/>
      <c r="W30" s="153">
        <f>+IF(ISERR(U30/R30*100),"N/A",ROUND(U30/R30*100,2))</f>
        <v>22.54</v>
      </c>
    </row>
    <row r="31" spans="2:27" ht="26.25" customHeight="1" thickBot="1">
      <c r="B31" s="154" t="s">
        <v>69</v>
      </c>
      <c r="C31" s="155"/>
      <c r="D31" s="155"/>
      <c r="E31" s="156" t="s">
        <v>1479</v>
      </c>
      <c r="F31" s="156"/>
      <c r="G31" s="156"/>
      <c r="H31" s="157"/>
      <c r="I31" s="157"/>
      <c r="J31" s="157"/>
      <c r="K31" s="157"/>
      <c r="L31" s="157"/>
      <c r="M31" s="157"/>
      <c r="N31" s="157"/>
      <c r="O31" s="157"/>
      <c r="P31" s="158"/>
      <c r="Q31" s="158"/>
      <c r="R31" s="159" t="s">
        <v>1478</v>
      </c>
      <c r="S31" s="159" t="s">
        <v>1477</v>
      </c>
      <c r="T31" s="159">
        <f>+IF(ISERR(S31/R31*100),"N/A",ROUND(S31/R31*100,2))</f>
        <v>26.04</v>
      </c>
      <c r="U31" s="159" t="s">
        <v>1476</v>
      </c>
      <c r="V31" s="159">
        <f>+IF(ISERR(U31/S31*100),"N/A",ROUND(U31/S31*100,2))</f>
        <v>80.67</v>
      </c>
      <c r="W31" s="160">
        <f>+IF(ISERR(U31/R31*100),"N/A",ROUND(U31/R31*100,2))</f>
        <v>21.01</v>
      </c>
    </row>
    <row r="32" spans="2:27" ht="22.5" customHeight="1" thickTop="1" thickBot="1">
      <c r="B32" s="76" t="s">
        <v>71</v>
      </c>
      <c r="C32" s="77"/>
      <c r="D32" s="77"/>
      <c r="E32" s="77"/>
      <c r="F32" s="77"/>
      <c r="G32" s="77"/>
      <c r="H32" s="78"/>
      <c r="I32" s="78"/>
      <c r="J32" s="78"/>
      <c r="K32" s="78"/>
      <c r="L32" s="78"/>
      <c r="M32" s="78"/>
      <c r="N32" s="78"/>
      <c r="O32" s="78"/>
      <c r="P32" s="78"/>
      <c r="Q32" s="78"/>
      <c r="R32" s="78"/>
      <c r="S32" s="78"/>
      <c r="T32" s="78"/>
      <c r="U32" s="78"/>
      <c r="V32" s="78"/>
      <c r="W32" s="79"/>
    </row>
    <row r="33" spans="2:23" ht="37.5" customHeight="1" thickTop="1">
      <c r="B33" s="161" t="s">
        <v>2098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63"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2099</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46.2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row r="37" spans="2:23" ht="37.5" customHeight="1" thickTop="1">
      <c r="B37" s="161" t="s">
        <v>2100</v>
      </c>
      <c r="C37" s="162"/>
      <c r="D37" s="162"/>
      <c r="E37" s="162"/>
      <c r="F37" s="162"/>
      <c r="G37" s="162"/>
      <c r="H37" s="162"/>
      <c r="I37" s="162"/>
      <c r="J37" s="162"/>
      <c r="K37" s="162"/>
      <c r="L37" s="162"/>
      <c r="M37" s="162"/>
      <c r="N37" s="162"/>
      <c r="O37" s="162"/>
      <c r="P37" s="162"/>
      <c r="Q37" s="162"/>
      <c r="R37" s="162"/>
      <c r="S37" s="162"/>
      <c r="T37" s="162"/>
      <c r="U37" s="162"/>
      <c r="V37" s="162"/>
      <c r="W37" s="163"/>
    </row>
    <row r="38" spans="2:23" ht="48" customHeight="1" thickBot="1">
      <c r="B38" s="167"/>
      <c r="C38" s="168"/>
      <c r="D38" s="168"/>
      <c r="E38" s="168"/>
      <c r="F38" s="168"/>
      <c r="G38" s="168"/>
      <c r="H38" s="168"/>
      <c r="I38" s="168"/>
      <c r="J38" s="168"/>
      <c r="K38" s="168"/>
      <c r="L38" s="168"/>
      <c r="M38" s="168"/>
      <c r="N38" s="168"/>
      <c r="O38" s="168"/>
      <c r="P38" s="168"/>
      <c r="Q38" s="168"/>
      <c r="R38" s="168"/>
      <c r="S38" s="168"/>
      <c r="T38" s="168"/>
      <c r="U38" s="168"/>
      <c r="V38" s="168"/>
      <c r="W38" s="16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98</v>
      </c>
      <c r="D4" s="82" t="s">
        <v>97</v>
      </c>
      <c r="E4" s="82"/>
      <c r="F4" s="82"/>
      <c r="G4" s="82"/>
      <c r="H4" s="83"/>
      <c r="J4" s="84" t="s">
        <v>6</v>
      </c>
      <c r="K4" s="82"/>
      <c r="L4" s="81" t="s">
        <v>134</v>
      </c>
      <c r="M4" s="85" t="s">
        <v>133</v>
      </c>
      <c r="N4" s="85"/>
      <c r="O4" s="85"/>
      <c r="P4" s="85"/>
      <c r="Q4" s="86"/>
      <c r="R4" s="87"/>
      <c r="S4" s="88" t="s">
        <v>2009</v>
      </c>
      <c r="T4" s="89"/>
      <c r="U4" s="89"/>
      <c r="V4" s="90" t="s">
        <v>125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128</v>
      </c>
      <c r="D6" s="96" t="s">
        <v>132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131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130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129</v>
      </c>
      <c r="C21" s="133"/>
      <c r="D21" s="133"/>
      <c r="E21" s="133"/>
      <c r="F21" s="133"/>
      <c r="G21" s="133"/>
      <c r="H21" s="133"/>
      <c r="I21" s="133"/>
      <c r="J21" s="133"/>
      <c r="K21" s="133"/>
      <c r="L21" s="133"/>
      <c r="M21" s="134" t="s">
        <v>128</v>
      </c>
      <c r="N21" s="134"/>
      <c r="O21" s="134" t="s">
        <v>49</v>
      </c>
      <c r="P21" s="134"/>
      <c r="Q21" s="134" t="s">
        <v>66</v>
      </c>
      <c r="R21" s="134"/>
      <c r="S21" s="135" t="s">
        <v>51</v>
      </c>
      <c r="T21" s="135" t="s">
        <v>127</v>
      </c>
      <c r="U21" s="135" t="s">
        <v>127</v>
      </c>
      <c r="V21" s="135" t="str">
        <f>+IF(ISERR(U21/T21*100),"N/A",ROUND(U21/T21*100,2))</f>
        <v>N/A</v>
      </c>
      <c r="W21" s="136" t="str">
        <f>+IF(ISERR(U21/S21*100),"N/A",ROUND(U21/S21*100,2))</f>
        <v>N/A</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126</v>
      </c>
      <c r="F25" s="149"/>
      <c r="G25" s="149"/>
      <c r="H25" s="150"/>
      <c r="I25" s="150"/>
      <c r="J25" s="150"/>
      <c r="K25" s="150"/>
      <c r="L25" s="150"/>
      <c r="M25" s="150"/>
      <c r="N25" s="150"/>
      <c r="O25" s="150"/>
      <c r="P25" s="151"/>
      <c r="Q25" s="151"/>
      <c r="R25" s="152" t="s">
        <v>125</v>
      </c>
      <c r="S25" s="152" t="s">
        <v>10</v>
      </c>
      <c r="T25" s="151"/>
      <c r="U25" s="152" t="s">
        <v>58</v>
      </c>
      <c r="V25" s="151"/>
      <c r="W25" s="153">
        <f>+IF(ISERR(U25/R25*100),"N/A",ROUND(U25/R25*100,2))</f>
        <v>0</v>
      </c>
    </row>
    <row r="26" spans="2:27" ht="26.25" customHeight="1" thickBot="1">
      <c r="B26" s="154" t="s">
        <v>69</v>
      </c>
      <c r="C26" s="155"/>
      <c r="D26" s="155"/>
      <c r="E26" s="156" t="s">
        <v>126</v>
      </c>
      <c r="F26" s="156"/>
      <c r="G26" s="156"/>
      <c r="H26" s="157"/>
      <c r="I26" s="157"/>
      <c r="J26" s="157"/>
      <c r="K26" s="157"/>
      <c r="L26" s="157"/>
      <c r="M26" s="157"/>
      <c r="N26" s="157"/>
      <c r="O26" s="157"/>
      <c r="P26" s="158"/>
      <c r="Q26" s="158"/>
      <c r="R26" s="159" t="s">
        <v>125</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2277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2278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3"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2279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8.75"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indexed="53"/>
    <pageSetUpPr fitToPage="1"/>
  </sheetPr>
  <dimension ref="A1:AA39"/>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87" customHeight="1" thickTop="1" thickBot="1">
      <c r="B4" s="80" t="s">
        <v>3</v>
      </c>
      <c r="C4" s="81" t="s">
        <v>1516</v>
      </c>
      <c r="D4" s="82" t="s">
        <v>1515</v>
      </c>
      <c r="E4" s="82"/>
      <c r="F4" s="82"/>
      <c r="G4" s="82"/>
      <c r="H4" s="83"/>
      <c r="J4" s="84" t="s">
        <v>6</v>
      </c>
      <c r="K4" s="82"/>
      <c r="L4" s="81" t="s">
        <v>364</v>
      </c>
      <c r="M4" s="85" t="s">
        <v>1514</v>
      </c>
      <c r="N4" s="85"/>
      <c r="O4" s="85"/>
      <c r="P4" s="85"/>
      <c r="Q4" s="86"/>
      <c r="R4" s="87"/>
      <c r="S4" s="88" t="s">
        <v>2009</v>
      </c>
      <c r="T4" s="89"/>
      <c r="U4" s="89"/>
      <c r="V4" s="90" t="s">
        <v>1513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1502</v>
      </c>
      <c r="D6" s="96" t="s">
        <v>1512</v>
      </c>
      <c r="E6" s="96"/>
      <c r="F6" s="96"/>
      <c r="G6" s="96"/>
      <c r="H6" s="96"/>
      <c r="J6" s="97" t="s">
        <v>14</v>
      </c>
      <c r="K6" s="97"/>
      <c r="L6" s="97" t="s">
        <v>15</v>
      </c>
      <c r="M6" s="97"/>
      <c r="N6" s="94" t="s">
        <v>10</v>
      </c>
      <c r="O6" s="94"/>
      <c r="P6" s="94"/>
      <c r="Q6" s="94"/>
      <c r="R6" s="94"/>
      <c r="S6" s="94"/>
      <c r="T6" s="94"/>
      <c r="U6" s="94"/>
      <c r="V6" s="94"/>
      <c r="W6" s="94"/>
    </row>
    <row r="7" spans="1:25" ht="47.25" customHeight="1" thickBot="1">
      <c r="B7" s="98"/>
      <c r="C7" s="95" t="s">
        <v>1031</v>
      </c>
      <c r="D7" s="93" t="s">
        <v>1511</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1510</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47.75" customHeight="1" thickTop="1" thickBot="1">
      <c r="B10" s="102" t="s">
        <v>22</v>
      </c>
      <c r="C10" s="90" t="s">
        <v>1509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1508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1507</v>
      </c>
      <c r="C21" s="133"/>
      <c r="D21" s="133"/>
      <c r="E21" s="133"/>
      <c r="F21" s="133"/>
      <c r="G21" s="133"/>
      <c r="H21" s="133"/>
      <c r="I21" s="133"/>
      <c r="J21" s="133"/>
      <c r="K21" s="133"/>
      <c r="L21" s="133"/>
      <c r="M21" s="134" t="s">
        <v>1502</v>
      </c>
      <c r="N21" s="134"/>
      <c r="O21" s="134" t="s">
        <v>49</v>
      </c>
      <c r="P21" s="134"/>
      <c r="Q21" s="134" t="s">
        <v>66</v>
      </c>
      <c r="R21" s="134"/>
      <c r="S21" s="135" t="s">
        <v>1505</v>
      </c>
      <c r="T21" s="135" t="s">
        <v>127</v>
      </c>
      <c r="U21" s="135" t="s">
        <v>127</v>
      </c>
      <c r="V21" s="135" t="str">
        <f>+IF(ISERR(U21/T21*100),"N/A",ROUND(U21/T21*100,2))</f>
        <v>N/A</v>
      </c>
      <c r="W21" s="136" t="str">
        <f>+IF(ISERR(U21/S21*100),"N/A",ROUND(U21/S21*100,2))</f>
        <v>N/A</v>
      </c>
    </row>
    <row r="22" spans="2:27" ht="56.25" customHeight="1">
      <c r="B22" s="132" t="s">
        <v>1506</v>
      </c>
      <c r="C22" s="133"/>
      <c r="D22" s="133"/>
      <c r="E22" s="133"/>
      <c r="F22" s="133"/>
      <c r="G22" s="133"/>
      <c r="H22" s="133"/>
      <c r="I22" s="133"/>
      <c r="J22" s="133"/>
      <c r="K22" s="133"/>
      <c r="L22" s="133"/>
      <c r="M22" s="134" t="s">
        <v>1502</v>
      </c>
      <c r="N22" s="134"/>
      <c r="O22" s="134" t="s">
        <v>1501</v>
      </c>
      <c r="P22" s="134"/>
      <c r="Q22" s="134" t="s">
        <v>66</v>
      </c>
      <c r="R22" s="134"/>
      <c r="S22" s="135" t="s">
        <v>1505</v>
      </c>
      <c r="T22" s="135" t="s">
        <v>127</v>
      </c>
      <c r="U22" s="135" t="s">
        <v>127</v>
      </c>
      <c r="V22" s="135" t="str">
        <f>+IF(ISERR(U22/T22*100),"N/A",ROUND(U22/T22*100,2))</f>
        <v>N/A</v>
      </c>
      <c r="W22" s="136" t="str">
        <f>+IF(ISERR(U22/S22*100),"N/A",ROUND(U22/S22*100,2))</f>
        <v>N/A</v>
      </c>
    </row>
    <row r="23" spans="2:27" ht="56.25" customHeight="1">
      <c r="B23" s="132" t="s">
        <v>1504</v>
      </c>
      <c r="C23" s="133"/>
      <c r="D23" s="133"/>
      <c r="E23" s="133"/>
      <c r="F23" s="133"/>
      <c r="G23" s="133"/>
      <c r="H23" s="133"/>
      <c r="I23" s="133"/>
      <c r="J23" s="133"/>
      <c r="K23" s="133"/>
      <c r="L23" s="133"/>
      <c r="M23" s="134" t="s">
        <v>1502</v>
      </c>
      <c r="N23" s="134"/>
      <c r="O23" s="134" t="s">
        <v>49</v>
      </c>
      <c r="P23" s="134"/>
      <c r="Q23" s="134" t="s">
        <v>66</v>
      </c>
      <c r="R23" s="134"/>
      <c r="S23" s="135" t="s">
        <v>78</v>
      </c>
      <c r="T23" s="135" t="s">
        <v>127</v>
      </c>
      <c r="U23" s="135" t="s">
        <v>127</v>
      </c>
      <c r="V23" s="135" t="str">
        <f>+IF(ISERR(U23/T23*100),"N/A",ROUND(U23/T23*100,2))</f>
        <v>N/A</v>
      </c>
      <c r="W23" s="136" t="str">
        <f>+IF(ISERR(U23/S23*100),"N/A",ROUND(U23/S23*100,2))</f>
        <v>N/A</v>
      </c>
    </row>
    <row r="24" spans="2:27" ht="56.25" customHeight="1">
      <c r="B24" s="132" t="s">
        <v>1503</v>
      </c>
      <c r="C24" s="133"/>
      <c r="D24" s="133"/>
      <c r="E24" s="133"/>
      <c r="F24" s="133"/>
      <c r="G24" s="133"/>
      <c r="H24" s="133"/>
      <c r="I24" s="133"/>
      <c r="J24" s="133"/>
      <c r="K24" s="133"/>
      <c r="L24" s="133"/>
      <c r="M24" s="134" t="s">
        <v>1502</v>
      </c>
      <c r="N24" s="134"/>
      <c r="O24" s="134" t="s">
        <v>1501</v>
      </c>
      <c r="P24" s="134"/>
      <c r="Q24" s="134" t="s">
        <v>66</v>
      </c>
      <c r="R24" s="134"/>
      <c r="S24" s="135" t="s">
        <v>78</v>
      </c>
      <c r="T24" s="135" t="s">
        <v>127</v>
      </c>
      <c r="U24" s="135" t="s">
        <v>127</v>
      </c>
      <c r="V24" s="135" t="str">
        <f>+IF(ISERR(U24/T24*100),"N/A",ROUND(U24/T24*100,2))</f>
        <v>N/A</v>
      </c>
      <c r="W24" s="136" t="str">
        <f>+IF(ISERR(U24/S24*100),"N/A",ROUND(U24/S24*100,2))</f>
        <v>N/A</v>
      </c>
    </row>
    <row r="25" spans="2:27" ht="56.25" customHeight="1" thickBot="1">
      <c r="B25" s="132" t="s">
        <v>1500</v>
      </c>
      <c r="C25" s="133"/>
      <c r="D25" s="133"/>
      <c r="E25" s="133"/>
      <c r="F25" s="133"/>
      <c r="G25" s="133"/>
      <c r="H25" s="133"/>
      <c r="I25" s="133"/>
      <c r="J25" s="133"/>
      <c r="K25" s="133"/>
      <c r="L25" s="133"/>
      <c r="M25" s="134" t="s">
        <v>1031</v>
      </c>
      <c r="N25" s="134"/>
      <c r="O25" s="134" t="s">
        <v>49</v>
      </c>
      <c r="P25" s="134"/>
      <c r="Q25" s="134" t="s">
        <v>50</v>
      </c>
      <c r="R25" s="134"/>
      <c r="S25" s="135" t="s">
        <v>51</v>
      </c>
      <c r="T25" s="135" t="s">
        <v>417</v>
      </c>
      <c r="U25" s="135" t="s">
        <v>417</v>
      </c>
      <c r="V25" s="135">
        <f>+IF(ISERR(U25/T25*100),"N/A",ROUND(U25/T25*100,2))</f>
        <v>100</v>
      </c>
      <c r="W25" s="136">
        <f>+IF(ISERR(U25/S25*100),"N/A",ROUND(U25/S25*100,2))</f>
        <v>33.299999999999997</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1499</v>
      </c>
      <c r="F29" s="149"/>
      <c r="G29" s="149"/>
      <c r="H29" s="150"/>
      <c r="I29" s="150"/>
      <c r="J29" s="150"/>
      <c r="K29" s="150"/>
      <c r="L29" s="150"/>
      <c r="M29" s="150"/>
      <c r="N29" s="150"/>
      <c r="O29" s="150"/>
      <c r="P29" s="151"/>
      <c r="Q29" s="151"/>
      <c r="R29" s="152" t="s">
        <v>440</v>
      </c>
      <c r="S29" s="152" t="s">
        <v>10</v>
      </c>
      <c r="T29" s="151"/>
      <c r="U29" s="152" t="s">
        <v>58</v>
      </c>
      <c r="V29" s="151"/>
      <c r="W29" s="153">
        <f>+IF(ISERR(U29/R29*100),"N/A",ROUND(U29/R29*100,2))</f>
        <v>0</v>
      </c>
    </row>
    <row r="30" spans="2:27" ht="26.25" customHeight="1">
      <c r="B30" s="154" t="s">
        <v>69</v>
      </c>
      <c r="C30" s="155"/>
      <c r="D30" s="155"/>
      <c r="E30" s="156" t="s">
        <v>1499</v>
      </c>
      <c r="F30" s="156"/>
      <c r="G30" s="156"/>
      <c r="H30" s="157"/>
      <c r="I30" s="157"/>
      <c r="J30" s="157"/>
      <c r="K30" s="157"/>
      <c r="L30" s="157"/>
      <c r="M30" s="157"/>
      <c r="N30" s="157"/>
      <c r="O30" s="157"/>
      <c r="P30" s="158"/>
      <c r="Q30" s="158"/>
      <c r="R30" s="159" t="s">
        <v>440</v>
      </c>
      <c r="S30" s="159" t="s">
        <v>58</v>
      </c>
      <c r="T30" s="159">
        <f>+IF(ISERR(S30/R30*100),"N/A",ROUND(S30/R30*100,2))</f>
        <v>0</v>
      </c>
      <c r="U30" s="159" t="s">
        <v>58</v>
      </c>
      <c r="V30" s="159" t="str">
        <f>+IF(ISERR(U30/S30*100),"N/A",ROUND(U30/S30*100,2))</f>
        <v>N/A</v>
      </c>
      <c r="W30" s="160">
        <f>+IF(ISERR(U30/R30*100),"N/A",ROUND(U30/R30*100,2))</f>
        <v>0</v>
      </c>
    </row>
    <row r="31" spans="2:27" ht="23.25" customHeight="1" thickBot="1">
      <c r="B31" s="147" t="s">
        <v>67</v>
      </c>
      <c r="C31" s="148"/>
      <c r="D31" s="148"/>
      <c r="E31" s="149" t="s">
        <v>1028</v>
      </c>
      <c r="F31" s="149"/>
      <c r="G31" s="149"/>
      <c r="H31" s="150"/>
      <c r="I31" s="150"/>
      <c r="J31" s="150"/>
      <c r="K31" s="150"/>
      <c r="L31" s="150"/>
      <c r="M31" s="150"/>
      <c r="N31" s="150"/>
      <c r="O31" s="150"/>
      <c r="P31" s="151"/>
      <c r="Q31" s="151"/>
      <c r="R31" s="152" t="s">
        <v>1498</v>
      </c>
      <c r="S31" s="152" t="s">
        <v>10</v>
      </c>
      <c r="T31" s="151"/>
      <c r="U31" s="152" t="s">
        <v>58</v>
      </c>
      <c r="V31" s="151"/>
      <c r="W31" s="153">
        <f>+IF(ISERR(U31/R31*100),"N/A",ROUND(U31/R31*100,2))</f>
        <v>0</v>
      </c>
    </row>
    <row r="32" spans="2:27" ht="26.25" customHeight="1" thickBot="1">
      <c r="B32" s="154" t="s">
        <v>69</v>
      </c>
      <c r="C32" s="155"/>
      <c r="D32" s="155"/>
      <c r="E32" s="156" t="s">
        <v>1028</v>
      </c>
      <c r="F32" s="156"/>
      <c r="G32" s="156"/>
      <c r="H32" s="157"/>
      <c r="I32" s="157"/>
      <c r="J32" s="157"/>
      <c r="K32" s="157"/>
      <c r="L32" s="157"/>
      <c r="M32" s="157"/>
      <c r="N32" s="157"/>
      <c r="O32" s="157"/>
      <c r="P32" s="158"/>
      <c r="Q32" s="158"/>
      <c r="R32" s="159" t="s">
        <v>1498</v>
      </c>
      <c r="S32" s="159" t="s">
        <v>58</v>
      </c>
      <c r="T32" s="159">
        <f>+IF(ISERR(S32/R32*100),"N/A",ROUND(S32/R32*100,2))</f>
        <v>0</v>
      </c>
      <c r="U32" s="159" t="s">
        <v>58</v>
      </c>
      <c r="V32" s="159" t="str">
        <f>+IF(ISERR(U32/S32*100),"N/A",ROUND(U32/S32*100,2))</f>
        <v>N/A</v>
      </c>
      <c r="W32" s="160">
        <f>+IF(ISERR(U32/R32*100),"N/A",ROUND(U32/R32*100,2))</f>
        <v>0</v>
      </c>
    </row>
    <row r="33" spans="2:23" ht="22.5" customHeight="1" thickTop="1" thickBot="1">
      <c r="B33" s="76" t="s">
        <v>71</v>
      </c>
      <c r="C33" s="77"/>
      <c r="D33" s="77"/>
      <c r="E33" s="77"/>
      <c r="F33" s="77"/>
      <c r="G33" s="77"/>
      <c r="H33" s="78"/>
      <c r="I33" s="78"/>
      <c r="J33" s="78"/>
      <c r="K33" s="78"/>
      <c r="L33" s="78"/>
      <c r="M33" s="78"/>
      <c r="N33" s="78"/>
      <c r="O33" s="78"/>
      <c r="P33" s="78"/>
      <c r="Q33" s="78"/>
      <c r="R33" s="78"/>
      <c r="S33" s="78"/>
      <c r="T33" s="78"/>
      <c r="U33" s="78"/>
      <c r="V33" s="78"/>
      <c r="W33" s="79"/>
    </row>
    <row r="34" spans="2:23" ht="37.5" customHeight="1" thickTop="1">
      <c r="B34" s="161" t="s">
        <v>2095</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29.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2096</v>
      </c>
      <c r="C36" s="162"/>
      <c r="D36" s="162"/>
      <c r="E36" s="162"/>
      <c r="F36" s="162"/>
      <c r="G36" s="162"/>
      <c r="H36" s="162"/>
      <c r="I36" s="162"/>
      <c r="J36" s="162"/>
      <c r="K36" s="162"/>
      <c r="L36" s="162"/>
      <c r="M36" s="162"/>
      <c r="N36" s="162"/>
      <c r="O36" s="162"/>
      <c r="P36" s="162"/>
      <c r="Q36" s="162"/>
      <c r="R36" s="162"/>
      <c r="S36" s="162"/>
      <c r="T36" s="162"/>
      <c r="U36" s="162"/>
      <c r="V36" s="162"/>
      <c r="W36" s="163"/>
    </row>
    <row r="37" spans="2:23" ht="89.2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row r="38" spans="2:23" ht="37.5" customHeight="1" thickTop="1">
      <c r="B38" s="161" t="s">
        <v>2097</v>
      </c>
      <c r="C38" s="162"/>
      <c r="D38" s="162"/>
      <c r="E38" s="162"/>
      <c r="F38" s="162"/>
      <c r="G38" s="162"/>
      <c r="H38" s="162"/>
      <c r="I38" s="162"/>
      <c r="J38" s="162"/>
      <c r="K38" s="162"/>
      <c r="L38" s="162"/>
      <c r="M38" s="162"/>
      <c r="N38" s="162"/>
      <c r="O38" s="162"/>
      <c r="P38" s="162"/>
      <c r="Q38" s="162"/>
      <c r="R38" s="162"/>
      <c r="S38" s="162"/>
      <c r="T38" s="162"/>
      <c r="U38" s="162"/>
      <c r="V38" s="162"/>
      <c r="W38" s="163"/>
    </row>
    <row r="39" spans="2:23" ht="201.75" customHeight="1" thickBot="1">
      <c r="B39" s="167"/>
      <c r="C39" s="168"/>
      <c r="D39" s="168"/>
      <c r="E39" s="168"/>
      <c r="F39" s="168"/>
      <c r="G39" s="168"/>
      <c r="H39" s="168"/>
      <c r="I39" s="168"/>
      <c r="J39" s="168"/>
      <c r="K39" s="168"/>
      <c r="L39" s="168"/>
      <c r="M39" s="168"/>
      <c r="N39" s="168"/>
      <c r="O39" s="168"/>
      <c r="P39" s="168"/>
      <c r="Q39" s="168"/>
      <c r="R39" s="168"/>
      <c r="S39" s="168"/>
      <c r="T39" s="168"/>
      <c r="U39" s="168"/>
      <c r="V39" s="168"/>
      <c r="W39" s="169"/>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indexed="53"/>
    <pageSetUpPr fitToPage="1"/>
  </sheetPr>
  <dimension ref="A1:AA41"/>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1548</v>
      </c>
      <c r="D4" s="82" t="s">
        <v>1547</v>
      </c>
      <c r="E4" s="82"/>
      <c r="F4" s="82"/>
      <c r="G4" s="82"/>
      <c r="H4" s="83"/>
      <c r="J4" s="84" t="s">
        <v>6</v>
      </c>
      <c r="K4" s="82"/>
      <c r="L4" s="81" t="s">
        <v>1546</v>
      </c>
      <c r="M4" s="85" t="s">
        <v>1545</v>
      </c>
      <c r="N4" s="85"/>
      <c r="O4" s="85"/>
      <c r="P4" s="85"/>
      <c r="Q4" s="86"/>
      <c r="R4" s="87"/>
      <c r="S4" s="88" t="s">
        <v>2009</v>
      </c>
      <c r="T4" s="89"/>
      <c r="U4" s="89"/>
      <c r="V4" s="90" t="s">
        <v>1544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1522</v>
      </c>
      <c r="D6" s="96" t="s">
        <v>1543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1542</v>
      </c>
      <c r="K8" s="101" t="s">
        <v>1541</v>
      </c>
      <c r="L8" s="101" t="s">
        <v>1540</v>
      </c>
      <c r="M8" s="101" t="s">
        <v>1539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0.5" customHeight="1" thickTop="1" thickBot="1">
      <c r="B10" s="102" t="s">
        <v>22</v>
      </c>
      <c r="C10" s="90" t="s">
        <v>1538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1537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1536</v>
      </c>
      <c r="C21" s="133"/>
      <c r="D21" s="133"/>
      <c r="E21" s="133"/>
      <c r="F21" s="133"/>
      <c r="G21" s="133"/>
      <c r="H21" s="133"/>
      <c r="I21" s="133"/>
      <c r="J21" s="133"/>
      <c r="K21" s="133"/>
      <c r="L21" s="133"/>
      <c r="M21" s="134" t="s">
        <v>1522</v>
      </c>
      <c r="N21" s="134"/>
      <c r="O21" s="134" t="s">
        <v>1532</v>
      </c>
      <c r="P21" s="134"/>
      <c r="Q21" s="134" t="s">
        <v>50</v>
      </c>
      <c r="R21" s="134"/>
      <c r="S21" s="135" t="s">
        <v>60</v>
      </c>
      <c r="T21" s="135" t="s">
        <v>58</v>
      </c>
      <c r="U21" s="135" t="s">
        <v>58</v>
      </c>
      <c r="V21" s="135" t="str">
        <f t="shared" ref="V21:V29" si="0">+IF(ISERR(U21/T21*100),"N/A",ROUND(U21/T21*100,2))</f>
        <v>N/A</v>
      </c>
      <c r="W21" s="136">
        <f t="shared" ref="W21:W29" si="1">+IF(ISERR(U21/S21*100),"N/A",ROUND(U21/S21*100,2))</f>
        <v>0</v>
      </c>
    </row>
    <row r="22" spans="2:27" ht="56.25" customHeight="1">
      <c r="B22" s="132" t="s">
        <v>1535</v>
      </c>
      <c r="C22" s="133"/>
      <c r="D22" s="133"/>
      <c r="E22" s="133"/>
      <c r="F22" s="133"/>
      <c r="G22" s="133"/>
      <c r="H22" s="133"/>
      <c r="I22" s="133"/>
      <c r="J22" s="133"/>
      <c r="K22" s="133"/>
      <c r="L22" s="133"/>
      <c r="M22" s="134" t="s">
        <v>1522</v>
      </c>
      <c r="N22" s="134"/>
      <c r="O22" s="134" t="s">
        <v>1532</v>
      </c>
      <c r="P22" s="134"/>
      <c r="Q22" s="134" t="s">
        <v>50</v>
      </c>
      <c r="R22" s="134"/>
      <c r="S22" s="135" t="s">
        <v>1534</v>
      </c>
      <c r="T22" s="135" t="s">
        <v>1531</v>
      </c>
      <c r="U22" s="135" t="s">
        <v>60</v>
      </c>
      <c r="V22" s="135">
        <f t="shared" si="0"/>
        <v>119.05</v>
      </c>
      <c r="W22" s="136">
        <f t="shared" si="1"/>
        <v>106.38</v>
      </c>
    </row>
    <row r="23" spans="2:27" ht="56.25" customHeight="1">
      <c r="B23" s="132" t="s">
        <v>1533</v>
      </c>
      <c r="C23" s="133"/>
      <c r="D23" s="133"/>
      <c r="E23" s="133"/>
      <c r="F23" s="133"/>
      <c r="G23" s="133"/>
      <c r="H23" s="133"/>
      <c r="I23" s="133"/>
      <c r="J23" s="133"/>
      <c r="K23" s="133"/>
      <c r="L23" s="133"/>
      <c r="M23" s="134" t="s">
        <v>1522</v>
      </c>
      <c r="N23" s="134"/>
      <c r="O23" s="134" t="s">
        <v>1532</v>
      </c>
      <c r="P23" s="134"/>
      <c r="Q23" s="134" t="s">
        <v>50</v>
      </c>
      <c r="R23" s="134"/>
      <c r="S23" s="135" t="s">
        <v>435</v>
      </c>
      <c r="T23" s="135" t="s">
        <v>1531</v>
      </c>
      <c r="U23" s="135" t="s">
        <v>720</v>
      </c>
      <c r="V23" s="135">
        <f t="shared" si="0"/>
        <v>126.19</v>
      </c>
      <c r="W23" s="136">
        <f t="shared" si="1"/>
        <v>117.78</v>
      </c>
    </row>
    <row r="24" spans="2:27" ht="56.25" customHeight="1">
      <c r="B24" s="132" t="s">
        <v>1530</v>
      </c>
      <c r="C24" s="133"/>
      <c r="D24" s="133"/>
      <c r="E24" s="133"/>
      <c r="F24" s="133"/>
      <c r="G24" s="133"/>
      <c r="H24" s="133"/>
      <c r="I24" s="133"/>
      <c r="J24" s="133"/>
      <c r="K24" s="133"/>
      <c r="L24" s="133"/>
      <c r="M24" s="134" t="s">
        <v>1522</v>
      </c>
      <c r="N24" s="134"/>
      <c r="O24" s="134" t="s">
        <v>49</v>
      </c>
      <c r="P24" s="134"/>
      <c r="Q24" s="134" t="s">
        <v>137</v>
      </c>
      <c r="R24" s="134"/>
      <c r="S24" s="135" t="s">
        <v>1529</v>
      </c>
      <c r="T24" s="135" t="s">
        <v>127</v>
      </c>
      <c r="U24" s="135" t="s">
        <v>127</v>
      </c>
      <c r="V24" s="135" t="str">
        <f t="shared" si="0"/>
        <v>N/A</v>
      </c>
      <c r="W24" s="136" t="str">
        <f t="shared" si="1"/>
        <v>N/A</v>
      </c>
    </row>
    <row r="25" spans="2:27" ht="56.25" customHeight="1">
      <c r="B25" s="132" t="s">
        <v>1528</v>
      </c>
      <c r="C25" s="133"/>
      <c r="D25" s="133"/>
      <c r="E25" s="133"/>
      <c r="F25" s="133"/>
      <c r="G25" s="133"/>
      <c r="H25" s="133"/>
      <c r="I25" s="133"/>
      <c r="J25" s="133"/>
      <c r="K25" s="133"/>
      <c r="L25" s="133"/>
      <c r="M25" s="134" t="s">
        <v>1522</v>
      </c>
      <c r="N25" s="134"/>
      <c r="O25" s="134" t="s">
        <v>49</v>
      </c>
      <c r="P25" s="134"/>
      <c r="Q25" s="134" t="s">
        <v>66</v>
      </c>
      <c r="R25" s="134"/>
      <c r="S25" s="135" t="s">
        <v>804</v>
      </c>
      <c r="T25" s="135" t="s">
        <v>127</v>
      </c>
      <c r="U25" s="135" t="s">
        <v>127</v>
      </c>
      <c r="V25" s="135" t="str">
        <f t="shared" si="0"/>
        <v>N/A</v>
      </c>
      <c r="W25" s="136" t="str">
        <f t="shared" si="1"/>
        <v>N/A</v>
      </c>
    </row>
    <row r="26" spans="2:27" ht="56.25" customHeight="1">
      <c r="B26" s="132" t="s">
        <v>1527</v>
      </c>
      <c r="C26" s="133"/>
      <c r="D26" s="133"/>
      <c r="E26" s="133"/>
      <c r="F26" s="133"/>
      <c r="G26" s="133"/>
      <c r="H26" s="133"/>
      <c r="I26" s="133"/>
      <c r="J26" s="133"/>
      <c r="K26" s="133"/>
      <c r="L26" s="133"/>
      <c r="M26" s="134" t="s">
        <v>1522</v>
      </c>
      <c r="N26" s="134"/>
      <c r="O26" s="134" t="s">
        <v>1521</v>
      </c>
      <c r="P26" s="134"/>
      <c r="Q26" s="134" t="s">
        <v>66</v>
      </c>
      <c r="R26" s="134"/>
      <c r="S26" s="135" t="s">
        <v>1526</v>
      </c>
      <c r="T26" s="135" t="s">
        <v>127</v>
      </c>
      <c r="U26" s="135" t="s">
        <v>127</v>
      </c>
      <c r="V26" s="135" t="str">
        <f t="shared" si="0"/>
        <v>N/A</v>
      </c>
      <c r="W26" s="136" t="str">
        <f t="shared" si="1"/>
        <v>N/A</v>
      </c>
    </row>
    <row r="27" spans="2:27" ht="56.25" customHeight="1">
      <c r="B27" s="132" t="s">
        <v>1525</v>
      </c>
      <c r="C27" s="133"/>
      <c r="D27" s="133"/>
      <c r="E27" s="133"/>
      <c r="F27" s="133"/>
      <c r="G27" s="133"/>
      <c r="H27" s="133"/>
      <c r="I27" s="133"/>
      <c r="J27" s="133"/>
      <c r="K27" s="133"/>
      <c r="L27" s="133"/>
      <c r="M27" s="134" t="s">
        <v>1522</v>
      </c>
      <c r="N27" s="134"/>
      <c r="O27" s="134" t="s">
        <v>49</v>
      </c>
      <c r="P27" s="134"/>
      <c r="Q27" s="134" t="s">
        <v>66</v>
      </c>
      <c r="R27" s="134"/>
      <c r="S27" s="135" t="s">
        <v>271</v>
      </c>
      <c r="T27" s="135" t="s">
        <v>127</v>
      </c>
      <c r="U27" s="135" t="s">
        <v>127</v>
      </c>
      <c r="V27" s="135" t="str">
        <f t="shared" si="0"/>
        <v>N/A</v>
      </c>
      <c r="W27" s="136" t="str">
        <f t="shared" si="1"/>
        <v>N/A</v>
      </c>
    </row>
    <row r="28" spans="2:27" ht="56.25" customHeight="1">
      <c r="B28" s="132" t="s">
        <v>1524</v>
      </c>
      <c r="C28" s="133"/>
      <c r="D28" s="133"/>
      <c r="E28" s="133"/>
      <c r="F28" s="133"/>
      <c r="G28" s="133"/>
      <c r="H28" s="133"/>
      <c r="I28" s="133"/>
      <c r="J28" s="133"/>
      <c r="K28" s="133"/>
      <c r="L28" s="133"/>
      <c r="M28" s="134" t="s">
        <v>1522</v>
      </c>
      <c r="N28" s="134"/>
      <c r="O28" s="134" t="s">
        <v>49</v>
      </c>
      <c r="P28" s="134"/>
      <c r="Q28" s="134" t="s">
        <v>66</v>
      </c>
      <c r="R28" s="134"/>
      <c r="S28" s="135" t="s">
        <v>515</v>
      </c>
      <c r="T28" s="135" t="s">
        <v>127</v>
      </c>
      <c r="U28" s="135" t="s">
        <v>127</v>
      </c>
      <c r="V28" s="135" t="str">
        <f t="shared" si="0"/>
        <v>N/A</v>
      </c>
      <c r="W28" s="136" t="str">
        <f t="shared" si="1"/>
        <v>N/A</v>
      </c>
    </row>
    <row r="29" spans="2:27" ht="56.25" customHeight="1" thickBot="1">
      <c r="B29" s="132" t="s">
        <v>1523</v>
      </c>
      <c r="C29" s="133"/>
      <c r="D29" s="133"/>
      <c r="E29" s="133"/>
      <c r="F29" s="133"/>
      <c r="G29" s="133"/>
      <c r="H29" s="133"/>
      <c r="I29" s="133"/>
      <c r="J29" s="133"/>
      <c r="K29" s="133"/>
      <c r="L29" s="133"/>
      <c r="M29" s="134" t="s">
        <v>1522</v>
      </c>
      <c r="N29" s="134"/>
      <c r="O29" s="134" t="s">
        <v>1521</v>
      </c>
      <c r="P29" s="134"/>
      <c r="Q29" s="134" t="s">
        <v>66</v>
      </c>
      <c r="R29" s="134"/>
      <c r="S29" s="135" t="s">
        <v>60</v>
      </c>
      <c r="T29" s="135" t="s">
        <v>127</v>
      </c>
      <c r="U29" s="135" t="s">
        <v>127</v>
      </c>
      <c r="V29" s="135" t="str">
        <f t="shared" si="0"/>
        <v>N/A</v>
      </c>
      <c r="W29" s="136" t="str">
        <f t="shared" si="1"/>
        <v>N/A</v>
      </c>
    </row>
    <row r="30" spans="2:27" ht="21.75" customHeight="1" thickTop="1" thickBot="1">
      <c r="B30" s="76" t="s">
        <v>61</v>
      </c>
      <c r="C30" s="77"/>
      <c r="D30" s="77"/>
      <c r="E30" s="77"/>
      <c r="F30" s="77"/>
      <c r="G30" s="77"/>
      <c r="H30" s="78"/>
      <c r="I30" s="78"/>
      <c r="J30" s="78"/>
      <c r="K30" s="78"/>
      <c r="L30" s="78"/>
      <c r="M30" s="78"/>
      <c r="N30" s="78"/>
      <c r="O30" s="78"/>
      <c r="P30" s="78"/>
      <c r="Q30" s="78"/>
      <c r="R30" s="78"/>
      <c r="S30" s="78"/>
      <c r="T30" s="78"/>
      <c r="U30" s="78"/>
      <c r="V30" s="78"/>
      <c r="W30" s="79"/>
      <c r="X30" s="100"/>
    </row>
    <row r="31" spans="2:27" ht="29.25" customHeight="1" thickTop="1" thickBot="1">
      <c r="B31" s="137" t="s">
        <v>1965</v>
      </c>
      <c r="C31" s="138"/>
      <c r="D31" s="138"/>
      <c r="E31" s="138"/>
      <c r="F31" s="138"/>
      <c r="G31" s="138"/>
      <c r="H31" s="138"/>
      <c r="I31" s="138"/>
      <c r="J31" s="138"/>
      <c r="K31" s="138"/>
      <c r="L31" s="138"/>
      <c r="M31" s="138"/>
      <c r="N31" s="138"/>
      <c r="O31" s="138"/>
      <c r="P31" s="138"/>
      <c r="Q31" s="139"/>
      <c r="R31" s="140" t="s">
        <v>42</v>
      </c>
      <c r="S31" s="118" t="s">
        <v>43</v>
      </c>
      <c r="T31" s="118"/>
      <c r="U31" s="141" t="s">
        <v>62</v>
      </c>
      <c r="V31" s="117" t="s">
        <v>63</v>
      </c>
      <c r="W31" s="119"/>
    </row>
    <row r="32" spans="2:27" ht="30.75" customHeight="1" thickBot="1">
      <c r="B32" s="142"/>
      <c r="C32" s="143"/>
      <c r="D32" s="143"/>
      <c r="E32" s="143"/>
      <c r="F32" s="143"/>
      <c r="G32" s="143"/>
      <c r="H32" s="143"/>
      <c r="I32" s="143"/>
      <c r="J32" s="143"/>
      <c r="K32" s="143"/>
      <c r="L32" s="143"/>
      <c r="M32" s="143"/>
      <c r="N32" s="143"/>
      <c r="O32" s="143"/>
      <c r="P32" s="143"/>
      <c r="Q32" s="144"/>
      <c r="R32" s="145" t="s">
        <v>64</v>
      </c>
      <c r="S32" s="145" t="s">
        <v>64</v>
      </c>
      <c r="T32" s="145" t="s">
        <v>49</v>
      </c>
      <c r="U32" s="145" t="s">
        <v>64</v>
      </c>
      <c r="V32" s="145" t="s">
        <v>65</v>
      </c>
      <c r="W32" s="146" t="s">
        <v>66</v>
      </c>
      <c r="Y32" s="100"/>
    </row>
    <row r="33" spans="2:23" ht="23.25" customHeight="1" thickBot="1">
      <c r="B33" s="147" t="s">
        <v>67</v>
      </c>
      <c r="C33" s="148"/>
      <c r="D33" s="148"/>
      <c r="E33" s="149" t="s">
        <v>1520</v>
      </c>
      <c r="F33" s="149"/>
      <c r="G33" s="149"/>
      <c r="H33" s="150"/>
      <c r="I33" s="150"/>
      <c r="J33" s="150"/>
      <c r="K33" s="150"/>
      <c r="L33" s="150"/>
      <c r="M33" s="150"/>
      <c r="N33" s="150"/>
      <c r="O33" s="150"/>
      <c r="P33" s="151"/>
      <c r="Q33" s="151"/>
      <c r="R33" s="152" t="s">
        <v>1519</v>
      </c>
      <c r="S33" s="152" t="s">
        <v>10</v>
      </c>
      <c r="T33" s="151"/>
      <c r="U33" s="152" t="s">
        <v>1517</v>
      </c>
      <c r="V33" s="151"/>
      <c r="W33" s="153">
        <f>+IF(ISERR(U33/R33*100),"N/A",ROUND(U33/R33*100,2))</f>
        <v>24.31</v>
      </c>
    </row>
    <row r="34" spans="2:23" ht="26.25" customHeight="1" thickBot="1">
      <c r="B34" s="154" t="s">
        <v>69</v>
      </c>
      <c r="C34" s="155"/>
      <c r="D34" s="155"/>
      <c r="E34" s="156" t="s">
        <v>1520</v>
      </c>
      <c r="F34" s="156"/>
      <c r="G34" s="156"/>
      <c r="H34" s="157"/>
      <c r="I34" s="157"/>
      <c r="J34" s="157"/>
      <c r="K34" s="157"/>
      <c r="L34" s="157"/>
      <c r="M34" s="157"/>
      <c r="N34" s="157"/>
      <c r="O34" s="157"/>
      <c r="P34" s="158"/>
      <c r="Q34" s="158"/>
      <c r="R34" s="159" t="s">
        <v>1519</v>
      </c>
      <c r="S34" s="159" t="s">
        <v>1518</v>
      </c>
      <c r="T34" s="159">
        <f>+IF(ISERR(S34/R34*100),"N/A",ROUND(S34/R34*100,2))</f>
        <v>24.43</v>
      </c>
      <c r="U34" s="159" t="s">
        <v>1517</v>
      </c>
      <c r="V34" s="159">
        <f>+IF(ISERR(U34/S34*100),"N/A",ROUND(U34/S34*100,2))</f>
        <v>99.49</v>
      </c>
      <c r="W34" s="160">
        <f>+IF(ISERR(U34/R34*100),"N/A",ROUND(U34/R34*100,2))</f>
        <v>24.31</v>
      </c>
    </row>
    <row r="35" spans="2:23" ht="22.5" customHeight="1" thickTop="1" thickBot="1">
      <c r="B35" s="76" t="s">
        <v>71</v>
      </c>
      <c r="C35" s="77"/>
      <c r="D35" s="77"/>
      <c r="E35" s="77"/>
      <c r="F35" s="77"/>
      <c r="G35" s="77"/>
      <c r="H35" s="78"/>
      <c r="I35" s="78"/>
      <c r="J35" s="78"/>
      <c r="K35" s="78"/>
      <c r="L35" s="78"/>
      <c r="M35" s="78"/>
      <c r="N35" s="78"/>
      <c r="O35" s="78"/>
      <c r="P35" s="78"/>
      <c r="Q35" s="78"/>
      <c r="R35" s="78"/>
      <c r="S35" s="78"/>
      <c r="T35" s="78"/>
      <c r="U35" s="78"/>
      <c r="V35" s="78"/>
      <c r="W35" s="79"/>
    </row>
    <row r="36" spans="2:23" ht="37.5" customHeight="1" thickTop="1">
      <c r="B36" s="161" t="s">
        <v>2092</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88.2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row r="38" spans="2:23" ht="37.5" customHeight="1" thickTop="1">
      <c r="B38" s="161" t="s">
        <v>2093</v>
      </c>
      <c r="C38" s="162"/>
      <c r="D38" s="162"/>
      <c r="E38" s="162"/>
      <c r="F38" s="162"/>
      <c r="G38" s="162"/>
      <c r="H38" s="162"/>
      <c r="I38" s="162"/>
      <c r="J38" s="162"/>
      <c r="K38" s="162"/>
      <c r="L38" s="162"/>
      <c r="M38" s="162"/>
      <c r="N38" s="162"/>
      <c r="O38" s="162"/>
      <c r="P38" s="162"/>
      <c r="Q38" s="162"/>
      <c r="R38" s="162"/>
      <c r="S38" s="162"/>
      <c r="T38" s="162"/>
      <c r="U38" s="162"/>
      <c r="V38" s="162"/>
      <c r="W38" s="163"/>
    </row>
    <row r="39" spans="2:23" ht="13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row r="40" spans="2:23" ht="37.5" customHeight="1" thickTop="1">
      <c r="B40" s="161" t="s">
        <v>2094</v>
      </c>
      <c r="C40" s="162"/>
      <c r="D40" s="162"/>
      <c r="E40" s="162"/>
      <c r="F40" s="162"/>
      <c r="G40" s="162"/>
      <c r="H40" s="162"/>
      <c r="I40" s="162"/>
      <c r="J40" s="162"/>
      <c r="K40" s="162"/>
      <c r="L40" s="162"/>
      <c r="M40" s="162"/>
      <c r="N40" s="162"/>
      <c r="O40" s="162"/>
      <c r="P40" s="162"/>
      <c r="Q40" s="162"/>
      <c r="R40" s="162"/>
      <c r="S40" s="162"/>
      <c r="T40" s="162"/>
      <c r="U40" s="162"/>
      <c r="V40" s="162"/>
      <c r="W40" s="163"/>
    </row>
    <row r="41" spans="2:23" ht="76.5" customHeight="1" thickBot="1">
      <c r="B41" s="167"/>
      <c r="C41" s="168"/>
      <c r="D41" s="168"/>
      <c r="E41" s="168"/>
      <c r="F41" s="168"/>
      <c r="G41" s="168"/>
      <c r="H41" s="168"/>
      <c r="I41" s="168"/>
      <c r="J41" s="168"/>
      <c r="K41" s="168"/>
      <c r="L41" s="168"/>
      <c r="M41" s="168"/>
      <c r="N41" s="168"/>
      <c r="O41" s="168"/>
      <c r="P41" s="168"/>
      <c r="Q41" s="168"/>
      <c r="R41" s="168"/>
      <c r="S41" s="168"/>
      <c r="T41" s="168"/>
      <c r="U41" s="168"/>
      <c r="V41" s="168"/>
      <c r="W41" s="169"/>
    </row>
  </sheetData>
  <mergeCells count="83">
    <mergeCell ref="B38:W39"/>
    <mergeCell ref="B40:W41"/>
    <mergeCell ref="B31:Q32"/>
    <mergeCell ref="S31:T31"/>
    <mergeCell ref="V31:W31"/>
    <mergeCell ref="B33:D33"/>
    <mergeCell ref="B34:D34"/>
    <mergeCell ref="B36:W37"/>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indexed="53"/>
    <pageSetUpPr fitToPage="1"/>
  </sheetPr>
  <dimension ref="A1:AA39"/>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119</v>
      </c>
      <c r="D4" s="82" t="s">
        <v>1566</v>
      </c>
      <c r="E4" s="82"/>
      <c r="F4" s="82"/>
      <c r="G4" s="82"/>
      <c r="H4" s="83"/>
      <c r="J4" s="84" t="s">
        <v>6</v>
      </c>
      <c r="K4" s="82"/>
      <c r="L4" s="81" t="s">
        <v>1135</v>
      </c>
      <c r="M4" s="85" t="s">
        <v>1565</v>
      </c>
      <c r="N4" s="85"/>
      <c r="O4" s="85"/>
      <c r="P4" s="85"/>
      <c r="Q4" s="86"/>
      <c r="R4" s="87"/>
      <c r="S4" s="88" t="s">
        <v>2009</v>
      </c>
      <c r="T4" s="89"/>
      <c r="U4" s="89"/>
      <c r="V4" s="90" t="s">
        <v>1550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1552</v>
      </c>
      <c r="D6" s="96" t="s">
        <v>1564</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1563</v>
      </c>
      <c r="K8" s="101" t="s">
        <v>1562</v>
      </c>
      <c r="L8" s="101" t="s">
        <v>1563</v>
      </c>
      <c r="M8" s="101" t="s">
        <v>1562</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0" customHeight="1" thickTop="1" thickBot="1">
      <c r="B10" s="102" t="s">
        <v>22</v>
      </c>
      <c r="C10" s="90" t="s">
        <v>1561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1560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1559</v>
      </c>
      <c r="C21" s="133"/>
      <c r="D21" s="133"/>
      <c r="E21" s="133"/>
      <c r="F21" s="133"/>
      <c r="G21" s="133"/>
      <c r="H21" s="133"/>
      <c r="I21" s="133"/>
      <c r="J21" s="133"/>
      <c r="K21" s="133"/>
      <c r="L21" s="133"/>
      <c r="M21" s="134" t="s">
        <v>1552</v>
      </c>
      <c r="N21" s="134"/>
      <c r="O21" s="134" t="s">
        <v>49</v>
      </c>
      <c r="P21" s="134"/>
      <c r="Q21" s="134" t="s">
        <v>50</v>
      </c>
      <c r="R21" s="134"/>
      <c r="S21" s="135" t="s">
        <v>51</v>
      </c>
      <c r="T21" s="135" t="s">
        <v>52</v>
      </c>
      <c r="U21" s="135" t="s">
        <v>52</v>
      </c>
      <c r="V21" s="135">
        <f t="shared" ref="V21:V27" si="0">+IF(ISERR(U21/T21*100),"N/A",ROUND(U21/T21*100,2))</f>
        <v>100</v>
      </c>
      <c r="W21" s="136">
        <f t="shared" ref="W21:W27" si="1">+IF(ISERR(U21/S21*100),"N/A",ROUND(U21/S21*100,2))</f>
        <v>25</v>
      </c>
    </row>
    <row r="22" spans="2:27" ht="56.25" customHeight="1">
      <c r="B22" s="132" t="s">
        <v>1558</v>
      </c>
      <c r="C22" s="133"/>
      <c r="D22" s="133"/>
      <c r="E22" s="133"/>
      <c r="F22" s="133"/>
      <c r="G22" s="133"/>
      <c r="H22" s="133"/>
      <c r="I22" s="133"/>
      <c r="J22" s="133"/>
      <c r="K22" s="133"/>
      <c r="L22" s="133"/>
      <c r="M22" s="134" t="s">
        <v>1552</v>
      </c>
      <c r="N22" s="134"/>
      <c r="O22" s="134" t="s">
        <v>49</v>
      </c>
      <c r="P22" s="134"/>
      <c r="Q22" s="134" t="s">
        <v>50</v>
      </c>
      <c r="R22" s="134"/>
      <c r="S22" s="135" t="s">
        <v>51</v>
      </c>
      <c r="T22" s="135" t="s">
        <v>52</v>
      </c>
      <c r="U22" s="135" t="s">
        <v>52</v>
      </c>
      <c r="V22" s="135">
        <f t="shared" si="0"/>
        <v>100</v>
      </c>
      <c r="W22" s="136">
        <f t="shared" si="1"/>
        <v>25</v>
      </c>
    </row>
    <row r="23" spans="2:27" ht="56.25" customHeight="1">
      <c r="B23" s="132" t="s">
        <v>1557</v>
      </c>
      <c r="C23" s="133"/>
      <c r="D23" s="133"/>
      <c r="E23" s="133"/>
      <c r="F23" s="133"/>
      <c r="G23" s="133"/>
      <c r="H23" s="133"/>
      <c r="I23" s="133"/>
      <c r="J23" s="133"/>
      <c r="K23" s="133"/>
      <c r="L23" s="133"/>
      <c r="M23" s="134" t="s">
        <v>1552</v>
      </c>
      <c r="N23" s="134"/>
      <c r="O23" s="134" t="s">
        <v>49</v>
      </c>
      <c r="P23" s="134"/>
      <c r="Q23" s="134" t="s">
        <v>50</v>
      </c>
      <c r="R23" s="134"/>
      <c r="S23" s="135" t="s">
        <v>51</v>
      </c>
      <c r="T23" s="135" t="s">
        <v>52</v>
      </c>
      <c r="U23" s="135" t="s">
        <v>52</v>
      </c>
      <c r="V23" s="135">
        <f t="shared" si="0"/>
        <v>100</v>
      </c>
      <c r="W23" s="136">
        <f t="shared" si="1"/>
        <v>25</v>
      </c>
    </row>
    <row r="24" spans="2:27" ht="56.25" customHeight="1">
      <c r="B24" s="132" t="s">
        <v>1556</v>
      </c>
      <c r="C24" s="133"/>
      <c r="D24" s="133"/>
      <c r="E24" s="133"/>
      <c r="F24" s="133"/>
      <c r="G24" s="133"/>
      <c r="H24" s="133"/>
      <c r="I24" s="133"/>
      <c r="J24" s="133"/>
      <c r="K24" s="133"/>
      <c r="L24" s="133"/>
      <c r="M24" s="134" t="s">
        <v>1552</v>
      </c>
      <c r="N24" s="134"/>
      <c r="O24" s="134" t="s">
        <v>49</v>
      </c>
      <c r="P24" s="134"/>
      <c r="Q24" s="134" t="s">
        <v>50</v>
      </c>
      <c r="R24" s="134"/>
      <c r="S24" s="135" t="s">
        <v>51</v>
      </c>
      <c r="T24" s="135" t="s">
        <v>52</v>
      </c>
      <c r="U24" s="135" t="s">
        <v>52</v>
      </c>
      <c r="V24" s="135">
        <f t="shared" si="0"/>
        <v>100</v>
      </c>
      <c r="W24" s="136">
        <f t="shared" si="1"/>
        <v>25</v>
      </c>
    </row>
    <row r="25" spans="2:27" ht="56.25" customHeight="1">
      <c r="B25" s="132" t="s">
        <v>1555</v>
      </c>
      <c r="C25" s="133"/>
      <c r="D25" s="133"/>
      <c r="E25" s="133"/>
      <c r="F25" s="133"/>
      <c r="G25" s="133"/>
      <c r="H25" s="133"/>
      <c r="I25" s="133"/>
      <c r="J25" s="133"/>
      <c r="K25" s="133"/>
      <c r="L25" s="133"/>
      <c r="M25" s="134" t="s">
        <v>1552</v>
      </c>
      <c r="N25" s="134"/>
      <c r="O25" s="134" t="s">
        <v>49</v>
      </c>
      <c r="P25" s="134"/>
      <c r="Q25" s="134" t="s">
        <v>50</v>
      </c>
      <c r="R25" s="134"/>
      <c r="S25" s="135" t="s">
        <v>51</v>
      </c>
      <c r="T25" s="135" t="s">
        <v>52</v>
      </c>
      <c r="U25" s="135" t="s">
        <v>52</v>
      </c>
      <c r="V25" s="135">
        <f t="shared" si="0"/>
        <v>100</v>
      </c>
      <c r="W25" s="136">
        <f t="shared" si="1"/>
        <v>25</v>
      </c>
    </row>
    <row r="26" spans="2:27" ht="56.25" customHeight="1">
      <c r="B26" s="132" t="s">
        <v>1554</v>
      </c>
      <c r="C26" s="133"/>
      <c r="D26" s="133"/>
      <c r="E26" s="133"/>
      <c r="F26" s="133"/>
      <c r="G26" s="133"/>
      <c r="H26" s="133"/>
      <c r="I26" s="133"/>
      <c r="J26" s="133"/>
      <c r="K26" s="133"/>
      <c r="L26" s="133"/>
      <c r="M26" s="134" t="s">
        <v>1552</v>
      </c>
      <c r="N26" s="134"/>
      <c r="O26" s="134" t="s">
        <v>49</v>
      </c>
      <c r="P26" s="134"/>
      <c r="Q26" s="134" t="s">
        <v>50</v>
      </c>
      <c r="R26" s="134"/>
      <c r="S26" s="135" t="s">
        <v>51</v>
      </c>
      <c r="T26" s="135" t="s">
        <v>52</v>
      </c>
      <c r="U26" s="135" t="s">
        <v>52</v>
      </c>
      <c r="V26" s="135">
        <f t="shared" si="0"/>
        <v>100</v>
      </c>
      <c r="W26" s="136">
        <f t="shared" si="1"/>
        <v>25</v>
      </c>
    </row>
    <row r="27" spans="2:27" ht="56.25" customHeight="1" thickBot="1">
      <c r="B27" s="132" t="s">
        <v>1553</v>
      </c>
      <c r="C27" s="133"/>
      <c r="D27" s="133"/>
      <c r="E27" s="133"/>
      <c r="F27" s="133"/>
      <c r="G27" s="133"/>
      <c r="H27" s="133"/>
      <c r="I27" s="133"/>
      <c r="J27" s="133"/>
      <c r="K27" s="133"/>
      <c r="L27" s="133"/>
      <c r="M27" s="134" t="s">
        <v>1552</v>
      </c>
      <c r="N27" s="134"/>
      <c r="O27" s="134" t="s">
        <v>49</v>
      </c>
      <c r="P27" s="134"/>
      <c r="Q27" s="134" t="s">
        <v>50</v>
      </c>
      <c r="R27" s="134"/>
      <c r="S27" s="135" t="s">
        <v>51</v>
      </c>
      <c r="T27" s="135" t="s">
        <v>52</v>
      </c>
      <c r="U27" s="135" t="s">
        <v>52</v>
      </c>
      <c r="V27" s="135">
        <f t="shared" si="0"/>
        <v>100</v>
      </c>
      <c r="W27" s="136">
        <f t="shared" si="1"/>
        <v>25</v>
      </c>
    </row>
    <row r="28" spans="2:27" ht="21.75" customHeight="1" thickTop="1" thickBot="1">
      <c r="B28" s="76" t="s">
        <v>61</v>
      </c>
      <c r="C28" s="77"/>
      <c r="D28" s="77"/>
      <c r="E28" s="77"/>
      <c r="F28" s="77"/>
      <c r="G28" s="77"/>
      <c r="H28" s="78"/>
      <c r="I28" s="78"/>
      <c r="J28" s="78"/>
      <c r="K28" s="78"/>
      <c r="L28" s="78"/>
      <c r="M28" s="78"/>
      <c r="N28" s="78"/>
      <c r="O28" s="78"/>
      <c r="P28" s="78"/>
      <c r="Q28" s="78"/>
      <c r="R28" s="78"/>
      <c r="S28" s="78"/>
      <c r="T28" s="78"/>
      <c r="U28" s="78"/>
      <c r="V28" s="78"/>
      <c r="W28" s="79"/>
      <c r="X28" s="100"/>
    </row>
    <row r="29" spans="2:27" ht="29.25" customHeight="1" thickTop="1" thickBot="1">
      <c r="B29" s="137" t="s">
        <v>1965</v>
      </c>
      <c r="C29" s="138"/>
      <c r="D29" s="138"/>
      <c r="E29" s="138"/>
      <c r="F29" s="138"/>
      <c r="G29" s="138"/>
      <c r="H29" s="138"/>
      <c r="I29" s="138"/>
      <c r="J29" s="138"/>
      <c r="K29" s="138"/>
      <c r="L29" s="138"/>
      <c r="M29" s="138"/>
      <c r="N29" s="138"/>
      <c r="O29" s="138"/>
      <c r="P29" s="138"/>
      <c r="Q29" s="139"/>
      <c r="R29" s="140" t="s">
        <v>42</v>
      </c>
      <c r="S29" s="118" t="s">
        <v>43</v>
      </c>
      <c r="T29" s="118"/>
      <c r="U29" s="141" t="s">
        <v>62</v>
      </c>
      <c r="V29" s="117" t="s">
        <v>63</v>
      </c>
      <c r="W29" s="119"/>
    </row>
    <row r="30" spans="2:27" ht="30.75" customHeight="1" thickBot="1">
      <c r="B30" s="142"/>
      <c r="C30" s="143"/>
      <c r="D30" s="143"/>
      <c r="E30" s="143"/>
      <c r="F30" s="143"/>
      <c r="G30" s="143"/>
      <c r="H30" s="143"/>
      <c r="I30" s="143"/>
      <c r="J30" s="143"/>
      <c r="K30" s="143"/>
      <c r="L30" s="143"/>
      <c r="M30" s="143"/>
      <c r="N30" s="143"/>
      <c r="O30" s="143"/>
      <c r="P30" s="143"/>
      <c r="Q30" s="144"/>
      <c r="R30" s="145" t="s">
        <v>64</v>
      </c>
      <c r="S30" s="145" t="s">
        <v>64</v>
      </c>
      <c r="T30" s="145" t="s">
        <v>49</v>
      </c>
      <c r="U30" s="145" t="s">
        <v>64</v>
      </c>
      <c r="V30" s="145" t="s">
        <v>65</v>
      </c>
      <c r="W30" s="146" t="s">
        <v>66</v>
      </c>
      <c r="Y30" s="100"/>
    </row>
    <row r="31" spans="2:27" ht="23.25" customHeight="1" thickBot="1">
      <c r="B31" s="147" t="s">
        <v>67</v>
      </c>
      <c r="C31" s="148"/>
      <c r="D31" s="148"/>
      <c r="E31" s="149" t="s">
        <v>1551</v>
      </c>
      <c r="F31" s="149"/>
      <c r="G31" s="149"/>
      <c r="H31" s="150"/>
      <c r="I31" s="150"/>
      <c r="J31" s="150"/>
      <c r="K31" s="150"/>
      <c r="L31" s="150"/>
      <c r="M31" s="150"/>
      <c r="N31" s="150"/>
      <c r="O31" s="150"/>
      <c r="P31" s="151"/>
      <c r="Q31" s="151"/>
      <c r="R31" s="152" t="s">
        <v>1550</v>
      </c>
      <c r="S31" s="152" t="s">
        <v>10</v>
      </c>
      <c r="T31" s="151"/>
      <c r="U31" s="152" t="s">
        <v>1549</v>
      </c>
      <c r="V31" s="151"/>
      <c r="W31" s="153">
        <f>+IF(ISERR(U31/R31*100),"N/A",ROUND(U31/R31*100,2))</f>
        <v>21.92</v>
      </c>
    </row>
    <row r="32" spans="2:27" ht="26.25" customHeight="1" thickBot="1">
      <c r="B32" s="154" t="s">
        <v>69</v>
      </c>
      <c r="C32" s="155"/>
      <c r="D32" s="155"/>
      <c r="E32" s="156" t="s">
        <v>1551</v>
      </c>
      <c r="F32" s="156"/>
      <c r="G32" s="156"/>
      <c r="H32" s="157"/>
      <c r="I32" s="157"/>
      <c r="J32" s="157"/>
      <c r="K32" s="157"/>
      <c r="L32" s="157"/>
      <c r="M32" s="157"/>
      <c r="N32" s="157"/>
      <c r="O32" s="157"/>
      <c r="P32" s="158"/>
      <c r="Q32" s="158"/>
      <c r="R32" s="159" t="s">
        <v>1550</v>
      </c>
      <c r="S32" s="159" t="s">
        <v>1549</v>
      </c>
      <c r="T32" s="159">
        <f>+IF(ISERR(S32/R32*100),"N/A",ROUND(S32/R32*100,2))</f>
        <v>21.92</v>
      </c>
      <c r="U32" s="159" t="s">
        <v>1549</v>
      </c>
      <c r="V32" s="159">
        <f>+IF(ISERR(U32/S32*100),"N/A",ROUND(U32/S32*100,2))</f>
        <v>100</v>
      </c>
      <c r="W32" s="160">
        <f>+IF(ISERR(U32/R32*100),"N/A",ROUND(U32/R32*100,2))</f>
        <v>21.92</v>
      </c>
    </row>
    <row r="33" spans="2:23" ht="22.5" customHeight="1" thickTop="1" thickBot="1">
      <c r="B33" s="76" t="s">
        <v>71</v>
      </c>
      <c r="C33" s="77"/>
      <c r="D33" s="77"/>
      <c r="E33" s="77"/>
      <c r="F33" s="77"/>
      <c r="G33" s="77"/>
      <c r="H33" s="78"/>
      <c r="I33" s="78"/>
      <c r="J33" s="78"/>
      <c r="K33" s="78"/>
      <c r="L33" s="78"/>
      <c r="M33" s="78"/>
      <c r="N33" s="78"/>
      <c r="O33" s="78"/>
      <c r="P33" s="78"/>
      <c r="Q33" s="78"/>
      <c r="R33" s="78"/>
      <c r="S33" s="78"/>
      <c r="T33" s="78"/>
      <c r="U33" s="78"/>
      <c r="V33" s="78"/>
      <c r="W33" s="79"/>
    </row>
    <row r="34" spans="2:23" ht="37.5" customHeight="1" thickTop="1">
      <c r="B34" s="161" t="s">
        <v>2089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89"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2090</v>
      </c>
      <c r="C36" s="162"/>
      <c r="D36" s="162"/>
      <c r="E36" s="162"/>
      <c r="F36" s="162"/>
      <c r="G36" s="162"/>
      <c r="H36" s="162"/>
      <c r="I36" s="162"/>
      <c r="J36" s="162"/>
      <c r="K36" s="162"/>
      <c r="L36" s="162"/>
      <c r="M36" s="162"/>
      <c r="N36" s="162"/>
      <c r="O36" s="162"/>
      <c r="P36" s="162"/>
      <c r="Q36" s="162"/>
      <c r="R36" s="162"/>
      <c r="S36" s="162"/>
      <c r="T36" s="162"/>
      <c r="U36" s="162"/>
      <c r="V36" s="162"/>
      <c r="W36" s="163"/>
    </row>
    <row r="37" spans="2:23" ht="40.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row r="38" spans="2:23" ht="37.5" customHeight="1" thickTop="1">
      <c r="B38" s="161" t="s">
        <v>2091</v>
      </c>
      <c r="C38" s="162"/>
      <c r="D38" s="162"/>
      <c r="E38" s="162"/>
      <c r="F38" s="162"/>
      <c r="G38" s="162"/>
      <c r="H38" s="162"/>
      <c r="I38" s="162"/>
      <c r="J38" s="162"/>
      <c r="K38" s="162"/>
      <c r="L38" s="162"/>
      <c r="M38" s="162"/>
      <c r="N38" s="162"/>
      <c r="O38" s="162"/>
      <c r="P38" s="162"/>
      <c r="Q38" s="162"/>
      <c r="R38" s="162"/>
      <c r="S38" s="162"/>
      <c r="T38" s="162"/>
      <c r="U38" s="162"/>
      <c r="V38" s="162"/>
      <c r="W38" s="163"/>
    </row>
    <row r="39" spans="2:23" ht="33" customHeight="1" thickBot="1">
      <c r="B39" s="167"/>
      <c r="C39" s="168"/>
      <c r="D39" s="168"/>
      <c r="E39" s="168"/>
      <c r="F39" s="168"/>
      <c r="G39" s="168"/>
      <c r="H39" s="168"/>
      <c r="I39" s="168"/>
      <c r="J39" s="168"/>
      <c r="K39" s="168"/>
      <c r="L39" s="168"/>
      <c r="M39" s="168"/>
      <c r="N39" s="168"/>
      <c r="O39" s="168"/>
      <c r="P39" s="168"/>
      <c r="Q39" s="168"/>
      <c r="R39" s="168"/>
      <c r="S39" s="168"/>
      <c r="T39" s="168"/>
      <c r="U39" s="168"/>
      <c r="V39" s="168"/>
      <c r="W39" s="169"/>
    </row>
  </sheetData>
  <mergeCells count="75">
    <mergeCell ref="B36:W37"/>
    <mergeCell ref="B38:W39"/>
    <mergeCell ref="B29:Q30"/>
    <mergeCell ref="S29:T29"/>
    <mergeCell ref="V29:W29"/>
    <mergeCell ref="B31:D31"/>
    <mergeCell ref="B32:D32"/>
    <mergeCell ref="B34:W35"/>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75.75" customHeight="1" thickTop="1" thickBot="1">
      <c r="B4" s="80" t="s">
        <v>3</v>
      </c>
      <c r="C4" s="81" t="s">
        <v>1584</v>
      </c>
      <c r="D4" s="82" t="s">
        <v>1583</v>
      </c>
      <c r="E4" s="82"/>
      <c r="F4" s="82"/>
      <c r="G4" s="82"/>
      <c r="H4" s="83"/>
      <c r="J4" s="84" t="s">
        <v>6</v>
      </c>
      <c r="K4" s="82"/>
      <c r="L4" s="81" t="s">
        <v>1582</v>
      </c>
      <c r="M4" s="85" t="s">
        <v>1581</v>
      </c>
      <c r="N4" s="85"/>
      <c r="O4" s="85"/>
      <c r="P4" s="85"/>
      <c r="Q4" s="86"/>
      <c r="R4" s="87"/>
      <c r="S4" s="88" t="s">
        <v>2009</v>
      </c>
      <c r="T4" s="89"/>
      <c r="U4" s="89"/>
      <c r="V4" s="90" t="s">
        <v>1569</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v>
      </c>
      <c r="D6" s="96" t="s">
        <v>10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1580</v>
      </c>
      <c r="K8" s="101" t="s">
        <v>1579</v>
      </c>
      <c r="L8" s="101" t="s">
        <v>1578</v>
      </c>
      <c r="M8" s="101" t="s">
        <v>1577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84.5" customHeight="1" thickTop="1" thickBot="1">
      <c r="B10" s="102" t="s">
        <v>22</v>
      </c>
      <c r="C10" s="90" t="s">
        <v>1576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1575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1574</v>
      </c>
      <c r="C21" s="133"/>
      <c r="D21" s="133"/>
      <c r="E21" s="133"/>
      <c r="F21" s="133"/>
      <c r="G21" s="133"/>
      <c r="H21" s="133"/>
      <c r="I21" s="133"/>
      <c r="J21" s="133"/>
      <c r="K21" s="133"/>
      <c r="L21" s="133"/>
      <c r="M21" s="134" t="s">
        <v>1571</v>
      </c>
      <c r="N21" s="134"/>
      <c r="O21" s="134" t="s">
        <v>49</v>
      </c>
      <c r="P21" s="134"/>
      <c r="Q21" s="134" t="s">
        <v>50</v>
      </c>
      <c r="R21" s="134"/>
      <c r="S21" s="135" t="s">
        <v>51</v>
      </c>
      <c r="T21" s="135" t="s">
        <v>141</v>
      </c>
      <c r="U21" s="135" t="s">
        <v>1573</v>
      </c>
      <c r="V21" s="135">
        <f>+IF(ISERR(U21/T21*100),"N/A",ROUND(U21/T21*100,2))</f>
        <v>100.45</v>
      </c>
      <c r="W21" s="136">
        <f>+IF(ISERR(U21/S21*100),"N/A",ROUND(U21/S21*100,2))</f>
        <v>20.09</v>
      </c>
    </row>
    <row r="22" spans="2:27" ht="56.25" customHeight="1" thickBot="1">
      <c r="B22" s="132" t="s">
        <v>1572</v>
      </c>
      <c r="C22" s="133"/>
      <c r="D22" s="133"/>
      <c r="E22" s="133"/>
      <c r="F22" s="133"/>
      <c r="G22" s="133"/>
      <c r="H22" s="133"/>
      <c r="I22" s="133"/>
      <c r="J22" s="133"/>
      <c r="K22" s="133"/>
      <c r="L22" s="133"/>
      <c r="M22" s="134" t="s">
        <v>1571</v>
      </c>
      <c r="N22" s="134"/>
      <c r="O22" s="134" t="s">
        <v>49</v>
      </c>
      <c r="P22" s="134"/>
      <c r="Q22" s="134" t="s">
        <v>50</v>
      </c>
      <c r="R22" s="134"/>
      <c r="S22" s="135" t="s">
        <v>51</v>
      </c>
      <c r="T22" s="135" t="s">
        <v>620</v>
      </c>
      <c r="U22" s="135" t="s">
        <v>620</v>
      </c>
      <c r="V22" s="135">
        <f>+IF(ISERR(U22/T22*100),"N/A",ROUND(U22/T22*100,2))</f>
        <v>100</v>
      </c>
      <c r="W22" s="136">
        <f>+IF(ISERR(U22/S22*100),"N/A",ROUND(U22/S22*100,2))</f>
        <v>15</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1570</v>
      </c>
      <c r="F26" s="149"/>
      <c r="G26" s="149"/>
      <c r="H26" s="150"/>
      <c r="I26" s="150"/>
      <c r="J26" s="150"/>
      <c r="K26" s="150"/>
      <c r="L26" s="150"/>
      <c r="M26" s="150"/>
      <c r="N26" s="150"/>
      <c r="O26" s="150"/>
      <c r="P26" s="151"/>
      <c r="Q26" s="151"/>
      <c r="R26" s="152" t="s">
        <v>1569</v>
      </c>
      <c r="S26" s="152" t="s">
        <v>10</v>
      </c>
      <c r="T26" s="151"/>
      <c r="U26" s="152" t="s">
        <v>1567</v>
      </c>
      <c r="V26" s="151"/>
      <c r="W26" s="153">
        <f>+IF(ISERR(U26/R26*100),"N/A",ROUND(U26/R26*100,2))</f>
        <v>10.8</v>
      </c>
    </row>
    <row r="27" spans="2:27" ht="26.25" customHeight="1" thickBot="1">
      <c r="B27" s="154" t="s">
        <v>69</v>
      </c>
      <c r="C27" s="155"/>
      <c r="D27" s="155"/>
      <c r="E27" s="156" t="s">
        <v>1570</v>
      </c>
      <c r="F27" s="156"/>
      <c r="G27" s="156"/>
      <c r="H27" s="157"/>
      <c r="I27" s="157"/>
      <c r="J27" s="157"/>
      <c r="K27" s="157"/>
      <c r="L27" s="157"/>
      <c r="M27" s="157"/>
      <c r="N27" s="157"/>
      <c r="O27" s="157"/>
      <c r="P27" s="158"/>
      <c r="Q27" s="158"/>
      <c r="R27" s="159" t="s">
        <v>1569</v>
      </c>
      <c r="S27" s="159" t="s">
        <v>1568</v>
      </c>
      <c r="T27" s="159">
        <f>+IF(ISERR(S27/R27*100),"N/A",ROUND(S27/R27*100,2))</f>
        <v>22.4</v>
      </c>
      <c r="U27" s="159" t="s">
        <v>1567</v>
      </c>
      <c r="V27" s="159">
        <f>+IF(ISERR(U27/S27*100),"N/A",ROUND(U27/S27*100,2))</f>
        <v>48.21</v>
      </c>
      <c r="W27" s="160">
        <f>+IF(ISERR(U27/R27*100),"N/A",ROUND(U27/R27*100,2))</f>
        <v>10.8</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2086</v>
      </c>
      <c r="C29" s="162"/>
      <c r="D29" s="162"/>
      <c r="E29" s="162"/>
      <c r="F29" s="162"/>
      <c r="G29" s="162"/>
      <c r="H29" s="162"/>
      <c r="I29" s="162"/>
      <c r="J29" s="162"/>
      <c r="K29" s="162"/>
      <c r="L29" s="162"/>
      <c r="M29" s="162"/>
      <c r="N29" s="162"/>
      <c r="O29" s="162"/>
      <c r="P29" s="162"/>
      <c r="Q29" s="162"/>
      <c r="R29" s="162"/>
      <c r="S29" s="162"/>
      <c r="T29" s="162"/>
      <c r="U29" s="162"/>
      <c r="V29" s="162"/>
      <c r="W29" s="163"/>
    </row>
    <row r="30" spans="2:27" ht="57"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2087</v>
      </c>
      <c r="C31" s="162"/>
      <c r="D31" s="162"/>
      <c r="E31" s="162"/>
      <c r="F31" s="162"/>
      <c r="G31" s="162"/>
      <c r="H31" s="162"/>
      <c r="I31" s="162"/>
      <c r="J31" s="162"/>
      <c r="K31" s="162"/>
      <c r="L31" s="162"/>
      <c r="M31" s="162"/>
      <c r="N31" s="162"/>
      <c r="O31" s="162"/>
      <c r="P31" s="162"/>
      <c r="Q31" s="162"/>
      <c r="R31" s="162"/>
      <c r="S31" s="162"/>
      <c r="T31" s="162"/>
      <c r="U31" s="162"/>
      <c r="V31" s="162"/>
      <c r="W31" s="163"/>
    </row>
    <row r="32" spans="2:27" ht="90"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2088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60"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87" customHeight="1" thickTop="1" thickBot="1">
      <c r="B4" s="80" t="s">
        <v>3</v>
      </c>
      <c r="C4" s="81" t="s">
        <v>1584</v>
      </c>
      <c r="D4" s="82" t="s">
        <v>1583</v>
      </c>
      <c r="E4" s="82"/>
      <c r="F4" s="82"/>
      <c r="G4" s="82"/>
      <c r="H4" s="83"/>
      <c r="J4" s="84" t="s">
        <v>6</v>
      </c>
      <c r="K4" s="82"/>
      <c r="L4" s="81" t="s">
        <v>1592</v>
      </c>
      <c r="M4" s="85" t="s">
        <v>1591</v>
      </c>
      <c r="N4" s="85"/>
      <c r="O4" s="85"/>
      <c r="P4" s="85"/>
      <c r="Q4" s="86"/>
      <c r="R4" s="87"/>
      <c r="S4" s="88" t="s">
        <v>2009</v>
      </c>
      <c r="T4" s="89"/>
      <c r="U4" s="89"/>
      <c r="V4" s="90" t="s">
        <v>1590</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v>
      </c>
      <c r="D6" s="96" t="s">
        <v>10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8" customHeight="1" thickTop="1" thickBot="1">
      <c r="B10" s="102" t="s">
        <v>22</v>
      </c>
      <c r="C10" s="90" t="s">
        <v>1589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1575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1588</v>
      </c>
      <c r="C21" s="133"/>
      <c r="D21" s="133"/>
      <c r="E21" s="133"/>
      <c r="F21" s="133"/>
      <c r="G21" s="133"/>
      <c r="H21" s="133"/>
      <c r="I21" s="133"/>
      <c r="J21" s="133"/>
      <c r="K21" s="133"/>
      <c r="L21" s="133"/>
      <c r="M21" s="134" t="s">
        <v>1587</v>
      </c>
      <c r="N21" s="134"/>
      <c r="O21" s="134" t="s">
        <v>49</v>
      </c>
      <c r="P21" s="134"/>
      <c r="Q21" s="134" t="s">
        <v>50</v>
      </c>
      <c r="R21" s="134"/>
      <c r="S21" s="135" t="s">
        <v>51</v>
      </c>
      <c r="T21" s="135" t="s">
        <v>271</v>
      </c>
      <c r="U21" s="135" t="s">
        <v>271</v>
      </c>
      <c r="V21" s="135">
        <f>+IF(ISERR(U21/T21*100),"N/A",ROUND(U21/T21*100,2))</f>
        <v>100</v>
      </c>
      <c r="W21" s="136">
        <f>+IF(ISERR(U21/S21*100),"N/A",ROUND(U21/S21*100,2))</f>
        <v>30</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1586</v>
      </c>
      <c r="F25" s="149"/>
      <c r="G25" s="149"/>
      <c r="H25" s="150"/>
      <c r="I25" s="150"/>
      <c r="J25" s="150"/>
      <c r="K25" s="150"/>
      <c r="L25" s="150"/>
      <c r="M25" s="150"/>
      <c r="N25" s="150"/>
      <c r="O25" s="150"/>
      <c r="P25" s="151"/>
      <c r="Q25" s="151"/>
      <c r="R25" s="152" t="s">
        <v>1585</v>
      </c>
      <c r="S25" s="152" t="s">
        <v>10</v>
      </c>
      <c r="T25" s="151"/>
      <c r="U25" s="152" t="s">
        <v>58</v>
      </c>
      <c r="V25" s="151"/>
      <c r="W25" s="153">
        <f>+IF(ISERR(U25/R25*100),"N/A",ROUND(U25/R25*100,2))</f>
        <v>0</v>
      </c>
    </row>
    <row r="26" spans="2:27" ht="26.25" customHeight="1" thickBot="1">
      <c r="B26" s="154" t="s">
        <v>69</v>
      </c>
      <c r="C26" s="155"/>
      <c r="D26" s="155"/>
      <c r="E26" s="156" t="s">
        <v>1586</v>
      </c>
      <c r="F26" s="156"/>
      <c r="G26" s="156"/>
      <c r="H26" s="157"/>
      <c r="I26" s="157"/>
      <c r="J26" s="157"/>
      <c r="K26" s="157"/>
      <c r="L26" s="157"/>
      <c r="M26" s="157"/>
      <c r="N26" s="157"/>
      <c r="O26" s="157"/>
      <c r="P26" s="158"/>
      <c r="Q26" s="158"/>
      <c r="R26" s="159" t="s">
        <v>1585</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2083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8.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2084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3.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2085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7.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1584</v>
      </c>
      <c r="D4" s="82" t="s">
        <v>1583</v>
      </c>
      <c r="E4" s="82"/>
      <c r="F4" s="82"/>
      <c r="G4" s="82"/>
      <c r="H4" s="83"/>
      <c r="J4" s="84" t="s">
        <v>6</v>
      </c>
      <c r="K4" s="82"/>
      <c r="L4" s="81" t="s">
        <v>154</v>
      </c>
      <c r="M4" s="85" t="s">
        <v>153</v>
      </c>
      <c r="N4" s="85"/>
      <c r="O4" s="85"/>
      <c r="P4" s="85"/>
      <c r="Q4" s="86"/>
      <c r="R4" s="87"/>
      <c r="S4" s="88" t="s">
        <v>2009</v>
      </c>
      <c r="T4" s="89"/>
      <c r="U4" s="89"/>
      <c r="V4" s="90" t="s">
        <v>1594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1571</v>
      </c>
      <c r="D6" s="96" t="s">
        <v>1600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1599</v>
      </c>
      <c r="K8" s="101" t="s">
        <v>1598</v>
      </c>
      <c r="L8" s="101" t="s">
        <v>1599</v>
      </c>
      <c r="M8" s="101" t="s">
        <v>1598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6.5" customHeight="1" thickTop="1" thickBot="1">
      <c r="B10" s="102" t="s">
        <v>22</v>
      </c>
      <c r="C10" s="90" t="s">
        <v>1597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1575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1596</v>
      </c>
      <c r="C21" s="133"/>
      <c r="D21" s="133"/>
      <c r="E21" s="133"/>
      <c r="F21" s="133"/>
      <c r="G21" s="133"/>
      <c r="H21" s="133"/>
      <c r="I21" s="133"/>
      <c r="J21" s="133"/>
      <c r="K21" s="133"/>
      <c r="L21" s="133"/>
      <c r="M21" s="134" t="s">
        <v>1571</v>
      </c>
      <c r="N21" s="134"/>
      <c r="O21" s="134" t="s">
        <v>49</v>
      </c>
      <c r="P21" s="134"/>
      <c r="Q21" s="134" t="s">
        <v>50</v>
      </c>
      <c r="R21" s="134"/>
      <c r="S21" s="135" t="s">
        <v>51</v>
      </c>
      <c r="T21" s="135" t="s">
        <v>141</v>
      </c>
      <c r="U21" s="135" t="s">
        <v>1595</v>
      </c>
      <c r="V21" s="135">
        <f>+IF(ISERR(U21/T21*100),"N/A",ROUND(U21/T21*100,2))</f>
        <v>115.8</v>
      </c>
      <c r="W21" s="136">
        <f>+IF(ISERR(U21/S21*100),"N/A",ROUND(U21/S21*100,2))</f>
        <v>23.16</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1570</v>
      </c>
      <c r="F25" s="149"/>
      <c r="G25" s="149"/>
      <c r="H25" s="150"/>
      <c r="I25" s="150"/>
      <c r="J25" s="150"/>
      <c r="K25" s="150"/>
      <c r="L25" s="150"/>
      <c r="M25" s="150"/>
      <c r="N25" s="150"/>
      <c r="O25" s="150"/>
      <c r="P25" s="151"/>
      <c r="Q25" s="151"/>
      <c r="R25" s="152" t="s">
        <v>1594</v>
      </c>
      <c r="S25" s="152" t="s">
        <v>10</v>
      </c>
      <c r="T25" s="151"/>
      <c r="U25" s="152" t="s">
        <v>1099</v>
      </c>
      <c r="V25" s="151"/>
      <c r="W25" s="153">
        <f>+IF(ISERR(U25/R25*100),"N/A",ROUND(U25/R25*100,2))</f>
        <v>18.71</v>
      </c>
    </row>
    <row r="26" spans="2:27" ht="26.25" customHeight="1" thickBot="1">
      <c r="B26" s="154" t="s">
        <v>69</v>
      </c>
      <c r="C26" s="155"/>
      <c r="D26" s="155"/>
      <c r="E26" s="156" t="s">
        <v>1570</v>
      </c>
      <c r="F26" s="156"/>
      <c r="G26" s="156"/>
      <c r="H26" s="157"/>
      <c r="I26" s="157"/>
      <c r="J26" s="157"/>
      <c r="K26" s="157"/>
      <c r="L26" s="157"/>
      <c r="M26" s="157"/>
      <c r="N26" s="157"/>
      <c r="O26" s="157"/>
      <c r="P26" s="158"/>
      <c r="Q26" s="158"/>
      <c r="R26" s="159" t="s">
        <v>1594</v>
      </c>
      <c r="S26" s="159" t="s">
        <v>1593</v>
      </c>
      <c r="T26" s="159">
        <f>+IF(ISERR(S26/R26*100),"N/A",ROUND(S26/R26*100,2))</f>
        <v>21.29</v>
      </c>
      <c r="U26" s="159" t="s">
        <v>1099</v>
      </c>
      <c r="V26" s="159">
        <f>+IF(ISERR(U26/S26*100),"N/A",ROUND(U26/S26*100,2))</f>
        <v>87.88</v>
      </c>
      <c r="W26" s="160">
        <f>+IF(ISERR(U26/R26*100),"N/A",ROUND(U26/R26*100,2))</f>
        <v>18.71</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2080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7.7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2081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9.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2082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5.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1612</v>
      </c>
      <c r="D4" s="82" t="s">
        <v>1611</v>
      </c>
      <c r="E4" s="82"/>
      <c r="F4" s="82"/>
      <c r="G4" s="82"/>
      <c r="H4" s="83"/>
      <c r="J4" s="84" t="s">
        <v>6</v>
      </c>
      <c r="K4" s="82"/>
      <c r="L4" s="81" t="s">
        <v>1610</v>
      </c>
      <c r="M4" s="85" t="s">
        <v>1609</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374</v>
      </c>
      <c r="D6" s="96" t="s">
        <v>1608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1607</v>
      </c>
      <c r="K8" s="101" t="s">
        <v>1606</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6.25" customHeight="1" thickTop="1" thickBot="1">
      <c r="B10" s="102" t="s">
        <v>22</v>
      </c>
      <c r="C10" s="90" t="s">
        <v>1605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1604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1603</v>
      </c>
      <c r="C21" s="133"/>
      <c r="D21" s="133"/>
      <c r="E21" s="133"/>
      <c r="F21" s="133"/>
      <c r="G21" s="133"/>
      <c r="H21" s="133"/>
      <c r="I21" s="133"/>
      <c r="J21" s="133"/>
      <c r="K21" s="133"/>
      <c r="L21" s="133"/>
      <c r="M21" s="134" t="s">
        <v>374</v>
      </c>
      <c r="N21" s="134"/>
      <c r="O21" s="134" t="s">
        <v>49</v>
      </c>
      <c r="P21" s="134"/>
      <c r="Q21" s="134" t="s">
        <v>66</v>
      </c>
      <c r="R21" s="134"/>
      <c r="S21" s="135" t="s">
        <v>60</v>
      </c>
      <c r="T21" s="135" t="s">
        <v>127</v>
      </c>
      <c r="U21" s="135" t="s">
        <v>127</v>
      </c>
      <c r="V21" s="135" t="str">
        <f>+IF(ISERR(U21/T21*100),"N/A",ROUND(U21/T21*100,2))</f>
        <v>N/A</v>
      </c>
      <c r="W21" s="136" t="str">
        <f>+IF(ISERR(U21/S21*100),"N/A",ROUND(U21/S21*100,2))</f>
        <v>N/A</v>
      </c>
    </row>
    <row r="22" spans="2:27" ht="56.25" customHeight="1" thickBot="1">
      <c r="B22" s="132" t="s">
        <v>1602</v>
      </c>
      <c r="C22" s="133"/>
      <c r="D22" s="133"/>
      <c r="E22" s="133"/>
      <c r="F22" s="133"/>
      <c r="G22" s="133"/>
      <c r="H22" s="133"/>
      <c r="I22" s="133"/>
      <c r="J22" s="133"/>
      <c r="K22" s="133"/>
      <c r="L22" s="133"/>
      <c r="M22" s="134" t="s">
        <v>374</v>
      </c>
      <c r="N22" s="134"/>
      <c r="O22" s="134" t="s">
        <v>49</v>
      </c>
      <c r="P22" s="134"/>
      <c r="Q22" s="134" t="s">
        <v>66</v>
      </c>
      <c r="R22" s="134"/>
      <c r="S22" s="135" t="s">
        <v>60</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1601</v>
      </c>
      <c r="F26" s="149"/>
      <c r="G26" s="149"/>
      <c r="H26" s="150"/>
      <c r="I26" s="150"/>
      <c r="J26" s="150"/>
      <c r="K26" s="150"/>
      <c r="L26" s="150"/>
      <c r="M26" s="150"/>
      <c r="N26" s="150"/>
      <c r="O26" s="150"/>
      <c r="P26" s="151"/>
      <c r="Q26" s="151"/>
      <c r="R26" s="152" t="s">
        <v>826</v>
      </c>
      <c r="S26" s="152" t="s">
        <v>10</v>
      </c>
      <c r="T26" s="151"/>
      <c r="U26" s="152" t="s">
        <v>58</v>
      </c>
      <c r="V26" s="151"/>
      <c r="W26" s="153">
        <f>+IF(ISERR(U26/R26*100),"N/A",ROUND(U26/R26*100,2))</f>
        <v>0</v>
      </c>
    </row>
    <row r="27" spans="2:27" ht="26.25" customHeight="1" thickBot="1">
      <c r="B27" s="154" t="s">
        <v>69</v>
      </c>
      <c r="C27" s="155"/>
      <c r="D27" s="155"/>
      <c r="E27" s="156" t="s">
        <v>1601</v>
      </c>
      <c r="F27" s="156"/>
      <c r="G27" s="156"/>
      <c r="H27" s="157"/>
      <c r="I27" s="157"/>
      <c r="J27" s="157"/>
      <c r="K27" s="157"/>
      <c r="L27" s="157"/>
      <c r="M27" s="157"/>
      <c r="N27" s="157"/>
      <c r="O27" s="157"/>
      <c r="P27" s="158"/>
      <c r="Q27" s="158"/>
      <c r="R27" s="159" t="s">
        <v>826</v>
      </c>
      <c r="S27" s="159" t="s">
        <v>58</v>
      </c>
      <c r="T27" s="159">
        <f>+IF(ISERR(S27/R27*100),"N/A",ROUND(S27/R27*100,2))</f>
        <v>0</v>
      </c>
      <c r="U27" s="159" t="s">
        <v>58</v>
      </c>
      <c r="V27" s="159" t="str">
        <f>+IF(ISERR(U27/S27*100),"N/A",ROUND(U27/S27*100,2))</f>
        <v>N/A</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2077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27"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2078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30.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2079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9.2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1612</v>
      </c>
      <c r="D4" s="82" t="s">
        <v>1611</v>
      </c>
      <c r="E4" s="82"/>
      <c r="F4" s="82"/>
      <c r="G4" s="82"/>
      <c r="H4" s="83"/>
      <c r="J4" s="84" t="s">
        <v>6</v>
      </c>
      <c r="K4" s="82"/>
      <c r="L4" s="81" t="s">
        <v>1614</v>
      </c>
      <c r="M4" s="85" t="s">
        <v>1613</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374</v>
      </c>
      <c r="D6" s="96" t="s">
        <v>1608</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1607</v>
      </c>
      <c r="K8" s="101" t="s">
        <v>1606</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4" customHeight="1" thickTop="1" thickBot="1">
      <c r="B10" s="102" t="s">
        <v>22</v>
      </c>
      <c r="C10" s="90" t="s">
        <v>1605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1604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1603</v>
      </c>
      <c r="C21" s="133"/>
      <c r="D21" s="133"/>
      <c r="E21" s="133"/>
      <c r="F21" s="133"/>
      <c r="G21" s="133"/>
      <c r="H21" s="133"/>
      <c r="I21" s="133"/>
      <c r="J21" s="133"/>
      <c r="K21" s="133"/>
      <c r="L21" s="133"/>
      <c r="M21" s="134" t="s">
        <v>374</v>
      </c>
      <c r="N21" s="134"/>
      <c r="O21" s="134" t="s">
        <v>1501</v>
      </c>
      <c r="P21" s="134"/>
      <c r="Q21" s="134" t="s">
        <v>66</v>
      </c>
      <c r="R21" s="134"/>
      <c r="S21" s="135" t="s">
        <v>60</v>
      </c>
      <c r="T21" s="135" t="s">
        <v>127</v>
      </c>
      <c r="U21" s="135" t="s">
        <v>127</v>
      </c>
      <c r="V21" s="135" t="str">
        <f>+IF(ISERR(U21/T21*100),"N/A",ROUND(U21/T21*100,2))</f>
        <v>N/A</v>
      </c>
      <c r="W21" s="136" t="str">
        <f>+IF(ISERR(U21/S21*100),"N/A",ROUND(U21/S21*100,2))</f>
        <v>N/A</v>
      </c>
    </row>
    <row r="22" spans="2:27" ht="56.25" customHeight="1" thickBot="1">
      <c r="B22" s="132" t="s">
        <v>1602</v>
      </c>
      <c r="C22" s="133"/>
      <c r="D22" s="133"/>
      <c r="E22" s="133"/>
      <c r="F22" s="133"/>
      <c r="G22" s="133"/>
      <c r="H22" s="133"/>
      <c r="I22" s="133"/>
      <c r="J22" s="133"/>
      <c r="K22" s="133"/>
      <c r="L22" s="133"/>
      <c r="M22" s="134" t="s">
        <v>374</v>
      </c>
      <c r="N22" s="134"/>
      <c r="O22" s="134" t="s">
        <v>49</v>
      </c>
      <c r="P22" s="134"/>
      <c r="Q22" s="134" t="s">
        <v>66</v>
      </c>
      <c r="R22" s="134"/>
      <c r="S22" s="135" t="s">
        <v>60</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1601</v>
      </c>
      <c r="F26" s="149"/>
      <c r="G26" s="149"/>
      <c r="H26" s="150"/>
      <c r="I26" s="150"/>
      <c r="J26" s="150"/>
      <c r="K26" s="150"/>
      <c r="L26" s="150"/>
      <c r="M26" s="150"/>
      <c r="N26" s="150"/>
      <c r="O26" s="150"/>
      <c r="P26" s="151"/>
      <c r="Q26" s="151"/>
      <c r="R26" s="152" t="s">
        <v>826</v>
      </c>
      <c r="S26" s="152" t="s">
        <v>10</v>
      </c>
      <c r="T26" s="151"/>
      <c r="U26" s="152" t="s">
        <v>58</v>
      </c>
      <c r="V26" s="151"/>
      <c r="W26" s="153">
        <f>+IF(ISERR(U26/R26*100),"N/A",ROUND(U26/R26*100,2))</f>
        <v>0</v>
      </c>
    </row>
    <row r="27" spans="2:27" ht="26.25" customHeight="1" thickBot="1">
      <c r="B27" s="154" t="s">
        <v>69</v>
      </c>
      <c r="C27" s="155"/>
      <c r="D27" s="155"/>
      <c r="E27" s="156" t="s">
        <v>1601</v>
      </c>
      <c r="F27" s="156"/>
      <c r="G27" s="156"/>
      <c r="H27" s="157"/>
      <c r="I27" s="157"/>
      <c r="J27" s="157"/>
      <c r="K27" s="157"/>
      <c r="L27" s="157"/>
      <c r="M27" s="157"/>
      <c r="N27" s="157"/>
      <c r="O27" s="157"/>
      <c r="P27" s="158"/>
      <c r="Q27" s="158"/>
      <c r="R27" s="159" t="s">
        <v>826</v>
      </c>
      <c r="S27" s="159" t="s">
        <v>58</v>
      </c>
      <c r="T27" s="159">
        <f>+IF(ISERR(S27/R27*100),"N/A",ROUND(S27/R27*100,2))</f>
        <v>0</v>
      </c>
      <c r="U27" s="159" t="s">
        <v>58</v>
      </c>
      <c r="V27" s="159" t="str">
        <f>+IF(ISERR(U27/S27*100),"N/A",ROUND(U27/S27*100,2))</f>
        <v>N/A</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2077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36"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2078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35.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2079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75"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1612</v>
      </c>
      <c r="D4" s="82" t="s">
        <v>1611</v>
      </c>
      <c r="E4" s="82"/>
      <c r="F4" s="82"/>
      <c r="G4" s="82"/>
      <c r="H4" s="83"/>
      <c r="J4" s="84" t="s">
        <v>6</v>
      </c>
      <c r="K4" s="82"/>
      <c r="L4" s="81" t="s">
        <v>154</v>
      </c>
      <c r="M4" s="85" t="s">
        <v>153</v>
      </c>
      <c r="N4" s="85"/>
      <c r="O4" s="85"/>
      <c r="P4" s="85"/>
      <c r="Q4" s="86"/>
      <c r="R4" s="87"/>
      <c r="S4" s="88" t="s">
        <v>2009</v>
      </c>
      <c r="T4" s="89"/>
      <c r="U4" s="89"/>
      <c r="V4" s="90" t="s">
        <v>1174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1616</v>
      </c>
      <c r="D6" s="96" t="s">
        <v>439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1607</v>
      </c>
      <c r="K8" s="101" t="s">
        <v>1606</v>
      </c>
      <c r="L8" s="101" t="s">
        <v>1621</v>
      </c>
      <c r="M8" s="101" t="s">
        <v>1620</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1619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1604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1618</v>
      </c>
      <c r="C21" s="133"/>
      <c r="D21" s="133"/>
      <c r="E21" s="133"/>
      <c r="F21" s="133"/>
      <c r="G21" s="133"/>
      <c r="H21" s="133"/>
      <c r="I21" s="133"/>
      <c r="J21" s="133"/>
      <c r="K21" s="133"/>
      <c r="L21" s="133"/>
      <c r="M21" s="134" t="s">
        <v>1616</v>
      </c>
      <c r="N21" s="134"/>
      <c r="O21" s="134" t="s">
        <v>49</v>
      </c>
      <c r="P21" s="134"/>
      <c r="Q21" s="134" t="s">
        <v>66</v>
      </c>
      <c r="R21" s="134"/>
      <c r="S21" s="135" t="s">
        <v>60</v>
      </c>
      <c r="T21" s="135" t="s">
        <v>127</v>
      </c>
      <c r="U21" s="135" t="s">
        <v>127</v>
      </c>
      <c r="V21" s="135" t="str">
        <f>+IF(ISERR(U21/T21*100),"N/A",ROUND(U21/T21*100,2))</f>
        <v>N/A</v>
      </c>
      <c r="W21" s="136" t="str">
        <f>+IF(ISERR(U21/S21*100),"N/A",ROUND(U21/S21*100,2))</f>
        <v>N/A</v>
      </c>
    </row>
    <row r="22" spans="2:27" ht="56.25" customHeight="1" thickBot="1">
      <c r="B22" s="132" t="s">
        <v>1617</v>
      </c>
      <c r="C22" s="133"/>
      <c r="D22" s="133"/>
      <c r="E22" s="133"/>
      <c r="F22" s="133"/>
      <c r="G22" s="133"/>
      <c r="H22" s="133"/>
      <c r="I22" s="133"/>
      <c r="J22" s="133"/>
      <c r="K22" s="133"/>
      <c r="L22" s="133"/>
      <c r="M22" s="134" t="s">
        <v>1616</v>
      </c>
      <c r="N22" s="134"/>
      <c r="O22" s="134" t="s">
        <v>49</v>
      </c>
      <c r="P22" s="134"/>
      <c r="Q22" s="134" t="s">
        <v>66</v>
      </c>
      <c r="R22" s="134"/>
      <c r="S22" s="135" t="s">
        <v>60</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1615</v>
      </c>
      <c r="F26" s="149"/>
      <c r="G26" s="149"/>
      <c r="H26" s="150"/>
      <c r="I26" s="150"/>
      <c r="J26" s="150"/>
      <c r="K26" s="150"/>
      <c r="L26" s="150"/>
      <c r="M26" s="150"/>
      <c r="N26" s="150"/>
      <c r="O26" s="150"/>
      <c r="P26" s="151"/>
      <c r="Q26" s="151"/>
      <c r="R26" s="152" t="s">
        <v>1174</v>
      </c>
      <c r="S26" s="152" t="s">
        <v>10</v>
      </c>
      <c r="T26" s="151"/>
      <c r="U26" s="152" t="s">
        <v>58</v>
      </c>
      <c r="V26" s="151"/>
      <c r="W26" s="153">
        <f>+IF(ISERR(U26/R26*100),"N/A",ROUND(U26/R26*100,2))</f>
        <v>0</v>
      </c>
    </row>
    <row r="27" spans="2:27" ht="26.25" customHeight="1" thickBot="1">
      <c r="B27" s="154" t="s">
        <v>69</v>
      </c>
      <c r="C27" s="155"/>
      <c r="D27" s="155"/>
      <c r="E27" s="156" t="s">
        <v>1615</v>
      </c>
      <c r="F27" s="156"/>
      <c r="G27" s="156"/>
      <c r="H27" s="157"/>
      <c r="I27" s="157"/>
      <c r="J27" s="157"/>
      <c r="K27" s="157"/>
      <c r="L27" s="157"/>
      <c r="M27" s="157"/>
      <c r="N27" s="157"/>
      <c r="O27" s="157"/>
      <c r="P27" s="158"/>
      <c r="Q27" s="158"/>
      <c r="R27" s="159" t="s">
        <v>1174</v>
      </c>
      <c r="S27" s="159" t="s">
        <v>58</v>
      </c>
      <c r="T27" s="159">
        <f>+IF(ISERR(S27/R27*100),"N/A",ROUND(S27/R27*100,2))</f>
        <v>0</v>
      </c>
      <c r="U27" s="159" t="s">
        <v>58</v>
      </c>
      <c r="V27" s="159" t="str">
        <f>+IF(ISERR(U27/S27*100),"N/A",ROUND(U27/S27*100,2))</f>
        <v>N/A</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2074</v>
      </c>
      <c r="C29" s="162"/>
      <c r="D29" s="162"/>
      <c r="E29" s="162"/>
      <c r="F29" s="162"/>
      <c r="G29" s="162"/>
      <c r="H29" s="162"/>
      <c r="I29" s="162"/>
      <c r="J29" s="162"/>
      <c r="K29" s="162"/>
      <c r="L29" s="162"/>
      <c r="M29" s="162"/>
      <c r="N29" s="162"/>
      <c r="O29" s="162"/>
      <c r="P29" s="162"/>
      <c r="Q29" s="162"/>
      <c r="R29" s="162"/>
      <c r="S29" s="162"/>
      <c r="T29" s="162"/>
      <c r="U29" s="162"/>
      <c r="V29" s="162"/>
      <c r="W29" s="163"/>
    </row>
    <row r="30" spans="2:27" ht="92.2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2075</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08"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2076</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8.25"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1621</v>
      </c>
      <c r="D4" s="82" t="s">
        <v>1638</v>
      </c>
      <c r="E4" s="82"/>
      <c r="F4" s="82"/>
      <c r="G4" s="82"/>
      <c r="H4" s="83"/>
      <c r="J4" s="84" t="s">
        <v>6</v>
      </c>
      <c r="K4" s="82"/>
      <c r="L4" s="81" t="s">
        <v>1637</v>
      </c>
      <c r="M4" s="85" t="s">
        <v>1636</v>
      </c>
      <c r="N4" s="85"/>
      <c r="O4" s="85"/>
      <c r="P4" s="85"/>
      <c r="Q4" s="86"/>
      <c r="R4" s="87"/>
      <c r="S4" s="88" t="s">
        <v>2009</v>
      </c>
      <c r="T4" s="89"/>
      <c r="U4" s="89"/>
      <c r="V4" s="90" t="s">
        <v>1635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1625</v>
      </c>
      <c r="D6" s="96" t="s">
        <v>1634</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1633</v>
      </c>
      <c r="K8" s="101" t="s">
        <v>1632</v>
      </c>
      <c r="L8" s="101" t="s">
        <v>1633</v>
      </c>
      <c r="M8" s="101" t="s">
        <v>1632</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1.25" customHeight="1" thickTop="1" thickBot="1">
      <c r="B10" s="102" t="s">
        <v>22</v>
      </c>
      <c r="C10" s="90" t="s">
        <v>1631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1630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1629</v>
      </c>
      <c r="C21" s="133"/>
      <c r="D21" s="133"/>
      <c r="E21" s="133"/>
      <c r="F21" s="133"/>
      <c r="G21" s="133"/>
      <c r="H21" s="133"/>
      <c r="I21" s="133"/>
      <c r="J21" s="133"/>
      <c r="K21" s="133"/>
      <c r="L21" s="133"/>
      <c r="M21" s="134" t="s">
        <v>1625</v>
      </c>
      <c r="N21" s="134"/>
      <c r="O21" s="134" t="s">
        <v>49</v>
      </c>
      <c r="P21" s="134"/>
      <c r="Q21" s="134" t="s">
        <v>50</v>
      </c>
      <c r="R21" s="134"/>
      <c r="S21" s="135" t="s">
        <v>51</v>
      </c>
      <c r="T21" s="135" t="s">
        <v>58</v>
      </c>
      <c r="U21" s="135" t="s">
        <v>58</v>
      </c>
      <c r="V21" s="135" t="str">
        <f>+IF(ISERR(U21/T21*100),"N/A",ROUND(U21/T21*100,2))</f>
        <v>N/A</v>
      </c>
      <c r="W21" s="136">
        <f>+IF(ISERR(U21/S21*100),"N/A",ROUND(U21/S21*100,2))</f>
        <v>0</v>
      </c>
    </row>
    <row r="22" spans="2:27" ht="56.25" customHeight="1">
      <c r="B22" s="132" t="s">
        <v>1628</v>
      </c>
      <c r="C22" s="133"/>
      <c r="D22" s="133"/>
      <c r="E22" s="133"/>
      <c r="F22" s="133"/>
      <c r="G22" s="133"/>
      <c r="H22" s="133"/>
      <c r="I22" s="133"/>
      <c r="J22" s="133"/>
      <c r="K22" s="133"/>
      <c r="L22" s="133"/>
      <c r="M22" s="134" t="s">
        <v>1625</v>
      </c>
      <c r="N22" s="134"/>
      <c r="O22" s="134" t="s">
        <v>49</v>
      </c>
      <c r="P22" s="134"/>
      <c r="Q22" s="134" t="s">
        <v>50</v>
      </c>
      <c r="R22" s="134"/>
      <c r="S22" s="135" t="s">
        <v>51</v>
      </c>
      <c r="T22" s="135" t="s">
        <v>58</v>
      </c>
      <c r="U22" s="135" t="s">
        <v>58</v>
      </c>
      <c r="V22" s="135" t="str">
        <f>+IF(ISERR(U22/T22*100),"N/A",ROUND(U22/T22*100,2))</f>
        <v>N/A</v>
      </c>
      <c r="W22" s="136">
        <f>+IF(ISERR(U22/S22*100),"N/A",ROUND(U22/S22*100,2))</f>
        <v>0</v>
      </c>
    </row>
    <row r="23" spans="2:27" ht="93" customHeight="1">
      <c r="B23" s="132" t="s">
        <v>1627</v>
      </c>
      <c r="C23" s="133"/>
      <c r="D23" s="133"/>
      <c r="E23" s="133"/>
      <c r="F23" s="133"/>
      <c r="G23" s="133"/>
      <c r="H23" s="133"/>
      <c r="I23" s="133"/>
      <c r="J23" s="133"/>
      <c r="K23" s="133"/>
      <c r="L23" s="133"/>
      <c r="M23" s="134" t="s">
        <v>1625</v>
      </c>
      <c r="N23" s="134"/>
      <c r="O23" s="134" t="s">
        <v>49</v>
      </c>
      <c r="P23" s="134"/>
      <c r="Q23" s="134" t="s">
        <v>50</v>
      </c>
      <c r="R23" s="134"/>
      <c r="S23" s="135" t="s">
        <v>678</v>
      </c>
      <c r="T23" s="135" t="s">
        <v>58</v>
      </c>
      <c r="U23" s="135" t="s">
        <v>58</v>
      </c>
      <c r="V23" s="135" t="str">
        <f>+IF(ISERR(U23/T23*100),"N/A",ROUND(U23/T23*100,2))</f>
        <v>N/A</v>
      </c>
      <c r="W23" s="136">
        <f>+IF(ISERR(U23/S23*100),"N/A",ROUND(U23/S23*100,2))</f>
        <v>0</v>
      </c>
    </row>
    <row r="24" spans="2:27" ht="56.25" customHeight="1" thickBot="1">
      <c r="B24" s="132" t="s">
        <v>1626</v>
      </c>
      <c r="C24" s="133"/>
      <c r="D24" s="133"/>
      <c r="E24" s="133"/>
      <c r="F24" s="133"/>
      <c r="G24" s="133"/>
      <c r="H24" s="133"/>
      <c r="I24" s="133"/>
      <c r="J24" s="133"/>
      <c r="K24" s="133"/>
      <c r="L24" s="133"/>
      <c r="M24" s="134" t="s">
        <v>1625</v>
      </c>
      <c r="N24" s="134"/>
      <c r="O24" s="134" t="s">
        <v>49</v>
      </c>
      <c r="P24" s="134"/>
      <c r="Q24" s="134" t="s">
        <v>50</v>
      </c>
      <c r="R24" s="134"/>
      <c r="S24" s="135" t="s">
        <v>678</v>
      </c>
      <c r="T24" s="135" t="s">
        <v>58</v>
      </c>
      <c r="U24" s="135" t="s">
        <v>58</v>
      </c>
      <c r="V24" s="135" t="str">
        <f>+IF(ISERR(U24/T24*100),"N/A",ROUND(U24/T24*100,2))</f>
        <v>N/A</v>
      </c>
      <c r="W24" s="136">
        <f>+IF(ISERR(U24/S24*100),"N/A",ROUND(U24/S24*100,2))</f>
        <v>0</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1624</v>
      </c>
      <c r="F28" s="149"/>
      <c r="G28" s="149"/>
      <c r="H28" s="150"/>
      <c r="I28" s="150"/>
      <c r="J28" s="150"/>
      <c r="K28" s="150"/>
      <c r="L28" s="150"/>
      <c r="M28" s="150"/>
      <c r="N28" s="150"/>
      <c r="O28" s="150"/>
      <c r="P28" s="151"/>
      <c r="Q28" s="151"/>
      <c r="R28" s="152" t="s">
        <v>1623</v>
      </c>
      <c r="S28" s="152" t="s">
        <v>10</v>
      </c>
      <c r="T28" s="151"/>
      <c r="U28" s="152" t="s">
        <v>1622</v>
      </c>
      <c r="V28" s="151"/>
      <c r="W28" s="153">
        <f>+IF(ISERR(U28/R28*100),"N/A",ROUND(U28/R28*100,2))</f>
        <v>5.28</v>
      </c>
    </row>
    <row r="29" spans="2:27" ht="26.25" customHeight="1" thickBot="1">
      <c r="B29" s="154" t="s">
        <v>69</v>
      </c>
      <c r="C29" s="155"/>
      <c r="D29" s="155"/>
      <c r="E29" s="156" t="s">
        <v>1624</v>
      </c>
      <c r="F29" s="156"/>
      <c r="G29" s="156"/>
      <c r="H29" s="157"/>
      <c r="I29" s="157"/>
      <c r="J29" s="157"/>
      <c r="K29" s="157"/>
      <c r="L29" s="157"/>
      <c r="M29" s="157"/>
      <c r="N29" s="157"/>
      <c r="O29" s="157"/>
      <c r="P29" s="158"/>
      <c r="Q29" s="158"/>
      <c r="R29" s="159" t="s">
        <v>1623</v>
      </c>
      <c r="S29" s="159" t="s">
        <v>1622</v>
      </c>
      <c r="T29" s="159">
        <f>+IF(ISERR(S29/R29*100),"N/A",ROUND(S29/R29*100,2))</f>
        <v>5.28</v>
      </c>
      <c r="U29" s="159" t="s">
        <v>1622</v>
      </c>
      <c r="V29" s="159">
        <f>+IF(ISERR(U29/S29*100),"N/A",ROUND(U29/S29*100,2))</f>
        <v>100</v>
      </c>
      <c r="W29" s="160">
        <f>+IF(ISERR(U29/R29*100),"N/A",ROUND(U29/R29*100,2))</f>
        <v>5.28</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2071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3.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2072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5.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2073</v>
      </c>
      <c r="C35" s="162"/>
      <c r="D35" s="162"/>
      <c r="E35" s="162"/>
      <c r="F35" s="162"/>
      <c r="G35" s="162"/>
      <c r="H35" s="162"/>
      <c r="I35" s="162"/>
      <c r="J35" s="162"/>
      <c r="K35" s="162"/>
      <c r="L35" s="162"/>
      <c r="M35" s="162"/>
      <c r="N35" s="162"/>
      <c r="O35" s="162"/>
      <c r="P35" s="162"/>
      <c r="Q35" s="162"/>
      <c r="R35" s="162"/>
      <c r="S35" s="162"/>
      <c r="T35" s="162"/>
      <c r="U35" s="162"/>
      <c r="V35" s="162"/>
      <c r="W35" s="163"/>
    </row>
    <row r="36" spans="2:23" ht="48.7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320</v>
      </c>
      <c r="D4" s="82" t="s">
        <v>319</v>
      </c>
      <c r="E4" s="82"/>
      <c r="F4" s="82"/>
      <c r="G4" s="82"/>
      <c r="H4" s="83"/>
      <c r="J4" s="84" t="s">
        <v>6</v>
      </c>
      <c r="K4" s="82"/>
      <c r="L4" s="81" t="s">
        <v>318</v>
      </c>
      <c r="M4" s="85" t="s">
        <v>317</v>
      </c>
      <c r="N4" s="85"/>
      <c r="O4" s="85"/>
      <c r="P4" s="85"/>
      <c r="Q4" s="86"/>
      <c r="R4" s="87"/>
      <c r="S4" s="88" t="s">
        <v>2009</v>
      </c>
      <c r="T4" s="89"/>
      <c r="U4" s="89"/>
      <c r="V4" s="90" t="s">
        <v>301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10</v>
      </c>
      <c r="D6" s="96" t="s">
        <v>10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316</v>
      </c>
      <c r="K8" s="101" t="s">
        <v>315</v>
      </c>
      <c r="L8" s="101" t="s">
        <v>314</v>
      </c>
      <c r="M8" s="101" t="s">
        <v>313</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312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311</v>
      </c>
      <c r="C21" s="133"/>
      <c r="D21" s="133"/>
      <c r="E21" s="133"/>
      <c r="F21" s="133"/>
      <c r="G21" s="133"/>
      <c r="H21" s="133"/>
      <c r="I21" s="133"/>
      <c r="J21" s="133"/>
      <c r="K21" s="133"/>
      <c r="L21" s="133"/>
      <c r="M21" s="134" t="s">
        <v>304</v>
      </c>
      <c r="N21" s="134"/>
      <c r="O21" s="134" t="s">
        <v>49</v>
      </c>
      <c r="P21" s="134"/>
      <c r="Q21" s="134" t="s">
        <v>50</v>
      </c>
      <c r="R21" s="134"/>
      <c r="S21" s="135" t="s">
        <v>51</v>
      </c>
      <c r="T21" s="135" t="s">
        <v>52</v>
      </c>
      <c r="U21" s="135" t="s">
        <v>310</v>
      </c>
      <c r="V21" s="135">
        <f>+IF(ISERR(U21/T21*100),"N/A",ROUND(U21/T21*100,2))</f>
        <v>96.8</v>
      </c>
      <c r="W21" s="136">
        <f>+IF(ISERR(U21/S21*100),"N/A",ROUND(U21/S21*100,2))</f>
        <v>24.2</v>
      </c>
    </row>
    <row r="22" spans="2:27" ht="56.25" customHeight="1">
      <c r="B22" s="132" t="s">
        <v>309</v>
      </c>
      <c r="C22" s="133"/>
      <c r="D22" s="133"/>
      <c r="E22" s="133"/>
      <c r="F22" s="133"/>
      <c r="G22" s="133"/>
      <c r="H22" s="133"/>
      <c r="I22" s="133"/>
      <c r="J22" s="133"/>
      <c r="K22" s="133"/>
      <c r="L22" s="133"/>
      <c r="M22" s="134" t="s">
        <v>304</v>
      </c>
      <c r="N22" s="134"/>
      <c r="O22" s="134" t="s">
        <v>49</v>
      </c>
      <c r="P22" s="134"/>
      <c r="Q22" s="134" t="s">
        <v>50</v>
      </c>
      <c r="R22" s="134"/>
      <c r="S22" s="135" t="s">
        <v>51</v>
      </c>
      <c r="T22" s="135" t="s">
        <v>52</v>
      </c>
      <c r="U22" s="135" t="s">
        <v>308</v>
      </c>
      <c r="V22" s="135">
        <f>+IF(ISERR(U22/T22*100),"N/A",ROUND(U22/T22*100,2))</f>
        <v>123.2</v>
      </c>
      <c r="W22" s="136">
        <f>+IF(ISERR(U22/S22*100),"N/A",ROUND(U22/S22*100,2))</f>
        <v>30.8</v>
      </c>
    </row>
    <row r="23" spans="2:27" ht="56.25" customHeight="1">
      <c r="B23" s="132" t="s">
        <v>307</v>
      </c>
      <c r="C23" s="133"/>
      <c r="D23" s="133"/>
      <c r="E23" s="133"/>
      <c r="F23" s="133"/>
      <c r="G23" s="133"/>
      <c r="H23" s="133"/>
      <c r="I23" s="133"/>
      <c r="J23" s="133"/>
      <c r="K23" s="133"/>
      <c r="L23" s="133"/>
      <c r="M23" s="134" t="s">
        <v>304</v>
      </c>
      <c r="N23" s="134"/>
      <c r="O23" s="134" t="s">
        <v>49</v>
      </c>
      <c r="P23" s="134"/>
      <c r="Q23" s="134" t="s">
        <v>50</v>
      </c>
      <c r="R23" s="134"/>
      <c r="S23" s="135" t="s">
        <v>51</v>
      </c>
      <c r="T23" s="135" t="s">
        <v>52</v>
      </c>
      <c r="U23" s="135" t="s">
        <v>306</v>
      </c>
      <c r="V23" s="135">
        <f>+IF(ISERR(U23/T23*100),"N/A",ROUND(U23/T23*100,2))</f>
        <v>98.4</v>
      </c>
      <c r="W23" s="136">
        <f>+IF(ISERR(U23/S23*100),"N/A",ROUND(U23/S23*100,2))</f>
        <v>24.6</v>
      </c>
    </row>
    <row r="24" spans="2:27" ht="56.25" customHeight="1" thickBot="1">
      <c r="B24" s="132" t="s">
        <v>305</v>
      </c>
      <c r="C24" s="133"/>
      <c r="D24" s="133"/>
      <c r="E24" s="133"/>
      <c r="F24" s="133"/>
      <c r="G24" s="133"/>
      <c r="H24" s="133"/>
      <c r="I24" s="133"/>
      <c r="J24" s="133"/>
      <c r="K24" s="133"/>
      <c r="L24" s="133"/>
      <c r="M24" s="134" t="s">
        <v>304</v>
      </c>
      <c r="N24" s="134"/>
      <c r="O24" s="134" t="s">
        <v>49</v>
      </c>
      <c r="P24" s="134"/>
      <c r="Q24" s="134" t="s">
        <v>50</v>
      </c>
      <c r="R24" s="134"/>
      <c r="S24" s="135" t="s">
        <v>51</v>
      </c>
      <c r="T24" s="135" t="s">
        <v>52</v>
      </c>
      <c r="U24" s="135" t="s">
        <v>303</v>
      </c>
      <c r="V24" s="135">
        <f>+IF(ISERR(U24/T24*100),"N/A",ROUND(U24/T24*100,2))</f>
        <v>135.6</v>
      </c>
      <c r="W24" s="136">
        <f>+IF(ISERR(U24/S24*100),"N/A",ROUND(U24/S24*100,2))</f>
        <v>33.9</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302</v>
      </c>
      <c r="F28" s="149"/>
      <c r="G28" s="149"/>
      <c r="H28" s="150"/>
      <c r="I28" s="150"/>
      <c r="J28" s="150"/>
      <c r="K28" s="150"/>
      <c r="L28" s="150"/>
      <c r="M28" s="150"/>
      <c r="N28" s="150"/>
      <c r="O28" s="150"/>
      <c r="P28" s="151"/>
      <c r="Q28" s="151"/>
      <c r="R28" s="152" t="s">
        <v>301</v>
      </c>
      <c r="S28" s="152" t="s">
        <v>10</v>
      </c>
      <c r="T28" s="151"/>
      <c r="U28" s="152" t="s">
        <v>300</v>
      </c>
      <c r="V28" s="151"/>
      <c r="W28" s="153">
        <f>+IF(ISERR(U28/R28*100),"N/A",ROUND(U28/R28*100,2))</f>
        <v>94.83</v>
      </c>
    </row>
    <row r="29" spans="2:27" ht="26.25" customHeight="1" thickBot="1">
      <c r="B29" s="154" t="s">
        <v>69</v>
      </c>
      <c r="C29" s="155"/>
      <c r="D29" s="155"/>
      <c r="E29" s="156" t="s">
        <v>302</v>
      </c>
      <c r="F29" s="156"/>
      <c r="G29" s="156"/>
      <c r="H29" s="157"/>
      <c r="I29" s="157"/>
      <c r="J29" s="157"/>
      <c r="K29" s="157"/>
      <c r="L29" s="157"/>
      <c r="M29" s="157"/>
      <c r="N29" s="157"/>
      <c r="O29" s="157"/>
      <c r="P29" s="158"/>
      <c r="Q29" s="158"/>
      <c r="R29" s="159" t="s">
        <v>301</v>
      </c>
      <c r="S29" s="159" t="s">
        <v>300</v>
      </c>
      <c r="T29" s="159">
        <f>+IF(ISERR(S29/R29*100),"N/A",ROUND(S29/R29*100,2))</f>
        <v>94.83</v>
      </c>
      <c r="U29" s="159" t="s">
        <v>300</v>
      </c>
      <c r="V29" s="159">
        <f>+IF(ISERR(U29/S29*100),"N/A",ROUND(U29/S29*100,2))</f>
        <v>100</v>
      </c>
      <c r="W29" s="160">
        <f>+IF(ISERR(U29/R29*100),"N/A",ROUND(U29/R29*100,2))</f>
        <v>94.83</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2274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62"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2275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23"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2276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27.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1621</v>
      </c>
      <c r="D4" s="82" t="s">
        <v>1638</v>
      </c>
      <c r="E4" s="82"/>
      <c r="F4" s="82"/>
      <c r="G4" s="82"/>
      <c r="H4" s="83"/>
      <c r="J4" s="84" t="s">
        <v>6</v>
      </c>
      <c r="K4" s="82"/>
      <c r="L4" s="81" t="s">
        <v>1655</v>
      </c>
      <c r="M4" s="85" t="s">
        <v>1654</v>
      </c>
      <c r="N4" s="85"/>
      <c r="O4" s="85"/>
      <c r="P4" s="85"/>
      <c r="Q4" s="86"/>
      <c r="R4" s="87"/>
      <c r="S4" s="88" t="s">
        <v>2009</v>
      </c>
      <c r="T4" s="89"/>
      <c r="U4" s="89"/>
      <c r="V4" s="90" t="s">
        <v>1643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1644</v>
      </c>
      <c r="D6" s="96" t="s">
        <v>1653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9" customHeight="1" thickTop="1" thickBot="1">
      <c r="B10" s="102" t="s">
        <v>22</v>
      </c>
      <c r="C10" s="90" t="s">
        <v>1652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1651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1650</v>
      </c>
      <c r="C21" s="133"/>
      <c r="D21" s="133"/>
      <c r="E21" s="133"/>
      <c r="F21" s="133"/>
      <c r="G21" s="133"/>
      <c r="H21" s="133"/>
      <c r="I21" s="133"/>
      <c r="J21" s="133"/>
      <c r="K21" s="133"/>
      <c r="L21" s="133"/>
      <c r="M21" s="134" t="s">
        <v>1644</v>
      </c>
      <c r="N21" s="134"/>
      <c r="O21" s="134" t="s">
        <v>49</v>
      </c>
      <c r="P21" s="134"/>
      <c r="Q21" s="134" t="s">
        <v>50</v>
      </c>
      <c r="R21" s="134"/>
      <c r="S21" s="135" t="s">
        <v>51</v>
      </c>
      <c r="T21" s="135" t="s">
        <v>58</v>
      </c>
      <c r="U21" s="135" t="s">
        <v>52</v>
      </c>
      <c r="V21" s="135" t="str">
        <f>+IF(ISERR(U21/T21*100),"N/A",ROUND(U21/T21*100,2))</f>
        <v>N/A</v>
      </c>
      <c r="W21" s="136">
        <f>+IF(ISERR(U21/S21*100),"N/A",ROUND(U21/S21*100,2))</f>
        <v>25</v>
      </c>
    </row>
    <row r="22" spans="2:27" ht="56.25" customHeight="1">
      <c r="B22" s="132" t="s">
        <v>1649</v>
      </c>
      <c r="C22" s="133"/>
      <c r="D22" s="133"/>
      <c r="E22" s="133"/>
      <c r="F22" s="133"/>
      <c r="G22" s="133"/>
      <c r="H22" s="133"/>
      <c r="I22" s="133"/>
      <c r="J22" s="133"/>
      <c r="K22" s="133"/>
      <c r="L22" s="133"/>
      <c r="M22" s="134" t="s">
        <v>1644</v>
      </c>
      <c r="N22" s="134"/>
      <c r="O22" s="134" t="s">
        <v>49</v>
      </c>
      <c r="P22" s="134"/>
      <c r="Q22" s="134" t="s">
        <v>50</v>
      </c>
      <c r="R22" s="134"/>
      <c r="S22" s="135" t="s">
        <v>51</v>
      </c>
      <c r="T22" s="135" t="s">
        <v>58</v>
      </c>
      <c r="U22" s="135" t="s">
        <v>1648</v>
      </c>
      <c r="V22" s="135" t="str">
        <f>+IF(ISERR(U22/T22*100),"N/A",ROUND(U22/T22*100,2))</f>
        <v>N/A</v>
      </c>
      <c r="W22" s="136">
        <f>+IF(ISERR(U22/S22*100),"N/A",ROUND(U22/S22*100,2))</f>
        <v>0.28999999999999998</v>
      </c>
    </row>
    <row r="23" spans="2:27" ht="56.25" customHeight="1">
      <c r="B23" s="132" t="s">
        <v>1647</v>
      </c>
      <c r="C23" s="133"/>
      <c r="D23" s="133"/>
      <c r="E23" s="133"/>
      <c r="F23" s="133"/>
      <c r="G23" s="133"/>
      <c r="H23" s="133"/>
      <c r="I23" s="133"/>
      <c r="J23" s="133"/>
      <c r="K23" s="133"/>
      <c r="L23" s="133"/>
      <c r="M23" s="134" t="s">
        <v>1644</v>
      </c>
      <c r="N23" s="134"/>
      <c r="O23" s="134" t="s">
        <v>49</v>
      </c>
      <c r="P23" s="134"/>
      <c r="Q23" s="134" t="s">
        <v>50</v>
      </c>
      <c r="R23" s="134"/>
      <c r="S23" s="135" t="s">
        <v>51</v>
      </c>
      <c r="T23" s="135" t="s">
        <v>58</v>
      </c>
      <c r="U23" s="135" t="s">
        <v>58</v>
      </c>
      <c r="V23" s="135" t="str">
        <f>+IF(ISERR(U23/T23*100),"N/A",ROUND(U23/T23*100,2))</f>
        <v>N/A</v>
      </c>
      <c r="W23" s="136">
        <f>+IF(ISERR(U23/S23*100),"N/A",ROUND(U23/S23*100,2))</f>
        <v>0</v>
      </c>
    </row>
    <row r="24" spans="2:27" ht="56.25" customHeight="1">
      <c r="B24" s="132" t="s">
        <v>1646</v>
      </c>
      <c r="C24" s="133"/>
      <c r="D24" s="133"/>
      <c r="E24" s="133"/>
      <c r="F24" s="133"/>
      <c r="G24" s="133"/>
      <c r="H24" s="133"/>
      <c r="I24" s="133"/>
      <c r="J24" s="133"/>
      <c r="K24" s="133"/>
      <c r="L24" s="133"/>
      <c r="M24" s="134" t="s">
        <v>1644</v>
      </c>
      <c r="N24" s="134"/>
      <c r="O24" s="134" t="s">
        <v>49</v>
      </c>
      <c r="P24" s="134"/>
      <c r="Q24" s="134" t="s">
        <v>50</v>
      </c>
      <c r="R24" s="134"/>
      <c r="S24" s="135" t="s">
        <v>51</v>
      </c>
      <c r="T24" s="135" t="s">
        <v>58</v>
      </c>
      <c r="U24" s="135" t="s">
        <v>58</v>
      </c>
      <c r="V24" s="135" t="str">
        <f>+IF(ISERR(U24/T24*100),"N/A",ROUND(U24/T24*100,2))</f>
        <v>N/A</v>
      </c>
      <c r="W24" s="136">
        <f>+IF(ISERR(U24/S24*100),"N/A",ROUND(U24/S24*100,2))</f>
        <v>0</v>
      </c>
    </row>
    <row r="25" spans="2:27" ht="56.25" customHeight="1" thickBot="1">
      <c r="B25" s="132" t="s">
        <v>1645</v>
      </c>
      <c r="C25" s="133"/>
      <c r="D25" s="133"/>
      <c r="E25" s="133"/>
      <c r="F25" s="133"/>
      <c r="G25" s="133"/>
      <c r="H25" s="133"/>
      <c r="I25" s="133"/>
      <c r="J25" s="133"/>
      <c r="K25" s="133"/>
      <c r="L25" s="133"/>
      <c r="M25" s="134" t="s">
        <v>1644</v>
      </c>
      <c r="N25" s="134"/>
      <c r="O25" s="134" t="s">
        <v>49</v>
      </c>
      <c r="P25" s="134"/>
      <c r="Q25" s="134" t="s">
        <v>50</v>
      </c>
      <c r="R25" s="134"/>
      <c r="S25" s="135" t="s">
        <v>51</v>
      </c>
      <c r="T25" s="135" t="s">
        <v>58</v>
      </c>
      <c r="U25" s="135" t="s">
        <v>813</v>
      </c>
      <c r="V25" s="135" t="str">
        <f>+IF(ISERR(U25/T25*100),"N/A",ROUND(U25/T25*100,2))</f>
        <v>N/A</v>
      </c>
      <c r="W25" s="136">
        <f>+IF(ISERR(U25/S25*100),"N/A",ROUND(U25/S25*100,2))</f>
        <v>90.4</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1642</v>
      </c>
      <c r="F29" s="149"/>
      <c r="G29" s="149"/>
      <c r="H29" s="150"/>
      <c r="I29" s="150"/>
      <c r="J29" s="150"/>
      <c r="K29" s="150"/>
      <c r="L29" s="150"/>
      <c r="M29" s="150"/>
      <c r="N29" s="150"/>
      <c r="O29" s="150"/>
      <c r="P29" s="151"/>
      <c r="Q29" s="151"/>
      <c r="R29" s="152" t="s">
        <v>1643</v>
      </c>
      <c r="S29" s="152" t="s">
        <v>10</v>
      </c>
      <c r="T29" s="151"/>
      <c r="U29" s="152" t="s">
        <v>1639</v>
      </c>
      <c r="V29" s="151"/>
      <c r="W29" s="153">
        <f>+IF(ISERR(U29/R29*100),"N/A",ROUND(U29/R29*100,2))</f>
        <v>8.0399999999999991</v>
      </c>
    </row>
    <row r="30" spans="2:27" ht="26.25" customHeight="1" thickBot="1">
      <c r="B30" s="154" t="s">
        <v>69</v>
      </c>
      <c r="C30" s="155"/>
      <c r="D30" s="155"/>
      <c r="E30" s="156" t="s">
        <v>1642</v>
      </c>
      <c r="F30" s="156"/>
      <c r="G30" s="156"/>
      <c r="H30" s="157"/>
      <c r="I30" s="157"/>
      <c r="J30" s="157"/>
      <c r="K30" s="157"/>
      <c r="L30" s="157"/>
      <c r="M30" s="157"/>
      <c r="N30" s="157"/>
      <c r="O30" s="157"/>
      <c r="P30" s="158"/>
      <c r="Q30" s="158"/>
      <c r="R30" s="159" t="s">
        <v>1641</v>
      </c>
      <c r="S30" s="159" t="s">
        <v>1640</v>
      </c>
      <c r="T30" s="159">
        <f>+IF(ISERR(S30/R30*100),"N/A",ROUND(S30/R30*100,2))</f>
        <v>12.84</v>
      </c>
      <c r="U30" s="159" t="s">
        <v>1639</v>
      </c>
      <c r="V30" s="159">
        <f>+IF(ISERR(U30/S30*100),"N/A",ROUND(U30/S30*100,2))</f>
        <v>62.41</v>
      </c>
      <c r="W30" s="160">
        <f>+IF(ISERR(U30/R30*100),"N/A",ROUND(U30/R30*100,2))</f>
        <v>8.02</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2068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44.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2069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32.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2070</v>
      </c>
      <c r="C36" s="162"/>
      <c r="D36" s="162"/>
      <c r="E36" s="162"/>
      <c r="F36" s="162"/>
      <c r="G36" s="162"/>
      <c r="H36" s="162"/>
      <c r="I36" s="162"/>
      <c r="J36" s="162"/>
      <c r="K36" s="162"/>
      <c r="L36" s="162"/>
      <c r="M36" s="162"/>
      <c r="N36" s="162"/>
      <c r="O36" s="162"/>
      <c r="P36" s="162"/>
      <c r="Q36" s="162"/>
      <c r="R36" s="162"/>
      <c r="S36" s="162"/>
      <c r="T36" s="162"/>
      <c r="U36" s="162"/>
      <c r="V36" s="162"/>
      <c r="W36" s="163"/>
    </row>
    <row r="37" spans="2:23" ht="78.7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1621</v>
      </c>
      <c r="D4" s="82" t="s">
        <v>1638</v>
      </c>
      <c r="E4" s="82"/>
      <c r="F4" s="82"/>
      <c r="G4" s="82"/>
      <c r="H4" s="83"/>
      <c r="J4" s="84" t="s">
        <v>6</v>
      </c>
      <c r="K4" s="82"/>
      <c r="L4" s="81" t="s">
        <v>1663</v>
      </c>
      <c r="M4" s="85" t="s">
        <v>1662</v>
      </c>
      <c r="N4" s="85"/>
      <c r="O4" s="85"/>
      <c r="P4" s="85"/>
      <c r="Q4" s="86"/>
      <c r="R4" s="87"/>
      <c r="S4" s="88" t="s">
        <v>2009</v>
      </c>
      <c r="T4" s="89"/>
      <c r="U4" s="89"/>
      <c r="V4" s="90" t="s">
        <v>1661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1644</v>
      </c>
      <c r="D6" s="96" t="s">
        <v>1653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22.25" customHeight="1" thickTop="1" thickBot="1">
      <c r="B10" s="102" t="s">
        <v>22</v>
      </c>
      <c r="C10" s="90" t="s">
        <v>1660</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1651</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1659</v>
      </c>
      <c r="C21" s="133"/>
      <c r="D21" s="133"/>
      <c r="E21" s="133"/>
      <c r="F21" s="133"/>
      <c r="G21" s="133"/>
      <c r="H21" s="133"/>
      <c r="I21" s="133"/>
      <c r="J21" s="133"/>
      <c r="K21" s="133"/>
      <c r="L21" s="133"/>
      <c r="M21" s="134" t="s">
        <v>1644</v>
      </c>
      <c r="N21" s="134"/>
      <c r="O21" s="134" t="s">
        <v>49</v>
      </c>
      <c r="P21" s="134"/>
      <c r="Q21" s="134" t="s">
        <v>50</v>
      </c>
      <c r="R21" s="134"/>
      <c r="S21" s="135" t="s">
        <v>1658</v>
      </c>
      <c r="T21" s="135" t="s">
        <v>58</v>
      </c>
      <c r="U21" s="135" t="s">
        <v>58</v>
      </c>
      <c r="V21" s="135" t="str">
        <f>+IF(ISERR(U21/T21*100),"N/A",ROUND(U21/T21*100,2))</f>
        <v>N/A</v>
      </c>
      <c r="W21" s="136">
        <f>+IF(ISERR(U21/S21*100),"N/A",ROUND(U21/S21*100,2))</f>
        <v>0</v>
      </c>
    </row>
    <row r="22" spans="2:27" ht="56.25" customHeight="1" thickBot="1">
      <c r="B22" s="132" t="s">
        <v>1657</v>
      </c>
      <c r="C22" s="133"/>
      <c r="D22" s="133"/>
      <c r="E22" s="133"/>
      <c r="F22" s="133"/>
      <c r="G22" s="133"/>
      <c r="H22" s="133"/>
      <c r="I22" s="133"/>
      <c r="J22" s="133"/>
      <c r="K22" s="133"/>
      <c r="L22" s="133"/>
      <c r="M22" s="134" t="s">
        <v>1644</v>
      </c>
      <c r="N22" s="134"/>
      <c r="O22" s="134" t="s">
        <v>49</v>
      </c>
      <c r="P22" s="134"/>
      <c r="Q22" s="134" t="s">
        <v>137</v>
      </c>
      <c r="R22" s="134"/>
      <c r="S22" s="135" t="s">
        <v>51</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1642</v>
      </c>
      <c r="F26" s="149"/>
      <c r="G26" s="149"/>
      <c r="H26" s="150"/>
      <c r="I26" s="150"/>
      <c r="J26" s="150"/>
      <c r="K26" s="150"/>
      <c r="L26" s="150"/>
      <c r="M26" s="150"/>
      <c r="N26" s="150"/>
      <c r="O26" s="150"/>
      <c r="P26" s="151"/>
      <c r="Q26" s="151"/>
      <c r="R26" s="152" t="s">
        <v>1656</v>
      </c>
      <c r="S26" s="152" t="s">
        <v>10</v>
      </c>
      <c r="T26" s="151"/>
      <c r="U26" s="152" t="s">
        <v>58</v>
      </c>
      <c r="V26" s="151"/>
      <c r="W26" s="153">
        <f>+IF(ISERR(U26/R26*100),"N/A",ROUND(U26/R26*100,2))</f>
        <v>0</v>
      </c>
    </row>
    <row r="27" spans="2:27" ht="26.25" customHeight="1" thickBot="1">
      <c r="B27" s="154" t="s">
        <v>69</v>
      </c>
      <c r="C27" s="155"/>
      <c r="D27" s="155"/>
      <c r="E27" s="156" t="s">
        <v>1642</v>
      </c>
      <c r="F27" s="156"/>
      <c r="G27" s="156"/>
      <c r="H27" s="157"/>
      <c r="I27" s="157"/>
      <c r="J27" s="157"/>
      <c r="K27" s="157"/>
      <c r="L27" s="157"/>
      <c r="M27" s="157"/>
      <c r="N27" s="157"/>
      <c r="O27" s="157"/>
      <c r="P27" s="158"/>
      <c r="Q27" s="158"/>
      <c r="R27" s="159" t="s">
        <v>1656</v>
      </c>
      <c r="S27" s="159" t="s">
        <v>348</v>
      </c>
      <c r="T27" s="159">
        <f>+IF(ISERR(S27/R27*100),"N/A",ROUND(S27/R27*100,2))</f>
        <v>0.05</v>
      </c>
      <c r="U27" s="159" t="s">
        <v>58</v>
      </c>
      <c r="V27" s="159">
        <f>+IF(ISERR(U27/S27*100),"N/A",ROUND(U27/S27*100,2))</f>
        <v>0</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2065</v>
      </c>
      <c r="C29" s="162"/>
      <c r="D29" s="162"/>
      <c r="E29" s="162"/>
      <c r="F29" s="162"/>
      <c r="G29" s="162"/>
      <c r="H29" s="162"/>
      <c r="I29" s="162"/>
      <c r="J29" s="162"/>
      <c r="K29" s="162"/>
      <c r="L29" s="162"/>
      <c r="M29" s="162"/>
      <c r="N29" s="162"/>
      <c r="O29" s="162"/>
      <c r="P29" s="162"/>
      <c r="Q29" s="162"/>
      <c r="R29" s="162"/>
      <c r="S29" s="162"/>
      <c r="T29" s="162"/>
      <c r="U29" s="162"/>
      <c r="V29" s="162"/>
      <c r="W29" s="163"/>
    </row>
    <row r="30" spans="2:27" ht="30.7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2066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24.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2067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4"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ECC7-E882-4C78-87D7-1E72B6A95A7A}">
  <sheetPr>
    <tabColor theme="4"/>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1" customWidth="1"/>
    <col min="2" max="2" width="18.85546875" style="195" customWidth="1"/>
    <col min="3" max="3" width="6.7109375" style="196" customWidth="1"/>
    <col min="4" max="4" width="9.85546875" style="196" customWidth="1"/>
    <col min="5" max="5" width="11.140625" style="196" customWidth="1"/>
    <col min="6" max="6" width="3.85546875" style="196" customWidth="1"/>
    <col min="7" max="7" width="7.140625" style="196" customWidth="1"/>
    <col min="8" max="8" width="6.85546875" style="1" customWidth="1"/>
    <col min="9" max="9" width="7.5703125" style="1" customWidth="1"/>
    <col min="10" max="13" width="11.42578125" style="1"/>
    <col min="14" max="14" width="9.140625" style="1" customWidth="1"/>
    <col min="15" max="15" width="10.28515625" style="1" customWidth="1"/>
    <col min="16" max="16" width="9.42578125" style="1" customWidth="1"/>
    <col min="17" max="17" width="10" style="1" customWidth="1"/>
    <col min="18" max="18" width="13.5703125" style="1" customWidth="1"/>
    <col min="19" max="19" width="14.42578125" style="1" customWidth="1"/>
    <col min="20" max="21" width="12.7109375" style="1" customWidth="1"/>
    <col min="22" max="22" width="12" style="1" customWidth="1"/>
    <col min="23" max="24" width="11.42578125" style="1"/>
    <col min="25" max="25" width="14.7109375" style="1" customWidth="1"/>
    <col min="26" max="28" width="11.42578125" style="1"/>
    <col min="29" max="29" width="12" style="1" bestFit="1" customWidth="1"/>
    <col min="30" max="16384" width="11.42578125" style="1"/>
  </cols>
  <sheetData>
    <row r="1" spans="1:25" s="171" customFormat="1" ht="39.75" customHeight="1">
      <c r="A1" s="68" t="s">
        <v>0</v>
      </c>
      <c r="B1" s="68"/>
      <c r="C1" s="68"/>
      <c r="D1" s="68"/>
      <c r="E1" s="68"/>
      <c r="F1" s="68"/>
      <c r="G1" s="68"/>
      <c r="H1" s="68"/>
      <c r="I1" s="68"/>
      <c r="J1" s="68"/>
      <c r="K1" s="68"/>
      <c r="L1" s="68"/>
      <c r="M1" s="68"/>
      <c r="N1" s="68"/>
      <c r="O1" s="68"/>
      <c r="P1" s="68"/>
      <c r="Q1" s="69" t="s">
        <v>1</v>
      </c>
      <c r="R1" s="70"/>
      <c r="S1" s="70"/>
      <c r="T1" s="70"/>
      <c r="U1" s="71"/>
      <c r="V1" s="72"/>
      <c r="W1" s="73"/>
      <c r="X1" s="170"/>
      <c r="Y1" s="170"/>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2" t="s">
        <v>2</v>
      </c>
      <c r="C3" s="3"/>
      <c r="D3" s="3"/>
      <c r="E3" s="3"/>
      <c r="F3" s="3"/>
      <c r="G3" s="3"/>
      <c r="H3" s="4"/>
      <c r="I3" s="4"/>
      <c r="J3" s="4"/>
      <c r="K3" s="4"/>
      <c r="L3" s="4"/>
      <c r="M3" s="4"/>
      <c r="N3" s="4"/>
      <c r="O3" s="4"/>
      <c r="P3" s="4"/>
      <c r="Q3" s="4"/>
      <c r="R3" s="4"/>
      <c r="S3" s="4"/>
      <c r="T3" s="4"/>
      <c r="U3" s="4"/>
      <c r="V3" s="4"/>
      <c r="W3" s="5"/>
    </row>
    <row r="4" spans="1:25" ht="54" customHeight="1" thickTop="1" thickBot="1">
      <c r="B4" s="172" t="s">
        <v>3</v>
      </c>
      <c r="C4" s="173">
        <v>47</v>
      </c>
      <c r="D4" s="174" t="s">
        <v>1638</v>
      </c>
      <c r="E4" s="174"/>
      <c r="F4" s="174"/>
      <c r="G4" s="174"/>
      <c r="H4" s="175"/>
      <c r="J4" s="176" t="s">
        <v>6</v>
      </c>
      <c r="K4" s="174"/>
      <c r="L4" s="173" t="s">
        <v>154</v>
      </c>
      <c r="M4" s="177" t="s">
        <v>1966</v>
      </c>
      <c r="N4" s="177"/>
      <c r="O4" s="177"/>
      <c r="P4" s="177"/>
      <c r="Q4" s="178"/>
      <c r="R4" s="179"/>
      <c r="S4" s="180" t="s">
        <v>2009</v>
      </c>
      <c r="T4" s="181"/>
      <c r="U4" s="181"/>
      <c r="V4" s="182">
        <v>13.085163</v>
      </c>
      <c r="W4" s="183"/>
    </row>
    <row r="5" spans="1:25" ht="15.75" customHeight="1" thickTop="1">
      <c r="B5" s="184" t="s">
        <v>10</v>
      </c>
      <c r="C5" s="185" t="s">
        <v>10</v>
      </c>
      <c r="D5" s="185"/>
      <c r="E5" s="185"/>
      <c r="F5" s="185"/>
      <c r="G5" s="185"/>
      <c r="H5" s="185"/>
      <c r="I5" s="185"/>
      <c r="J5" s="185"/>
      <c r="K5" s="185"/>
      <c r="L5" s="185"/>
      <c r="M5" s="185"/>
      <c r="N5" s="185"/>
      <c r="O5" s="185"/>
      <c r="P5" s="185"/>
      <c r="Q5" s="185"/>
      <c r="R5" s="185"/>
      <c r="S5" s="185"/>
      <c r="T5" s="185"/>
      <c r="U5" s="185"/>
      <c r="V5" s="185"/>
      <c r="W5" s="186"/>
    </row>
    <row r="6" spans="1:25" ht="38.25" customHeight="1" thickBot="1">
      <c r="B6" s="184" t="s">
        <v>11</v>
      </c>
      <c r="C6" s="187" t="s">
        <v>1644</v>
      </c>
      <c r="D6" s="188" t="s">
        <v>1653</v>
      </c>
      <c r="E6" s="188"/>
      <c r="F6" s="188"/>
      <c r="G6" s="188"/>
      <c r="H6" s="188"/>
      <c r="J6" s="189" t="s">
        <v>14</v>
      </c>
      <c r="K6" s="189"/>
      <c r="L6" s="189" t="s">
        <v>15</v>
      </c>
      <c r="M6" s="189"/>
      <c r="N6" s="186" t="s">
        <v>10</v>
      </c>
      <c r="O6" s="186"/>
      <c r="P6" s="186"/>
      <c r="Q6" s="186"/>
      <c r="R6" s="186"/>
      <c r="S6" s="186"/>
      <c r="T6" s="186"/>
      <c r="U6" s="186"/>
      <c r="V6" s="186"/>
      <c r="W6" s="186"/>
    </row>
    <row r="7" spans="1:25" ht="30" customHeight="1" thickBot="1">
      <c r="B7" s="190"/>
      <c r="C7" s="187" t="s">
        <v>10</v>
      </c>
      <c r="D7" s="185" t="s">
        <v>10</v>
      </c>
      <c r="E7" s="185"/>
      <c r="F7" s="185"/>
      <c r="G7" s="185"/>
      <c r="H7" s="185"/>
      <c r="J7" s="191" t="s">
        <v>16</v>
      </c>
      <c r="K7" s="191" t="s">
        <v>17</v>
      </c>
      <c r="L7" s="191" t="s">
        <v>16</v>
      </c>
      <c r="M7" s="191" t="s">
        <v>17</v>
      </c>
      <c r="N7" s="192"/>
      <c r="O7" s="186" t="s">
        <v>10</v>
      </c>
      <c r="P7" s="186"/>
      <c r="Q7" s="186"/>
      <c r="R7" s="186"/>
      <c r="S7" s="186"/>
      <c r="T7" s="186"/>
      <c r="U7" s="186"/>
      <c r="V7" s="186"/>
      <c r="W7" s="186"/>
    </row>
    <row r="8" spans="1:25" ht="30" customHeight="1" thickBot="1">
      <c r="B8" s="190"/>
      <c r="C8" s="187" t="s">
        <v>10</v>
      </c>
      <c r="D8" s="185" t="s">
        <v>10</v>
      </c>
      <c r="E8" s="185"/>
      <c r="F8" s="185"/>
      <c r="G8" s="185"/>
      <c r="H8" s="185"/>
      <c r="J8" s="193">
        <v>0</v>
      </c>
      <c r="K8" s="193">
        <v>0</v>
      </c>
      <c r="L8" s="193">
        <v>0</v>
      </c>
      <c r="M8" s="193">
        <v>0</v>
      </c>
      <c r="N8" s="192"/>
      <c r="P8" s="186" t="s">
        <v>10</v>
      </c>
      <c r="Q8" s="186"/>
      <c r="R8" s="186"/>
      <c r="S8" s="186"/>
      <c r="T8" s="186"/>
      <c r="U8" s="186"/>
      <c r="V8" s="186"/>
      <c r="W8" s="186"/>
    </row>
    <row r="9" spans="1:25" ht="25.5" customHeight="1" thickBot="1">
      <c r="B9" s="190"/>
      <c r="C9" s="185" t="s">
        <v>10</v>
      </c>
      <c r="D9" s="185"/>
      <c r="E9" s="185"/>
      <c r="F9" s="185"/>
      <c r="G9" s="185"/>
      <c r="H9" s="185"/>
      <c r="I9" s="185"/>
      <c r="J9" s="185"/>
      <c r="K9" s="185"/>
      <c r="L9" s="185"/>
      <c r="M9" s="185"/>
      <c r="N9" s="185"/>
      <c r="O9" s="185"/>
      <c r="P9" s="185"/>
      <c r="Q9" s="185"/>
      <c r="R9" s="185"/>
      <c r="S9" s="185"/>
      <c r="T9" s="185"/>
      <c r="U9" s="185"/>
      <c r="V9" s="185"/>
      <c r="W9" s="186"/>
    </row>
    <row r="10" spans="1:25" ht="79.5" customHeight="1" thickTop="1" thickBot="1">
      <c r="B10" s="194" t="s">
        <v>22</v>
      </c>
      <c r="C10" s="182" t="s">
        <v>1967</v>
      </c>
      <c r="D10" s="182"/>
      <c r="E10" s="182"/>
      <c r="F10" s="182"/>
      <c r="G10" s="182"/>
      <c r="H10" s="182"/>
      <c r="I10" s="182"/>
      <c r="J10" s="182"/>
      <c r="K10" s="182"/>
      <c r="L10" s="182"/>
      <c r="M10" s="182"/>
      <c r="N10" s="182"/>
      <c r="O10" s="182"/>
      <c r="P10" s="182"/>
      <c r="Q10" s="182"/>
      <c r="R10" s="182"/>
      <c r="S10" s="182"/>
      <c r="T10" s="182"/>
      <c r="U10" s="182"/>
      <c r="V10" s="182"/>
      <c r="W10" s="183"/>
    </row>
    <row r="11" spans="1:25" ht="9" customHeight="1" thickTop="1" thickBot="1"/>
    <row r="12" spans="1:25" ht="21.75" customHeight="1" thickTop="1" thickBot="1">
      <c r="B12" s="2" t="s">
        <v>24</v>
      </c>
      <c r="C12" s="3"/>
      <c r="D12" s="3"/>
      <c r="E12" s="3"/>
      <c r="F12" s="3"/>
      <c r="G12" s="3"/>
      <c r="H12" s="4"/>
      <c r="I12" s="4"/>
      <c r="J12" s="4"/>
      <c r="K12" s="4"/>
      <c r="L12" s="4"/>
      <c r="M12" s="4"/>
      <c r="N12" s="4"/>
      <c r="O12" s="4"/>
      <c r="P12" s="4"/>
      <c r="Q12" s="4"/>
      <c r="R12" s="4"/>
      <c r="S12" s="4"/>
      <c r="T12" s="4"/>
      <c r="U12" s="4"/>
      <c r="V12" s="4"/>
      <c r="W12" s="5"/>
    </row>
    <row r="13" spans="1:25" ht="19.5" customHeight="1" thickTop="1">
      <c r="B13" s="197" t="s">
        <v>25</v>
      </c>
      <c r="C13" s="198"/>
      <c r="D13" s="198"/>
      <c r="E13" s="198"/>
      <c r="F13" s="198"/>
      <c r="G13" s="198"/>
      <c r="H13" s="198"/>
      <c r="I13" s="198"/>
      <c r="J13" s="199"/>
      <c r="K13" s="198" t="s">
        <v>26</v>
      </c>
      <c r="L13" s="198"/>
      <c r="M13" s="198"/>
      <c r="N13" s="198"/>
      <c r="O13" s="198"/>
      <c r="P13" s="198"/>
      <c r="Q13" s="198"/>
      <c r="R13" s="200"/>
      <c r="S13" s="198" t="s">
        <v>27</v>
      </c>
      <c r="T13" s="198"/>
      <c r="U13" s="198"/>
      <c r="V13" s="198"/>
      <c r="W13" s="201"/>
    </row>
    <row r="14" spans="1:25" ht="69" customHeight="1">
      <c r="B14" s="184" t="s">
        <v>28</v>
      </c>
      <c r="C14" s="188" t="s">
        <v>10</v>
      </c>
      <c r="D14" s="188"/>
      <c r="E14" s="188"/>
      <c r="F14" s="188"/>
      <c r="G14" s="188"/>
      <c r="H14" s="188"/>
      <c r="I14" s="188"/>
      <c r="J14" s="195"/>
      <c r="K14" s="195" t="s">
        <v>29</v>
      </c>
      <c r="L14" s="188" t="s">
        <v>10</v>
      </c>
      <c r="M14" s="188"/>
      <c r="N14" s="188"/>
      <c r="O14" s="188"/>
      <c r="P14" s="188"/>
      <c r="Q14" s="188"/>
      <c r="S14" s="195" t="s">
        <v>30</v>
      </c>
      <c r="T14" s="202" t="s">
        <v>1651</v>
      </c>
      <c r="U14" s="202"/>
      <c r="V14" s="202"/>
      <c r="W14" s="202"/>
    </row>
    <row r="15" spans="1:25" ht="86.25" customHeight="1">
      <c r="B15" s="184" t="s">
        <v>32</v>
      </c>
      <c r="C15" s="188" t="s">
        <v>10</v>
      </c>
      <c r="D15" s="188"/>
      <c r="E15" s="188"/>
      <c r="F15" s="188"/>
      <c r="G15" s="188"/>
      <c r="H15" s="188"/>
      <c r="I15" s="188"/>
      <c r="J15" s="195"/>
      <c r="K15" s="195" t="s">
        <v>32</v>
      </c>
      <c r="L15" s="188" t="s">
        <v>10</v>
      </c>
      <c r="M15" s="188"/>
      <c r="N15" s="188"/>
      <c r="O15" s="188"/>
      <c r="P15" s="188"/>
      <c r="Q15" s="188"/>
      <c r="S15" s="195" t="s">
        <v>33</v>
      </c>
      <c r="T15" s="202" t="s">
        <v>47</v>
      </c>
      <c r="U15" s="202"/>
      <c r="V15" s="202"/>
      <c r="W15" s="202"/>
    </row>
    <row r="16" spans="1:25" ht="25.5" customHeight="1" thickBot="1">
      <c r="B16" s="203" t="s">
        <v>34</v>
      </c>
      <c r="C16" s="204" t="s">
        <v>10</v>
      </c>
      <c r="D16" s="204"/>
      <c r="E16" s="204"/>
      <c r="F16" s="204"/>
      <c r="G16" s="204"/>
      <c r="H16" s="204"/>
      <c r="I16" s="204"/>
      <c r="J16" s="204"/>
      <c r="K16" s="204"/>
      <c r="L16" s="204"/>
      <c r="M16" s="204"/>
      <c r="N16" s="204"/>
      <c r="O16" s="204"/>
      <c r="P16" s="204"/>
      <c r="Q16" s="204"/>
      <c r="R16" s="204"/>
      <c r="S16" s="204"/>
      <c r="T16" s="204"/>
      <c r="U16" s="204"/>
      <c r="V16" s="204"/>
      <c r="W16" s="205"/>
    </row>
    <row r="17" spans="2:27" ht="21.75" customHeight="1" thickTop="1" thickBot="1">
      <c r="B17" s="2" t="s">
        <v>35</v>
      </c>
      <c r="C17" s="3"/>
      <c r="D17" s="3"/>
      <c r="E17" s="3"/>
      <c r="F17" s="3"/>
      <c r="G17" s="3"/>
      <c r="H17" s="4"/>
      <c r="I17" s="4"/>
      <c r="J17" s="4"/>
      <c r="K17" s="4"/>
      <c r="L17" s="4"/>
      <c r="M17" s="4"/>
      <c r="N17" s="4"/>
      <c r="O17" s="4"/>
      <c r="P17" s="4"/>
      <c r="Q17" s="4"/>
      <c r="R17" s="4"/>
      <c r="S17" s="4"/>
      <c r="T17" s="4"/>
      <c r="U17" s="4"/>
      <c r="V17" s="4"/>
      <c r="W17" s="5"/>
    </row>
    <row r="18" spans="2:27" ht="25.5" customHeight="1" thickTop="1" thickBot="1">
      <c r="B18" s="206" t="s">
        <v>36</v>
      </c>
      <c r="C18" s="207"/>
      <c r="D18" s="207"/>
      <c r="E18" s="207"/>
      <c r="F18" s="207"/>
      <c r="G18" s="207"/>
      <c r="H18" s="207"/>
      <c r="I18" s="207"/>
      <c r="J18" s="207"/>
      <c r="K18" s="207"/>
      <c r="L18" s="207"/>
      <c r="M18" s="207"/>
      <c r="N18" s="207"/>
      <c r="O18" s="207"/>
      <c r="P18" s="207"/>
      <c r="Q18" s="207"/>
      <c r="R18" s="207"/>
      <c r="S18" s="207"/>
      <c r="T18" s="208"/>
      <c r="U18" s="209" t="s">
        <v>37</v>
      </c>
      <c r="V18" s="210"/>
      <c r="W18" s="211"/>
    </row>
    <row r="19" spans="2:27" ht="12.75" customHeight="1">
      <c r="B19" s="212" t="s">
        <v>38</v>
      </c>
      <c r="C19" s="213"/>
      <c r="D19" s="213"/>
      <c r="E19" s="213"/>
      <c r="F19" s="213"/>
      <c r="G19" s="213"/>
      <c r="H19" s="213"/>
      <c r="I19" s="213"/>
      <c r="J19" s="213"/>
      <c r="K19" s="213"/>
      <c r="L19" s="213"/>
      <c r="M19" s="213" t="s">
        <v>39</v>
      </c>
      <c r="N19" s="213"/>
      <c r="O19" s="213" t="s">
        <v>40</v>
      </c>
      <c r="P19" s="213"/>
      <c r="Q19" s="213" t="s">
        <v>41</v>
      </c>
      <c r="R19" s="213"/>
      <c r="S19" s="213" t="s">
        <v>42</v>
      </c>
      <c r="T19" s="214" t="s">
        <v>43</v>
      </c>
      <c r="U19" s="215" t="s">
        <v>44</v>
      </c>
      <c r="V19" s="216" t="s">
        <v>45</v>
      </c>
      <c r="W19" s="217" t="s">
        <v>46</v>
      </c>
    </row>
    <row r="20" spans="2:27" ht="27" customHeight="1" thickBot="1">
      <c r="B20" s="218"/>
      <c r="C20" s="219"/>
      <c r="D20" s="219"/>
      <c r="E20" s="219"/>
      <c r="F20" s="219"/>
      <c r="G20" s="219"/>
      <c r="H20" s="219"/>
      <c r="I20" s="219"/>
      <c r="J20" s="219"/>
      <c r="K20" s="219"/>
      <c r="L20" s="219"/>
      <c r="M20" s="219"/>
      <c r="N20" s="219"/>
      <c r="O20" s="219"/>
      <c r="P20" s="219"/>
      <c r="Q20" s="219"/>
      <c r="R20" s="219"/>
      <c r="S20" s="219"/>
      <c r="T20" s="220"/>
      <c r="U20" s="221"/>
      <c r="V20" s="219"/>
      <c r="W20" s="222"/>
      <c r="Z20" s="223" t="s">
        <v>10</v>
      </c>
      <c r="AA20" s="223" t="s">
        <v>47</v>
      </c>
    </row>
    <row r="21" spans="2:27" ht="56.25" customHeight="1" thickBot="1">
      <c r="B21" s="224"/>
      <c r="C21" s="225"/>
      <c r="D21" s="225"/>
      <c r="E21" s="225"/>
      <c r="F21" s="225"/>
      <c r="G21" s="225"/>
      <c r="H21" s="225"/>
      <c r="I21" s="225"/>
      <c r="J21" s="225"/>
      <c r="K21" s="225"/>
      <c r="L21" s="225"/>
      <c r="M21" s="226"/>
      <c r="N21" s="226"/>
      <c r="O21" s="226"/>
      <c r="P21" s="226"/>
      <c r="Q21" s="226"/>
      <c r="R21" s="226"/>
      <c r="S21" s="227"/>
      <c r="T21" s="227"/>
      <c r="U21" s="227"/>
      <c r="V21" s="227"/>
      <c r="W21" s="228"/>
    </row>
    <row r="22" spans="2:27" ht="21.75" customHeight="1" thickTop="1" thickBot="1">
      <c r="B22" s="2" t="s">
        <v>61</v>
      </c>
      <c r="C22" s="3"/>
      <c r="D22" s="3"/>
      <c r="E22" s="3"/>
      <c r="F22" s="3"/>
      <c r="G22" s="3"/>
      <c r="H22" s="4"/>
      <c r="I22" s="4"/>
      <c r="J22" s="4"/>
      <c r="K22" s="4"/>
      <c r="L22" s="4"/>
      <c r="M22" s="4"/>
      <c r="N22" s="4"/>
      <c r="O22" s="4"/>
      <c r="P22" s="4"/>
      <c r="Q22" s="4"/>
      <c r="R22" s="4"/>
      <c r="S22" s="4"/>
      <c r="T22" s="4"/>
      <c r="U22" s="4"/>
      <c r="V22" s="4"/>
      <c r="W22" s="5"/>
      <c r="X22" s="192"/>
    </row>
    <row r="23" spans="2:27" ht="29.25" customHeight="1" thickTop="1" thickBot="1">
      <c r="B23" s="229" t="s">
        <v>1965</v>
      </c>
      <c r="C23" s="230"/>
      <c r="D23" s="230"/>
      <c r="E23" s="230"/>
      <c r="F23" s="230"/>
      <c r="G23" s="230"/>
      <c r="H23" s="230"/>
      <c r="I23" s="230"/>
      <c r="J23" s="230"/>
      <c r="K23" s="230"/>
      <c r="L23" s="230"/>
      <c r="M23" s="230"/>
      <c r="N23" s="230"/>
      <c r="O23" s="230"/>
      <c r="P23" s="230"/>
      <c r="Q23" s="231"/>
      <c r="R23" s="232" t="s">
        <v>42</v>
      </c>
      <c r="S23" s="210" t="s">
        <v>43</v>
      </c>
      <c r="T23" s="210"/>
      <c r="U23" s="233" t="s">
        <v>62</v>
      </c>
      <c r="V23" s="209" t="s">
        <v>63</v>
      </c>
      <c r="W23" s="211"/>
    </row>
    <row r="24" spans="2:27" ht="30.75" customHeight="1" thickBot="1">
      <c r="B24" s="234"/>
      <c r="C24" s="235"/>
      <c r="D24" s="235"/>
      <c r="E24" s="235"/>
      <c r="F24" s="235"/>
      <c r="G24" s="235"/>
      <c r="H24" s="235"/>
      <c r="I24" s="235"/>
      <c r="J24" s="235"/>
      <c r="K24" s="235"/>
      <c r="L24" s="235"/>
      <c r="M24" s="235"/>
      <c r="N24" s="235"/>
      <c r="O24" s="235"/>
      <c r="P24" s="235"/>
      <c r="Q24" s="236"/>
      <c r="R24" s="237" t="s">
        <v>64</v>
      </c>
      <c r="S24" s="237" t="s">
        <v>64</v>
      </c>
      <c r="T24" s="237" t="s">
        <v>49</v>
      </c>
      <c r="U24" s="237" t="s">
        <v>64</v>
      </c>
      <c r="V24" s="237" t="s">
        <v>65</v>
      </c>
      <c r="W24" s="238" t="s">
        <v>66</v>
      </c>
      <c r="Y24" s="192"/>
    </row>
    <row r="25" spans="2:27" ht="23.25" customHeight="1" thickBot="1">
      <c r="B25" s="239" t="s">
        <v>67</v>
      </c>
      <c r="C25" s="240"/>
      <c r="D25" s="240"/>
      <c r="E25" s="241" t="s">
        <v>1642</v>
      </c>
      <c r="F25" s="241"/>
      <c r="G25" s="241"/>
      <c r="H25" s="242"/>
      <c r="I25" s="242"/>
      <c r="J25" s="242"/>
      <c r="K25" s="242"/>
      <c r="L25" s="242"/>
      <c r="M25" s="242"/>
      <c r="N25" s="242"/>
      <c r="O25" s="242"/>
      <c r="P25" s="243"/>
      <c r="Q25" s="243"/>
      <c r="R25" s="244">
        <v>13.085163</v>
      </c>
      <c r="S25" s="244"/>
      <c r="T25" s="243"/>
      <c r="U25" s="244">
        <v>0.59551533999999995</v>
      </c>
      <c r="V25" s="243"/>
      <c r="W25" s="245">
        <f>+IF(ISERR(U25/R25*100),"N/A",ROUND(U25/R25*100,2))</f>
        <v>4.55</v>
      </c>
    </row>
    <row r="26" spans="2:27" ht="26.25" customHeight="1" thickBot="1">
      <c r="B26" s="246" t="s">
        <v>69</v>
      </c>
      <c r="C26" s="247"/>
      <c r="D26" s="247"/>
      <c r="E26" s="248" t="s">
        <v>1642</v>
      </c>
      <c r="F26" s="248"/>
      <c r="G26" s="248"/>
      <c r="H26" s="249"/>
      <c r="I26" s="249"/>
      <c r="J26" s="249"/>
      <c r="K26" s="249"/>
      <c r="L26" s="249"/>
      <c r="M26" s="249"/>
      <c r="N26" s="249"/>
      <c r="O26" s="249"/>
      <c r="P26" s="250"/>
      <c r="Q26" s="250"/>
      <c r="R26" s="251">
        <v>12.584612999999999</v>
      </c>
      <c r="S26" s="251">
        <v>1.2419210000000001</v>
      </c>
      <c r="T26" s="251">
        <f>+IF(ISERR(S26/R26*100),"N/A",ROUND(S26/R26*100,2))</f>
        <v>9.8699999999999992</v>
      </c>
      <c r="U26" s="251">
        <v>0.59551533999999995</v>
      </c>
      <c r="V26" s="251">
        <f>+IF(ISERR(U26/S26*100),"N/A",ROUND(U26/S26*100,2))</f>
        <v>47.95</v>
      </c>
      <c r="W26" s="252">
        <f>+IF(ISERR(U26/R26*100),"N/A",ROUND(U26/R26*100,2))</f>
        <v>4.7300000000000004</v>
      </c>
    </row>
    <row r="27" spans="2:27" ht="22.5" customHeight="1" thickTop="1" thickBot="1">
      <c r="B27" s="2" t="s">
        <v>71</v>
      </c>
      <c r="C27" s="3"/>
      <c r="D27" s="3"/>
      <c r="E27" s="3"/>
      <c r="F27" s="3"/>
      <c r="G27" s="3"/>
      <c r="H27" s="4"/>
      <c r="I27" s="4"/>
      <c r="J27" s="4"/>
      <c r="K27" s="4"/>
      <c r="L27" s="4"/>
      <c r="M27" s="4"/>
      <c r="N27" s="4"/>
      <c r="O27" s="4"/>
      <c r="P27" s="4"/>
      <c r="Q27" s="4"/>
      <c r="R27" s="4"/>
      <c r="S27" s="4"/>
      <c r="T27" s="4"/>
      <c r="U27" s="4"/>
      <c r="V27" s="4"/>
      <c r="W27" s="5"/>
    </row>
    <row r="28" spans="2:27" ht="37.5" customHeight="1" thickTop="1">
      <c r="B28" s="259" t="s">
        <v>2064</v>
      </c>
      <c r="C28" s="260"/>
      <c r="D28" s="260"/>
      <c r="E28" s="260"/>
      <c r="F28" s="260"/>
      <c r="G28" s="260"/>
      <c r="H28" s="260"/>
      <c r="I28" s="260"/>
      <c r="J28" s="260"/>
      <c r="K28" s="260"/>
      <c r="L28" s="260"/>
      <c r="M28" s="260"/>
      <c r="N28" s="260"/>
      <c r="O28" s="260"/>
      <c r="P28" s="260"/>
      <c r="Q28" s="260"/>
      <c r="R28" s="260"/>
      <c r="S28" s="260"/>
      <c r="T28" s="260"/>
      <c r="U28" s="260"/>
      <c r="V28" s="260"/>
      <c r="W28" s="261"/>
    </row>
    <row r="29" spans="2:27" ht="69.75" customHeight="1" thickBot="1">
      <c r="B29" s="262"/>
      <c r="C29" s="263"/>
      <c r="D29" s="263"/>
      <c r="E29" s="263"/>
      <c r="F29" s="263"/>
      <c r="G29" s="263"/>
      <c r="H29" s="263"/>
      <c r="I29" s="263"/>
      <c r="J29" s="263"/>
      <c r="K29" s="263"/>
      <c r="L29" s="263"/>
      <c r="M29" s="263"/>
      <c r="N29" s="263"/>
      <c r="O29" s="263"/>
      <c r="P29" s="263"/>
      <c r="Q29" s="263"/>
      <c r="R29" s="263"/>
      <c r="S29" s="263"/>
      <c r="T29" s="263"/>
      <c r="U29" s="263"/>
      <c r="V29" s="263"/>
      <c r="W29" s="264"/>
    </row>
    <row r="30" spans="2:27" ht="30" customHeight="1" thickTop="1">
      <c r="B30" s="259" t="s">
        <v>2062</v>
      </c>
      <c r="C30" s="260"/>
      <c r="D30" s="260"/>
      <c r="E30" s="260"/>
      <c r="F30" s="260"/>
      <c r="G30" s="260"/>
      <c r="H30" s="260"/>
      <c r="I30" s="260"/>
      <c r="J30" s="260"/>
      <c r="K30" s="260"/>
      <c r="L30" s="260"/>
      <c r="M30" s="260"/>
      <c r="N30" s="260"/>
      <c r="O30" s="260"/>
      <c r="P30" s="260"/>
      <c r="Q30" s="260"/>
      <c r="R30" s="260"/>
      <c r="S30" s="260"/>
      <c r="T30" s="260"/>
      <c r="U30" s="260"/>
      <c r="V30" s="260"/>
      <c r="W30" s="261"/>
    </row>
    <row r="31" spans="2:27" ht="15" customHeight="1" thickBot="1">
      <c r="B31" s="262"/>
      <c r="C31" s="263"/>
      <c r="D31" s="263"/>
      <c r="E31" s="263"/>
      <c r="F31" s="263"/>
      <c r="G31" s="263"/>
      <c r="H31" s="263"/>
      <c r="I31" s="263"/>
      <c r="J31" s="263"/>
      <c r="K31" s="263"/>
      <c r="L31" s="263"/>
      <c r="M31" s="263"/>
      <c r="N31" s="263"/>
      <c r="O31" s="263"/>
      <c r="P31" s="263"/>
      <c r="Q31" s="263"/>
      <c r="R31" s="263"/>
      <c r="S31" s="263"/>
      <c r="T31" s="263"/>
      <c r="U31" s="263"/>
      <c r="V31" s="263"/>
      <c r="W31" s="264"/>
    </row>
    <row r="32" spans="2:27" ht="27.75" customHeight="1" thickTop="1">
      <c r="B32" s="259" t="s">
        <v>2063</v>
      </c>
      <c r="C32" s="260"/>
      <c r="D32" s="260"/>
      <c r="E32" s="260"/>
      <c r="F32" s="260"/>
      <c r="G32" s="260"/>
      <c r="H32" s="260"/>
      <c r="I32" s="260"/>
      <c r="J32" s="260"/>
      <c r="K32" s="260"/>
      <c r="L32" s="260"/>
      <c r="M32" s="260"/>
      <c r="N32" s="260"/>
      <c r="O32" s="260"/>
      <c r="P32" s="260"/>
      <c r="Q32" s="260"/>
      <c r="R32" s="260"/>
      <c r="S32" s="260"/>
      <c r="T32" s="260"/>
      <c r="U32" s="260"/>
      <c r="V32" s="260"/>
      <c r="W32" s="261"/>
    </row>
    <row r="33" spans="2:23" ht="18.75" thickBot="1">
      <c r="B33" s="265"/>
      <c r="C33" s="266"/>
      <c r="D33" s="266"/>
      <c r="E33" s="266"/>
      <c r="F33" s="266"/>
      <c r="G33" s="266"/>
      <c r="H33" s="266"/>
      <c r="I33" s="266"/>
      <c r="J33" s="266"/>
      <c r="K33" s="266"/>
      <c r="L33" s="266"/>
      <c r="M33" s="266"/>
      <c r="N33" s="266"/>
      <c r="O33" s="266"/>
      <c r="P33" s="266"/>
      <c r="Q33" s="266"/>
      <c r="R33" s="266"/>
      <c r="S33" s="266"/>
      <c r="T33" s="266"/>
      <c r="U33" s="266"/>
      <c r="V33" s="266"/>
      <c r="W33" s="267"/>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2" man="1"/>
  </rowBreaks>
  <colBreaks count="1" manualBreakCount="1">
    <brk id="23"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4E471-2F07-48F4-95BC-816DA73E1BC0}">
  <sheetPr>
    <tabColor theme="4"/>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1" customWidth="1"/>
    <col min="2" max="2" width="18.85546875" style="195" customWidth="1"/>
    <col min="3" max="3" width="6.7109375" style="196" customWidth="1"/>
    <col min="4" max="4" width="9.85546875" style="196" customWidth="1"/>
    <col min="5" max="5" width="11.140625" style="196" customWidth="1"/>
    <col min="6" max="6" width="3.85546875" style="196" customWidth="1"/>
    <col min="7" max="7" width="7.140625" style="196" customWidth="1"/>
    <col min="8" max="8" width="6.85546875" style="1" customWidth="1"/>
    <col min="9" max="9" width="7.5703125" style="1" customWidth="1"/>
    <col min="10" max="13" width="11.42578125" style="1"/>
    <col min="14" max="14" width="9.140625" style="1" customWidth="1"/>
    <col min="15" max="15" width="10.28515625" style="1" customWidth="1"/>
    <col min="16" max="16" width="9.42578125" style="1" customWidth="1"/>
    <col min="17" max="17" width="10" style="1" customWidth="1"/>
    <col min="18" max="18" width="13.5703125" style="1" customWidth="1"/>
    <col min="19" max="19" width="14.42578125" style="1" customWidth="1"/>
    <col min="20" max="21" width="12.7109375" style="1" customWidth="1"/>
    <col min="22" max="22" width="12" style="1" customWidth="1"/>
    <col min="23" max="24" width="11.42578125" style="1"/>
    <col min="25" max="25" width="14.7109375" style="1" customWidth="1"/>
    <col min="26" max="28" width="11.42578125" style="1"/>
    <col min="29" max="29" width="12" style="1" bestFit="1" customWidth="1"/>
    <col min="30" max="16384" width="11.42578125" style="1"/>
  </cols>
  <sheetData>
    <row r="1" spans="1:25" s="171" customFormat="1" ht="39.75" customHeight="1">
      <c r="A1" s="68" t="s">
        <v>0</v>
      </c>
      <c r="B1" s="68"/>
      <c r="C1" s="68"/>
      <c r="D1" s="68"/>
      <c r="E1" s="68"/>
      <c r="F1" s="68"/>
      <c r="G1" s="68"/>
      <c r="H1" s="68"/>
      <c r="I1" s="68"/>
      <c r="J1" s="68"/>
      <c r="K1" s="68"/>
      <c r="L1" s="68"/>
      <c r="M1" s="68"/>
      <c r="N1" s="68"/>
      <c r="O1" s="68"/>
      <c r="P1" s="68"/>
      <c r="Q1" s="69" t="s">
        <v>1</v>
      </c>
      <c r="R1" s="70"/>
      <c r="S1" s="70"/>
      <c r="T1" s="70"/>
      <c r="U1" s="71"/>
      <c r="V1" s="72"/>
      <c r="W1" s="73"/>
      <c r="X1" s="170"/>
      <c r="Y1" s="170"/>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2" t="s">
        <v>2</v>
      </c>
      <c r="C3" s="3"/>
      <c r="D3" s="3"/>
      <c r="E3" s="3"/>
      <c r="F3" s="3"/>
      <c r="G3" s="3"/>
      <c r="H3" s="4"/>
      <c r="I3" s="4"/>
      <c r="J3" s="4"/>
      <c r="K3" s="4"/>
      <c r="L3" s="4"/>
      <c r="M3" s="4"/>
      <c r="N3" s="4"/>
      <c r="O3" s="4"/>
      <c r="P3" s="4"/>
      <c r="Q3" s="4"/>
      <c r="R3" s="4"/>
      <c r="S3" s="4"/>
      <c r="T3" s="4"/>
      <c r="U3" s="4"/>
      <c r="V3" s="4"/>
      <c r="W3" s="5"/>
    </row>
    <row r="4" spans="1:25" ht="54" customHeight="1" thickTop="1" thickBot="1">
      <c r="B4" s="172" t="s">
        <v>3</v>
      </c>
      <c r="C4" s="173">
        <v>47</v>
      </c>
      <c r="D4" s="174" t="s">
        <v>1638</v>
      </c>
      <c r="E4" s="174"/>
      <c r="F4" s="174"/>
      <c r="G4" s="174"/>
      <c r="H4" s="175"/>
      <c r="J4" s="176" t="s">
        <v>6</v>
      </c>
      <c r="K4" s="174"/>
      <c r="L4" s="173" t="s">
        <v>1968</v>
      </c>
      <c r="M4" s="177" t="s">
        <v>1969</v>
      </c>
      <c r="N4" s="177"/>
      <c r="O4" s="177"/>
      <c r="P4" s="177"/>
      <c r="Q4" s="178"/>
      <c r="R4" s="179"/>
      <c r="S4" s="180" t="s">
        <v>2009</v>
      </c>
      <c r="T4" s="181"/>
      <c r="U4" s="181"/>
      <c r="V4" s="182">
        <v>8.3582820000000009</v>
      </c>
      <c r="W4" s="183"/>
    </row>
    <row r="5" spans="1:25" ht="15.75" customHeight="1" thickTop="1">
      <c r="B5" s="184" t="s">
        <v>10</v>
      </c>
      <c r="C5" s="185" t="s">
        <v>10</v>
      </c>
      <c r="D5" s="185"/>
      <c r="E5" s="185"/>
      <c r="F5" s="185"/>
      <c r="G5" s="185"/>
      <c r="H5" s="185"/>
      <c r="I5" s="185"/>
      <c r="J5" s="185"/>
      <c r="K5" s="185"/>
      <c r="L5" s="185"/>
      <c r="M5" s="185"/>
      <c r="N5" s="185"/>
      <c r="O5" s="185"/>
      <c r="P5" s="185"/>
      <c r="Q5" s="185"/>
      <c r="R5" s="185"/>
      <c r="S5" s="185"/>
      <c r="T5" s="185"/>
      <c r="U5" s="185"/>
      <c r="V5" s="185"/>
      <c r="W5" s="186"/>
    </row>
    <row r="6" spans="1:25" ht="38.25" customHeight="1" thickBot="1">
      <c r="B6" s="184" t="s">
        <v>11</v>
      </c>
      <c r="C6" s="187" t="s">
        <v>1644</v>
      </c>
      <c r="D6" s="188" t="s">
        <v>1653</v>
      </c>
      <c r="E6" s="188"/>
      <c r="F6" s="188"/>
      <c r="G6" s="188"/>
      <c r="H6" s="188"/>
      <c r="J6" s="189" t="s">
        <v>14</v>
      </c>
      <c r="K6" s="189"/>
      <c r="L6" s="189" t="s">
        <v>15</v>
      </c>
      <c r="M6" s="189"/>
      <c r="N6" s="186" t="s">
        <v>10</v>
      </c>
      <c r="O6" s="186"/>
      <c r="P6" s="186"/>
      <c r="Q6" s="186"/>
      <c r="R6" s="186"/>
      <c r="S6" s="186"/>
      <c r="T6" s="186"/>
      <c r="U6" s="186"/>
      <c r="V6" s="186"/>
      <c r="W6" s="186"/>
    </row>
    <row r="7" spans="1:25" ht="30" customHeight="1" thickBot="1">
      <c r="B7" s="190"/>
      <c r="C7" s="187" t="s">
        <v>10</v>
      </c>
      <c r="D7" s="185" t="s">
        <v>10</v>
      </c>
      <c r="E7" s="185"/>
      <c r="F7" s="185"/>
      <c r="G7" s="185"/>
      <c r="H7" s="185"/>
      <c r="J7" s="191" t="s">
        <v>16</v>
      </c>
      <c r="K7" s="191" t="s">
        <v>17</v>
      </c>
      <c r="L7" s="191" t="s">
        <v>16</v>
      </c>
      <c r="M7" s="191" t="s">
        <v>17</v>
      </c>
      <c r="N7" s="192"/>
      <c r="O7" s="186" t="s">
        <v>10</v>
      </c>
      <c r="P7" s="186"/>
      <c r="Q7" s="186"/>
      <c r="R7" s="186"/>
      <c r="S7" s="186"/>
      <c r="T7" s="186"/>
      <c r="U7" s="186"/>
      <c r="V7" s="186"/>
      <c r="W7" s="186"/>
    </row>
    <row r="8" spans="1:25" ht="30" customHeight="1" thickBot="1">
      <c r="B8" s="190"/>
      <c r="C8" s="187" t="s">
        <v>10</v>
      </c>
      <c r="D8" s="185" t="s">
        <v>10</v>
      </c>
      <c r="E8" s="185"/>
      <c r="F8" s="185"/>
      <c r="G8" s="185"/>
      <c r="H8" s="185"/>
      <c r="J8" s="193">
        <v>0</v>
      </c>
      <c r="K8" s="193">
        <v>0</v>
      </c>
      <c r="L8" s="193">
        <v>0</v>
      </c>
      <c r="M8" s="193">
        <v>0</v>
      </c>
      <c r="N8" s="192"/>
      <c r="P8" s="186" t="s">
        <v>10</v>
      </c>
      <c r="Q8" s="186"/>
      <c r="R8" s="186"/>
      <c r="S8" s="186"/>
      <c r="T8" s="186"/>
      <c r="U8" s="186"/>
      <c r="V8" s="186"/>
      <c r="W8" s="186"/>
    </row>
    <row r="9" spans="1:25" ht="25.5" customHeight="1" thickBot="1">
      <c r="B9" s="190"/>
      <c r="C9" s="185" t="s">
        <v>10</v>
      </c>
      <c r="D9" s="185"/>
      <c r="E9" s="185"/>
      <c r="F9" s="185"/>
      <c r="G9" s="185"/>
      <c r="H9" s="185"/>
      <c r="I9" s="185"/>
      <c r="J9" s="185"/>
      <c r="K9" s="185"/>
      <c r="L9" s="185"/>
      <c r="M9" s="185"/>
      <c r="N9" s="185"/>
      <c r="O9" s="185"/>
      <c r="P9" s="185"/>
      <c r="Q9" s="185"/>
      <c r="R9" s="185"/>
      <c r="S9" s="185"/>
      <c r="T9" s="185"/>
      <c r="U9" s="185"/>
      <c r="V9" s="185"/>
      <c r="W9" s="186"/>
    </row>
    <row r="10" spans="1:25" ht="66.75" customHeight="1" thickTop="1" thickBot="1">
      <c r="B10" s="194" t="s">
        <v>22</v>
      </c>
      <c r="C10" s="182" t="s">
        <v>1970</v>
      </c>
      <c r="D10" s="182"/>
      <c r="E10" s="182"/>
      <c r="F10" s="182"/>
      <c r="G10" s="182"/>
      <c r="H10" s="182"/>
      <c r="I10" s="182"/>
      <c r="J10" s="182"/>
      <c r="K10" s="182"/>
      <c r="L10" s="182"/>
      <c r="M10" s="182"/>
      <c r="N10" s="182"/>
      <c r="O10" s="182"/>
      <c r="P10" s="182"/>
      <c r="Q10" s="182"/>
      <c r="R10" s="182"/>
      <c r="S10" s="182"/>
      <c r="T10" s="182"/>
      <c r="U10" s="182"/>
      <c r="V10" s="182"/>
      <c r="W10" s="183"/>
    </row>
    <row r="11" spans="1:25" ht="9" customHeight="1" thickTop="1" thickBot="1"/>
    <row r="12" spans="1:25" ht="21.75" customHeight="1" thickTop="1" thickBot="1">
      <c r="B12" s="2" t="s">
        <v>24</v>
      </c>
      <c r="C12" s="3"/>
      <c r="D12" s="3"/>
      <c r="E12" s="3"/>
      <c r="F12" s="3"/>
      <c r="G12" s="3"/>
      <c r="H12" s="4"/>
      <c r="I12" s="4"/>
      <c r="J12" s="4"/>
      <c r="K12" s="4"/>
      <c r="L12" s="4"/>
      <c r="M12" s="4"/>
      <c r="N12" s="4"/>
      <c r="O12" s="4"/>
      <c r="P12" s="4"/>
      <c r="Q12" s="4"/>
      <c r="R12" s="4"/>
      <c r="S12" s="4"/>
      <c r="T12" s="4"/>
      <c r="U12" s="4"/>
      <c r="V12" s="4"/>
      <c r="W12" s="5"/>
    </row>
    <row r="13" spans="1:25" ht="19.5" customHeight="1" thickTop="1">
      <c r="B13" s="197" t="s">
        <v>25</v>
      </c>
      <c r="C13" s="198"/>
      <c r="D13" s="198"/>
      <c r="E13" s="198"/>
      <c r="F13" s="198"/>
      <c r="G13" s="198"/>
      <c r="H13" s="198"/>
      <c r="I13" s="198"/>
      <c r="J13" s="199"/>
      <c r="K13" s="198" t="s">
        <v>26</v>
      </c>
      <c r="L13" s="198"/>
      <c r="M13" s="198"/>
      <c r="N13" s="198"/>
      <c r="O13" s="198"/>
      <c r="P13" s="198"/>
      <c r="Q13" s="198"/>
      <c r="R13" s="200"/>
      <c r="S13" s="198" t="s">
        <v>27</v>
      </c>
      <c r="T13" s="198"/>
      <c r="U13" s="198"/>
      <c r="V13" s="198"/>
      <c r="W13" s="201"/>
    </row>
    <row r="14" spans="1:25" ht="69" customHeight="1">
      <c r="B14" s="184" t="s">
        <v>28</v>
      </c>
      <c r="C14" s="188" t="s">
        <v>10</v>
      </c>
      <c r="D14" s="188"/>
      <c r="E14" s="188"/>
      <c r="F14" s="188"/>
      <c r="G14" s="188"/>
      <c r="H14" s="188"/>
      <c r="I14" s="188"/>
      <c r="J14" s="195"/>
      <c r="K14" s="195" t="s">
        <v>29</v>
      </c>
      <c r="L14" s="188" t="s">
        <v>10</v>
      </c>
      <c r="M14" s="188"/>
      <c r="N14" s="188"/>
      <c r="O14" s="188"/>
      <c r="P14" s="188"/>
      <c r="Q14" s="188"/>
      <c r="S14" s="195" t="s">
        <v>30</v>
      </c>
      <c r="T14" s="202" t="s">
        <v>1651</v>
      </c>
      <c r="U14" s="202"/>
      <c r="V14" s="202"/>
      <c r="W14" s="202"/>
    </row>
    <row r="15" spans="1:25" ht="86.25" customHeight="1">
      <c r="B15" s="184" t="s">
        <v>32</v>
      </c>
      <c r="C15" s="188" t="s">
        <v>10</v>
      </c>
      <c r="D15" s="188"/>
      <c r="E15" s="188"/>
      <c r="F15" s="188"/>
      <c r="G15" s="188"/>
      <c r="H15" s="188"/>
      <c r="I15" s="188"/>
      <c r="J15" s="195"/>
      <c r="K15" s="195" t="s">
        <v>32</v>
      </c>
      <c r="L15" s="188" t="s">
        <v>10</v>
      </c>
      <c r="M15" s="188"/>
      <c r="N15" s="188"/>
      <c r="O15" s="188"/>
      <c r="P15" s="188"/>
      <c r="Q15" s="188"/>
      <c r="S15" s="195" t="s">
        <v>33</v>
      </c>
      <c r="T15" s="202" t="s">
        <v>10</v>
      </c>
      <c r="U15" s="202"/>
      <c r="V15" s="202"/>
      <c r="W15" s="202"/>
    </row>
    <row r="16" spans="1:25" ht="25.5" customHeight="1" thickBot="1">
      <c r="B16" s="203" t="s">
        <v>34</v>
      </c>
      <c r="C16" s="204" t="s">
        <v>10</v>
      </c>
      <c r="D16" s="204"/>
      <c r="E16" s="204"/>
      <c r="F16" s="204"/>
      <c r="G16" s="204"/>
      <c r="H16" s="204"/>
      <c r="I16" s="204"/>
      <c r="J16" s="204"/>
      <c r="K16" s="204"/>
      <c r="L16" s="204"/>
      <c r="M16" s="204"/>
      <c r="N16" s="204"/>
      <c r="O16" s="204"/>
      <c r="P16" s="204"/>
      <c r="Q16" s="204"/>
      <c r="R16" s="204"/>
      <c r="S16" s="204"/>
      <c r="T16" s="204"/>
      <c r="U16" s="204"/>
      <c r="V16" s="204"/>
      <c r="W16" s="205"/>
    </row>
    <row r="17" spans="2:27" ht="21.75" customHeight="1" thickTop="1" thickBot="1">
      <c r="B17" s="2" t="s">
        <v>35</v>
      </c>
      <c r="C17" s="3"/>
      <c r="D17" s="3"/>
      <c r="E17" s="3"/>
      <c r="F17" s="3"/>
      <c r="G17" s="3"/>
      <c r="H17" s="4"/>
      <c r="I17" s="4"/>
      <c r="J17" s="4"/>
      <c r="K17" s="4"/>
      <c r="L17" s="4"/>
      <c r="M17" s="4"/>
      <c r="N17" s="4"/>
      <c r="O17" s="4"/>
      <c r="P17" s="4"/>
      <c r="Q17" s="4"/>
      <c r="R17" s="4"/>
      <c r="S17" s="4"/>
      <c r="T17" s="4"/>
      <c r="U17" s="4"/>
      <c r="V17" s="4"/>
      <c r="W17" s="5"/>
    </row>
    <row r="18" spans="2:27" ht="25.5" customHeight="1" thickTop="1" thickBot="1">
      <c r="B18" s="206" t="s">
        <v>36</v>
      </c>
      <c r="C18" s="207"/>
      <c r="D18" s="207"/>
      <c r="E18" s="207"/>
      <c r="F18" s="207"/>
      <c r="G18" s="207"/>
      <c r="H18" s="207"/>
      <c r="I18" s="207"/>
      <c r="J18" s="207"/>
      <c r="K18" s="207"/>
      <c r="L18" s="207"/>
      <c r="M18" s="207"/>
      <c r="N18" s="207"/>
      <c r="O18" s="207"/>
      <c r="P18" s="207"/>
      <c r="Q18" s="207"/>
      <c r="R18" s="207"/>
      <c r="S18" s="207"/>
      <c r="T18" s="208"/>
      <c r="U18" s="209" t="s">
        <v>37</v>
      </c>
      <c r="V18" s="210"/>
      <c r="W18" s="211"/>
    </row>
    <row r="19" spans="2:27" ht="12.75" customHeight="1">
      <c r="B19" s="212" t="s">
        <v>38</v>
      </c>
      <c r="C19" s="213"/>
      <c r="D19" s="213"/>
      <c r="E19" s="213"/>
      <c r="F19" s="213"/>
      <c r="G19" s="213"/>
      <c r="H19" s="213"/>
      <c r="I19" s="213"/>
      <c r="J19" s="213"/>
      <c r="K19" s="213"/>
      <c r="L19" s="213"/>
      <c r="M19" s="213" t="s">
        <v>39</v>
      </c>
      <c r="N19" s="213"/>
      <c r="O19" s="213" t="s">
        <v>40</v>
      </c>
      <c r="P19" s="213"/>
      <c r="Q19" s="213" t="s">
        <v>41</v>
      </c>
      <c r="R19" s="213"/>
      <c r="S19" s="213" t="s">
        <v>42</v>
      </c>
      <c r="T19" s="214" t="s">
        <v>43</v>
      </c>
      <c r="U19" s="215" t="s">
        <v>44</v>
      </c>
      <c r="V19" s="216" t="s">
        <v>45</v>
      </c>
      <c r="W19" s="217" t="s">
        <v>46</v>
      </c>
    </row>
    <row r="20" spans="2:27" ht="27" customHeight="1" thickBot="1">
      <c r="B20" s="218"/>
      <c r="C20" s="219"/>
      <c r="D20" s="219"/>
      <c r="E20" s="219"/>
      <c r="F20" s="219"/>
      <c r="G20" s="219"/>
      <c r="H20" s="219"/>
      <c r="I20" s="219"/>
      <c r="J20" s="219"/>
      <c r="K20" s="219"/>
      <c r="L20" s="219"/>
      <c r="M20" s="219"/>
      <c r="N20" s="219"/>
      <c r="O20" s="219"/>
      <c r="P20" s="219"/>
      <c r="Q20" s="219"/>
      <c r="R20" s="219"/>
      <c r="S20" s="219"/>
      <c r="T20" s="220"/>
      <c r="U20" s="221"/>
      <c r="V20" s="219"/>
      <c r="W20" s="222"/>
      <c r="Z20" s="223" t="s">
        <v>10</v>
      </c>
      <c r="AA20" s="223" t="s">
        <v>47</v>
      </c>
    </row>
    <row r="21" spans="2:27" ht="56.25" customHeight="1" thickBot="1">
      <c r="B21" s="224"/>
      <c r="C21" s="225"/>
      <c r="D21" s="225"/>
      <c r="E21" s="225"/>
      <c r="F21" s="225"/>
      <c r="G21" s="225"/>
      <c r="H21" s="225"/>
      <c r="I21" s="225"/>
      <c r="J21" s="225"/>
      <c r="K21" s="225"/>
      <c r="L21" s="225"/>
      <c r="M21" s="226"/>
      <c r="N21" s="226"/>
      <c r="O21" s="226"/>
      <c r="P21" s="226"/>
      <c r="Q21" s="226"/>
      <c r="R21" s="226"/>
      <c r="S21" s="227"/>
      <c r="T21" s="227"/>
      <c r="U21" s="227"/>
      <c r="V21" s="227"/>
      <c r="W21" s="228"/>
    </row>
    <row r="22" spans="2:27" ht="21.75" customHeight="1" thickTop="1" thickBot="1">
      <c r="B22" s="2" t="s">
        <v>61</v>
      </c>
      <c r="C22" s="3"/>
      <c r="D22" s="3"/>
      <c r="E22" s="3"/>
      <c r="F22" s="3"/>
      <c r="G22" s="3"/>
      <c r="H22" s="4"/>
      <c r="I22" s="4"/>
      <c r="J22" s="4"/>
      <c r="K22" s="4"/>
      <c r="L22" s="4"/>
      <c r="M22" s="4"/>
      <c r="N22" s="4"/>
      <c r="O22" s="4"/>
      <c r="P22" s="4"/>
      <c r="Q22" s="4"/>
      <c r="R22" s="4"/>
      <c r="S22" s="4"/>
      <c r="T22" s="4"/>
      <c r="U22" s="4"/>
      <c r="V22" s="4"/>
      <c r="W22" s="5"/>
      <c r="X22" s="192"/>
    </row>
    <row r="23" spans="2:27" ht="29.25" customHeight="1" thickTop="1" thickBot="1">
      <c r="B23" s="229" t="s">
        <v>1965</v>
      </c>
      <c r="C23" s="230"/>
      <c r="D23" s="230"/>
      <c r="E23" s="230"/>
      <c r="F23" s="230"/>
      <c r="G23" s="230"/>
      <c r="H23" s="230"/>
      <c r="I23" s="230"/>
      <c r="J23" s="230"/>
      <c r="K23" s="230"/>
      <c r="L23" s="230"/>
      <c r="M23" s="230"/>
      <c r="N23" s="230"/>
      <c r="O23" s="230"/>
      <c r="P23" s="230"/>
      <c r="Q23" s="231"/>
      <c r="R23" s="232" t="s">
        <v>42</v>
      </c>
      <c r="S23" s="210" t="s">
        <v>43</v>
      </c>
      <c r="T23" s="210"/>
      <c r="U23" s="233" t="s">
        <v>62</v>
      </c>
      <c r="V23" s="209" t="s">
        <v>63</v>
      </c>
      <c r="W23" s="211"/>
    </row>
    <row r="24" spans="2:27" ht="30.75" customHeight="1" thickBot="1">
      <c r="B24" s="234"/>
      <c r="C24" s="235"/>
      <c r="D24" s="235"/>
      <c r="E24" s="235"/>
      <c r="F24" s="235"/>
      <c r="G24" s="235"/>
      <c r="H24" s="235"/>
      <c r="I24" s="235"/>
      <c r="J24" s="235"/>
      <c r="K24" s="235"/>
      <c r="L24" s="235"/>
      <c r="M24" s="235"/>
      <c r="N24" s="235"/>
      <c r="O24" s="235"/>
      <c r="P24" s="235"/>
      <c r="Q24" s="236"/>
      <c r="R24" s="237" t="s">
        <v>64</v>
      </c>
      <c r="S24" s="237" t="s">
        <v>64</v>
      </c>
      <c r="T24" s="237" t="s">
        <v>49</v>
      </c>
      <c r="U24" s="237" t="s">
        <v>64</v>
      </c>
      <c r="V24" s="237" t="s">
        <v>65</v>
      </c>
      <c r="W24" s="238" t="s">
        <v>66</v>
      </c>
      <c r="Y24" s="192"/>
    </row>
    <row r="25" spans="2:27" ht="23.25" customHeight="1" thickBot="1">
      <c r="B25" s="239" t="s">
        <v>67</v>
      </c>
      <c r="C25" s="240"/>
      <c r="D25" s="240"/>
      <c r="E25" s="241" t="s">
        <v>1642</v>
      </c>
      <c r="F25" s="241"/>
      <c r="G25" s="241"/>
      <c r="H25" s="242"/>
      <c r="I25" s="242"/>
      <c r="J25" s="242"/>
      <c r="K25" s="242"/>
      <c r="L25" s="242"/>
      <c r="M25" s="242"/>
      <c r="N25" s="242"/>
      <c r="O25" s="242"/>
      <c r="P25" s="243"/>
      <c r="Q25" s="243"/>
      <c r="R25" s="244">
        <v>8.3582820000000009</v>
      </c>
      <c r="S25" s="244"/>
      <c r="T25" s="243"/>
      <c r="U25" s="244">
        <v>1.0094264799999999</v>
      </c>
      <c r="V25" s="243"/>
      <c r="W25" s="245">
        <f>+IF(ISERR(U25/R25*100),"N/A",ROUND(U25/R25*100,2))</f>
        <v>12.08</v>
      </c>
    </row>
    <row r="26" spans="2:27" ht="26.25" customHeight="1" thickBot="1">
      <c r="B26" s="246" t="s">
        <v>69</v>
      </c>
      <c r="C26" s="247"/>
      <c r="D26" s="247"/>
      <c r="E26" s="248" t="s">
        <v>1642</v>
      </c>
      <c r="F26" s="248"/>
      <c r="G26" s="248"/>
      <c r="H26" s="249"/>
      <c r="I26" s="249"/>
      <c r="J26" s="249"/>
      <c r="K26" s="249"/>
      <c r="L26" s="249"/>
      <c r="M26" s="249"/>
      <c r="N26" s="249"/>
      <c r="O26" s="249"/>
      <c r="P26" s="250"/>
      <c r="Q26" s="250"/>
      <c r="R26" s="251">
        <v>7.7070319999999999</v>
      </c>
      <c r="S26" s="251">
        <v>1.855032</v>
      </c>
      <c r="T26" s="251">
        <f>+IF(ISERR(S26/R26*100),"N/A",ROUND(S26/R26*100,2))</f>
        <v>24.07</v>
      </c>
      <c r="U26" s="251">
        <v>1.0094264799999999</v>
      </c>
      <c r="V26" s="251">
        <f>+IF(ISERR(U26/S26*100),"N/A",ROUND(U26/S26*100,2))</f>
        <v>54.42</v>
      </c>
      <c r="W26" s="252">
        <f>+IF(ISERR(U26/R26*100),"N/A",ROUND(U26/R26*100,2))</f>
        <v>13.1</v>
      </c>
    </row>
    <row r="27" spans="2:27" ht="22.5" customHeight="1" thickTop="1" thickBot="1">
      <c r="B27" s="2" t="s">
        <v>71</v>
      </c>
      <c r="C27" s="3"/>
      <c r="D27" s="3"/>
      <c r="E27" s="3"/>
      <c r="F27" s="3"/>
      <c r="G27" s="3"/>
      <c r="H27" s="4"/>
      <c r="I27" s="4"/>
      <c r="J27" s="4"/>
      <c r="K27" s="4"/>
      <c r="L27" s="4"/>
      <c r="M27" s="4"/>
      <c r="N27" s="4"/>
      <c r="O27" s="4"/>
      <c r="P27" s="4"/>
      <c r="Q27" s="4"/>
      <c r="R27" s="4"/>
      <c r="S27" s="4"/>
      <c r="T27" s="4"/>
      <c r="U27" s="4"/>
      <c r="V27" s="4"/>
      <c r="W27" s="5"/>
    </row>
    <row r="28" spans="2:27" ht="37.5" customHeight="1" thickTop="1">
      <c r="B28" s="253" t="s">
        <v>2061</v>
      </c>
      <c r="C28" s="254"/>
      <c r="D28" s="254"/>
      <c r="E28" s="254"/>
      <c r="F28" s="254"/>
      <c r="G28" s="254"/>
      <c r="H28" s="254"/>
      <c r="I28" s="254"/>
      <c r="J28" s="254"/>
      <c r="K28" s="254"/>
      <c r="L28" s="254"/>
      <c r="M28" s="254"/>
      <c r="N28" s="254"/>
      <c r="O28" s="254"/>
      <c r="P28" s="254"/>
      <c r="Q28" s="254"/>
      <c r="R28" s="254"/>
      <c r="S28" s="254"/>
      <c r="T28" s="254"/>
      <c r="U28" s="254"/>
      <c r="V28" s="254"/>
      <c r="W28" s="255"/>
    </row>
    <row r="29" spans="2:27" ht="62.25" customHeight="1" thickBot="1">
      <c r="B29" s="256"/>
      <c r="C29" s="257"/>
      <c r="D29" s="257"/>
      <c r="E29" s="257"/>
      <c r="F29" s="257"/>
      <c r="G29" s="257"/>
      <c r="H29" s="257"/>
      <c r="I29" s="257"/>
      <c r="J29" s="257"/>
      <c r="K29" s="257"/>
      <c r="L29" s="257"/>
      <c r="M29" s="257"/>
      <c r="N29" s="257"/>
      <c r="O29" s="257"/>
      <c r="P29" s="257"/>
      <c r="Q29" s="257"/>
      <c r="R29" s="257"/>
      <c r="S29" s="257"/>
      <c r="T29" s="257"/>
      <c r="U29" s="257"/>
      <c r="V29" s="257"/>
      <c r="W29" s="258"/>
    </row>
    <row r="30" spans="2:27" ht="30" customHeight="1" thickTop="1">
      <c r="B30" s="259" t="s">
        <v>2062</v>
      </c>
      <c r="C30" s="260"/>
      <c r="D30" s="260"/>
      <c r="E30" s="260"/>
      <c r="F30" s="260"/>
      <c r="G30" s="260"/>
      <c r="H30" s="260"/>
      <c r="I30" s="260"/>
      <c r="J30" s="260"/>
      <c r="K30" s="260"/>
      <c r="L30" s="260"/>
      <c r="M30" s="260"/>
      <c r="N30" s="260"/>
      <c r="O30" s="260"/>
      <c r="P30" s="260"/>
      <c r="Q30" s="260"/>
      <c r="R30" s="260"/>
      <c r="S30" s="260"/>
      <c r="T30" s="260"/>
      <c r="U30" s="260"/>
      <c r="V30" s="260"/>
      <c r="W30" s="261"/>
    </row>
    <row r="31" spans="2:27" ht="15" customHeight="1" thickBot="1">
      <c r="B31" s="262"/>
      <c r="C31" s="263"/>
      <c r="D31" s="263"/>
      <c r="E31" s="263"/>
      <c r="F31" s="263"/>
      <c r="G31" s="263"/>
      <c r="H31" s="263"/>
      <c r="I31" s="263"/>
      <c r="J31" s="263"/>
      <c r="K31" s="263"/>
      <c r="L31" s="263"/>
      <c r="M31" s="263"/>
      <c r="N31" s="263"/>
      <c r="O31" s="263"/>
      <c r="P31" s="263"/>
      <c r="Q31" s="263"/>
      <c r="R31" s="263"/>
      <c r="S31" s="263"/>
      <c r="T31" s="263"/>
      <c r="U31" s="263"/>
      <c r="V31" s="263"/>
      <c r="W31" s="264"/>
    </row>
    <row r="32" spans="2:27" ht="27.75" customHeight="1" thickTop="1">
      <c r="B32" s="259" t="s">
        <v>2063</v>
      </c>
      <c r="C32" s="260"/>
      <c r="D32" s="260"/>
      <c r="E32" s="260"/>
      <c r="F32" s="260"/>
      <c r="G32" s="260"/>
      <c r="H32" s="260"/>
      <c r="I32" s="260"/>
      <c r="J32" s="260"/>
      <c r="K32" s="260"/>
      <c r="L32" s="260"/>
      <c r="M32" s="260"/>
      <c r="N32" s="260"/>
      <c r="O32" s="260"/>
      <c r="P32" s="260"/>
      <c r="Q32" s="260"/>
      <c r="R32" s="260"/>
      <c r="S32" s="260"/>
      <c r="T32" s="260"/>
      <c r="U32" s="260"/>
      <c r="V32" s="260"/>
      <c r="W32" s="261"/>
    </row>
    <row r="33" spans="2:23" ht="18.75" thickBot="1">
      <c r="B33" s="265"/>
      <c r="C33" s="266"/>
      <c r="D33" s="266"/>
      <c r="E33" s="266"/>
      <c r="F33" s="266"/>
      <c r="G33" s="266"/>
      <c r="H33" s="266"/>
      <c r="I33" s="266"/>
      <c r="J33" s="266"/>
      <c r="K33" s="266"/>
      <c r="L33" s="266"/>
      <c r="M33" s="266"/>
      <c r="N33" s="266"/>
      <c r="O33" s="266"/>
      <c r="P33" s="266"/>
      <c r="Q33" s="266"/>
      <c r="R33" s="266"/>
      <c r="S33" s="266"/>
      <c r="T33" s="266"/>
      <c r="U33" s="266"/>
      <c r="V33" s="266"/>
      <c r="W33" s="267"/>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1621</v>
      </c>
      <c r="D4" s="82" t="s">
        <v>1638</v>
      </c>
      <c r="E4" s="82"/>
      <c r="F4" s="82"/>
      <c r="G4" s="82"/>
      <c r="H4" s="83"/>
      <c r="J4" s="84" t="s">
        <v>6</v>
      </c>
      <c r="K4" s="82"/>
      <c r="L4" s="81" t="s">
        <v>1685</v>
      </c>
      <c r="M4" s="85" t="s">
        <v>1684</v>
      </c>
      <c r="N4" s="85"/>
      <c r="O4" s="85"/>
      <c r="P4" s="85"/>
      <c r="Q4" s="86"/>
      <c r="R4" s="87"/>
      <c r="S4" s="88" t="s">
        <v>2009</v>
      </c>
      <c r="T4" s="89"/>
      <c r="U4" s="89"/>
      <c r="V4" s="90" t="s">
        <v>1683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1671</v>
      </c>
      <c r="D6" s="96" t="s">
        <v>1682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1681</v>
      </c>
      <c r="K8" s="101" t="s">
        <v>1680</v>
      </c>
      <c r="L8" s="101" t="s">
        <v>1679</v>
      </c>
      <c r="M8" s="101" t="s">
        <v>1678</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49.25" customHeight="1" thickTop="1" thickBot="1">
      <c r="B10" s="102" t="s">
        <v>22</v>
      </c>
      <c r="C10" s="90" t="s">
        <v>1677</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1676</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1675</v>
      </c>
      <c r="C21" s="133"/>
      <c r="D21" s="133"/>
      <c r="E21" s="133"/>
      <c r="F21" s="133"/>
      <c r="G21" s="133"/>
      <c r="H21" s="133"/>
      <c r="I21" s="133"/>
      <c r="J21" s="133"/>
      <c r="K21" s="133"/>
      <c r="L21" s="133"/>
      <c r="M21" s="134" t="s">
        <v>1671</v>
      </c>
      <c r="N21" s="134"/>
      <c r="O21" s="134" t="s">
        <v>49</v>
      </c>
      <c r="P21" s="134"/>
      <c r="Q21" s="134" t="s">
        <v>50</v>
      </c>
      <c r="R21" s="134"/>
      <c r="S21" s="135" t="s">
        <v>1674</v>
      </c>
      <c r="T21" s="135" t="s">
        <v>1673</v>
      </c>
      <c r="U21" s="135" t="s">
        <v>805</v>
      </c>
      <c r="V21" s="135">
        <f>+IF(ISERR(U21/T21*100),"N/A",ROUND(U21/T21*100,2))</f>
        <v>30.56</v>
      </c>
      <c r="W21" s="136">
        <f>+IF(ISERR(U21/S21*100),"N/A",ROUND(U21/S21*100,2))</f>
        <v>2.12</v>
      </c>
    </row>
    <row r="22" spans="2:27" ht="56.25" customHeight="1" thickBot="1">
      <c r="B22" s="132" t="s">
        <v>1672</v>
      </c>
      <c r="C22" s="133"/>
      <c r="D22" s="133"/>
      <c r="E22" s="133"/>
      <c r="F22" s="133"/>
      <c r="G22" s="133"/>
      <c r="H22" s="133"/>
      <c r="I22" s="133"/>
      <c r="J22" s="133"/>
      <c r="K22" s="133"/>
      <c r="L22" s="133"/>
      <c r="M22" s="134" t="s">
        <v>1671</v>
      </c>
      <c r="N22" s="134"/>
      <c r="O22" s="134" t="s">
        <v>1670</v>
      </c>
      <c r="P22" s="134"/>
      <c r="Q22" s="134" t="s">
        <v>50</v>
      </c>
      <c r="R22" s="134"/>
      <c r="S22" s="135" t="s">
        <v>693</v>
      </c>
      <c r="T22" s="135" t="s">
        <v>190</v>
      </c>
      <c r="U22" s="135" t="s">
        <v>1669</v>
      </c>
      <c r="V22" s="135">
        <f>+IF(ISERR(U22/T22*100),"N/A",ROUND(U22/T22*100,2))</f>
        <v>102.38</v>
      </c>
      <c r="W22" s="136">
        <f>+IF(ISERR(U22/S22*100),"N/A",ROUND(U22/S22*100,2))</f>
        <v>9.64</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1667</v>
      </c>
      <c r="F26" s="149"/>
      <c r="G26" s="149"/>
      <c r="H26" s="150"/>
      <c r="I26" s="150"/>
      <c r="J26" s="150"/>
      <c r="K26" s="150"/>
      <c r="L26" s="150"/>
      <c r="M26" s="150"/>
      <c r="N26" s="150"/>
      <c r="O26" s="150"/>
      <c r="P26" s="151"/>
      <c r="Q26" s="151"/>
      <c r="R26" s="152" t="s">
        <v>1668</v>
      </c>
      <c r="S26" s="152" t="s">
        <v>10</v>
      </c>
      <c r="T26" s="151"/>
      <c r="U26" s="152" t="s">
        <v>1664</v>
      </c>
      <c r="V26" s="151"/>
      <c r="W26" s="153">
        <f>+IF(ISERR(U26/R26*100),"N/A",ROUND(U26/R26*100,2))</f>
        <v>1.96</v>
      </c>
    </row>
    <row r="27" spans="2:27" ht="26.25" customHeight="1" thickBot="1">
      <c r="B27" s="154" t="s">
        <v>69</v>
      </c>
      <c r="C27" s="155"/>
      <c r="D27" s="155"/>
      <c r="E27" s="156" t="s">
        <v>1667</v>
      </c>
      <c r="F27" s="156"/>
      <c r="G27" s="156"/>
      <c r="H27" s="157"/>
      <c r="I27" s="157"/>
      <c r="J27" s="157"/>
      <c r="K27" s="157"/>
      <c r="L27" s="157"/>
      <c r="M27" s="157"/>
      <c r="N27" s="157"/>
      <c r="O27" s="157"/>
      <c r="P27" s="158"/>
      <c r="Q27" s="158"/>
      <c r="R27" s="159" t="s">
        <v>1666</v>
      </c>
      <c r="S27" s="159" t="s">
        <v>1665</v>
      </c>
      <c r="T27" s="159">
        <f>+IF(ISERR(S27/R27*100),"N/A",ROUND(S27/R27*100,2))</f>
        <v>16.809999999999999</v>
      </c>
      <c r="U27" s="159" t="s">
        <v>1664</v>
      </c>
      <c r="V27" s="159">
        <f>+IF(ISERR(U27/S27*100),"N/A",ROUND(U27/S27*100,2))</f>
        <v>13.1</v>
      </c>
      <c r="W27" s="160">
        <f>+IF(ISERR(U27/R27*100),"N/A",ROUND(U27/R27*100,2))</f>
        <v>2.2000000000000002</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2058</v>
      </c>
      <c r="C29" s="162"/>
      <c r="D29" s="162"/>
      <c r="E29" s="162"/>
      <c r="F29" s="162"/>
      <c r="G29" s="162"/>
      <c r="H29" s="162"/>
      <c r="I29" s="162"/>
      <c r="J29" s="162"/>
      <c r="K29" s="162"/>
      <c r="L29" s="162"/>
      <c r="M29" s="162"/>
      <c r="N29" s="162"/>
      <c r="O29" s="162"/>
      <c r="P29" s="162"/>
      <c r="Q29" s="162"/>
      <c r="R29" s="162"/>
      <c r="S29" s="162"/>
      <c r="T29" s="162"/>
      <c r="U29" s="162"/>
      <c r="V29" s="162"/>
      <c r="W29" s="163"/>
    </row>
    <row r="30" spans="2:27" ht="69.75"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2059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97.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2060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26"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1707</v>
      </c>
      <c r="D4" s="82" t="s">
        <v>1706</v>
      </c>
      <c r="E4" s="82"/>
      <c r="F4" s="82"/>
      <c r="G4" s="82"/>
      <c r="H4" s="83"/>
      <c r="J4" s="84" t="s">
        <v>6</v>
      </c>
      <c r="K4" s="82"/>
      <c r="L4" s="81" t="s">
        <v>1705</v>
      </c>
      <c r="M4" s="85" t="s">
        <v>1704</v>
      </c>
      <c r="N4" s="85"/>
      <c r="O4" s="85"/>
      <c r="P4" s="85"/>
      <c r="Q4" s="86"/>
      <c r="R4" s="87"/>
      <c r="S4" s="88" t="s">
        <v>2009</v>
      </c>
      <c r="T4" s="89"/>
      <c r="U4" s="89"/>
      <c r="V4" s="90" t="s">
        <v>1703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1691</v>
      </c>
      <c r="D6" s="96" t="s">
        <v>1702</v>
      </c>
      <c r="E6" s="96"/>
      <c r="F6" s="96"/>
      <c r="G6" s="96"/>
      <c r="H6" s="96"/>
      <c r="J6" s="97" t="s">
        <v>14</v>
      </c>
      <c r="K6" s="97"/>
      <c r="L6" s="97" t="s">
        <v>15</v>
      </c>
      <c r="M6" s="97"/>
      <c r="N6" s="94" t="s">
        <v>10</v>
      </c>
      <c r="O6" s="94"/>
      <c r="P6" s="94"/>
      <c r="Q6" s="94"/>
      <c r="R6" s="94"/>
      <c r="S6" s="94"/>
      <c r="T6" s="94"/>
      <c r="U6" s="94"/>
      <c r="V6" s="94"/>
      <c r="W6" s="94"/>
    </row>
    <row r="7" spans="1:25" ht="40.5" customHeight="1" thickBot="1">
      <c r="B7" s="98"/>
      <c r="C7" s="95" t="s">
        <v>1222</v>
      </c>
      <c r="D7" s="93" t="s">
        <v>1701</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1700</v>
      </c>
      <c r="K8" s="101" t="s">
        <v>1699</v>
      </c>
      <c r="L8" s="101" t="s">
        <v>1698</v>
      </c>
      <c r="M8" s="101" t="s">
        <v>1697</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09.25" customHeight="1" thickTop="1" thickBot="1">
      <c r="B10" s="102" t="s">
        <v>22</v>
      </c>
      <c r="C10" s="90" t="s">
        <v>1696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1695</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1694</v>
      </c>
      <c r="C21" s="133"/>
      <c r="D21" s="133"/>
      <c r="E21" s="133"/>
      <c r="F21" s="133"/>
      <c r="G21" s="133"/>
      <c r="H21" s="133"/>
      <c r="I21" s="133"/>
      <c r="J21" s="133"/>
      <c r="K21" s="133"/>
      <c r="L21" s="133"/>
      <c r="M21" s="134" t="s">
        <v>1222</v>
      </c>
      <c r="N21" s="134"/>
      <c r="O21" s="134" t="s">
        <v>49</v>
      </c>
      <c r="P21" s="134"/>
      <c r="Q21" s="134" t="s">
        <v>50</v>
      </c>
      <c r="R21" s="134"/>
      <c r="S21" s="135" t="s">
        <v>51</v>
      </c>
      <c r="T21" s="135" t="s">
        <v>141</v>
      </c>
      <c r="U21" s="135" t="s">
        <v>1693</v>
      </c>
      <c r="V21" s="135">
        <f>+IF(ISERR(U21/T21*100),"N/A",ROUND(U21/T21*100,2))</f>
        <v>98.35</v>
      </c>
      <c r="W21" s="136">
        <f>+IF(ISERR(U21/S21*100),"N/A",ROUND(U21/S21*100,2))</f>
        <v>19.670000000000002</v>
      </c>
    </row>
    <row r="22" spans="2:27" ht="56.25" customHeight="1" thickBot="1">
      <c r="B22" s="132" t="s">
        <v>1692</v>
      </c>
      <c r="C22" s="133"/>
      <c r="D22" s="133"/>
      <c r="E22" s="133"/>
      <c r="F22" s="133"/>
      <c r="G22" s="133"/>
      <c r="H22" s="133"/>
      <c r="I22" s="133"/>
      <c r="J22" s="133"/>
      <c r="K22" s="133"/>
      <c r="L22" s="133"/>
      <c r="M22" s="134" t="s">
        <v>1691</v>
      </c>
      <c r="N22" s="134"/>
      <c r="O22" s="134" t="s">
        <v>49</v>
      </c>
      <c r="P22" s="134"/>
      <c r="Q22" s="134" t="s">
        <v>50</v>
      </c>
      <c r="R22" s="134"/>
      <c r="S22" s="135" t="s">
        <v>720</v>
      </c>
      <c r="T22" s="135" t="s">
        <v>720</v>
      </c>
      <c r="U22" s="135" t="s">
        <v>720</v>
      </c>
      <c r="V22" s="135">
        <f>+IF(ISERR(U22/T22*100),"N/A",ROUND(U22/T22*100,2))</f>
        <v>100</v>
      </c>
      <c r="W22" s="136">
        <f>+IF(ISERR(U22/S22*100),"N/A",ROUND(U22/S22*100,2))</f>
        <v>100</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1221</v>
      </c>
      <c r="F26" s="149"/>
      <c r="G26" s="149"/>
      <c r="H26" s="150"/>
      <c r="I26" s="150"/>
      <c r="J26" s="150"/>
      <c r="K26" s="150"/>
      <c r="L26" s="150"/>
      <c r="M26" s="150"/>
      <c r="N26" s="150"/>
      <c r="O26" s="150"/>
      <c r="P26" s="151"/>
      <c r="Q26" s="151"/>
      <c r="R26" s="152" t="s">
        <v>1690</v>
      </c>
      <c r="S26" s="152" t="s">
        <v>10</v>
      </c>
      <c r="T26" s="151"/>
      <c r="U26" s="152" t="s">
        <v>1301</v>
      </c>
      <c r="V26" s="151"/>
      <c r="W26" s="153">
        <f>+IF(ISERR(U26/R26*100),"N/A",ROUND(U26/R26*100,2))</f>
        <v>6.67</v>
      </c>
    </row>
    <row r="27" spans="2:27" ht="26.25" customHeight="1">
      <c r="B27" s="154" t="s">
        <v>69</v>
      </c>
      <c r="C27" s="155"/>
      <c r="D27" s="155"/>
      <c r="E27" s="156" t="s">
        <v>1221</v>
      </c>
      <c r="F27" s="156"/>
      <c r="G27" s="156"/>
      <c r="H27" s="157"/>
      <c r="I27" s="157"/>
      <c r="J27" s="157"/>
      <c r="K27" s="157"/>
      <c r="L27" s="157"/>
      <c r="M27" s="157"/>
      <c r="N27" s="157"/>
      <c r="O27" s="157"/>
      <c r="P27" s="158"/>
      <c r="Q27" s="158"/>
      <c r="R27" s="159" t="s">
        <v>1690</v>
      </c>
      <c r="S27" s="159" t="s">
        <v>1301</v>
      </c>
      <c r="T27" s="159">
        <f>+IF(ISERR(S27/R27*100),"N/A",ROUND(S27/R27*100,2))</f>
        <v>6.67</v>
      </c>
      <c r="U27" s="159" t="s">
        <v>1301</v>
      </c>
      <c r="V27" s="159">
        <f>+IF(ISERR(U27/S27*100),"N/A",ROUND(U27/S27*100,2))</f>
        <v>100</v>
      </c>
      <c r="W27" s="160">
        <f>+IF(ISERR(U27/R27*100),"N/A",ROUND(U27/R27*100,2))</f>
        <v>6.67</v>
      </c>
    </row>
    <row r="28" spans="2:27" ht="23.25" customHeight="1" thickBot="1">
      <c r="B28" s="147" t="s">
        <v>67</v>
      </c>
      <c r="C28" s="148"/>
      <c r="D28" s="148"/>
      <c r="E28" s="149" t="s">
        <v>1688</v>
      </c>
      <c r="F28" s="149"/>
      <c r="G28" s="149"/>
      <c r="H28" s="150"/>
      <c r="I28" s="150"/>
      <c r="J28" s="150"/>
      <c r="K28" s="150"/>
      <c r="L28" s="150"/>
      <c r="M28" s="150"/>
      <c r="N28" s="150"/>
      <c r="O28" s="150"/>
      <c r="P28" s="151"/>
      <c r="Q28" s="151"/>
      <c r="R28" s="152" t="s">
        <v>1689</v>
      </c>
      <c r="S28" s="152" t="s">
        <v>10</v>
      </c>
      <c r="T28" s="151"/>
      <c r="U28" s="152" t="s">
        <v>1220</v>
      </c>
      <c r="V28" s="151"/>
      <c r="W28" s="153">
        <f>+IF(ISERR(U28/R28*100),"N/A",ROUND(U28/R28*100,2))</f>
        <v>1.76</v>
      </c>
    </row>
    <row r="29" spans="2:27" ht="26.25" customHeight="1" thickBot="1">
      <c r="B29" s="154" t="s">
        <v>69</v>
      </c>
      <c r="C29" s="155"/>
      <c r="D29" s="155"/>
      <c r="E29" s="156" t="s">
        <v>1688</v>
      </c>
      <c r="F29" s="156"/>
      <c r="G29" s="156"/>
      <c r="H29" s="157"/>
      <c r="I29" s="157"/>
      <c r="J29" s="157"/>
      <c r="K29" s="157"/>
      <c r="L29" s="157"/>
      <c r="M29" s="157"/>
      <c r="N29" s="157"/>
      <c r="O29" s="157"/>
      <c r="P29" s="158"/>
      <c r="Q29" s="158"/>
      <c r="R29" s="159" t="s">
        <v>1687</v>
      </c>
      <c r="S29" s="159" t="s">
        <v>1686</v>
      </c>
      <c r="T29" s="159">
        <f>+IF(ISERR(S29/R29*100),"N/A",ROUND(S29/R29*100,2))</f>
        <v>1.79</v>
      </c>
      <c r="U29" s="159" t="s">
        <v>1220</v>
      </c>
      <c r="V29" s="159">
        <f>+IF(ISERR(U29/S29*100),"N/A",ROUND(U29/S29*100,2))</f>
        <v>83.33</v>
      </c>
      <c r="W29" s="160">
        <f>+IF(ISERR(U29/R29*100),"N/A",ROUND(U29/R29*100,2))</f>
        <v>1.49</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2055</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29"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2056</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9.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2057</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38"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1707</v>
      </c>
      <c r="D4" s="82" t="s">
        <v>1706</v>
      </c>
      <c r="E4" s="82"/>
      <c r="F4" s="82"/>
      <c r="G4" s="82"/>
      <c r="H4" s="83"/>
      <c r="J4" s="84" t="s">
        <v>6</v>
      </c>
      <c r="K4" s="82"/>
      <c r="L4" s="81" t="s">
        <v>1716</v>
      </c>
      <c r="M4" s="85" t="s">
        <v>1715</v>
      </c>
      <c r="N4" s="85"/>
      <c r="O4" s="85"/>
      <c r="P4" s="85"/>
      <c r="Q4" s="86"/>
      <c r="R4" s="87"/>
      <c r="S4" s="88" t="s">
        <v>2009</v>
      </c>
      <c r="T4" s="89"/>
      <c r="U4" s="89"/>
      <c r="V4" s="90" t="s">
        <v>1714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1222</v>
      </c>
      <c r="D6" s="96" t="s">
        <v>1701</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1713</v>
      </c>
      <c r="K8" s="101" t="s">
        <v>1712</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8.75" customHeight="1" thickTop="1" thickBot="1">
      <c r="B10" s="102" t="s">
        <v>22</v>
      </c>
      <c r="C10" s="90" t="s">
        <v>1711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1710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1709</v>
      </c>
      <c r="C21" s="133"/>
      <c r="D21" s="133"/>
      <c r="E21" s="133"/>
      <c r="F21" s="133"/>
      <c r="G21" s="133"/>
      <c r="H21" s="133"/>
      <c r="I21" s="133"/>
      <c r="J21" s="133"/>
      <c r="K21" s="133"/>
      <c r="L21" s="133"/>
      <c r="M21" s="134" t="s">
        <v>1222</v>
      </c>
      <c r="N21" s="134"/>
      <c r="O21" s="134" t="s">
        <v>49</v>
      </c>
      <c r="P21" s="134"/>
      <c r="Q21" s="134" t="s">
        <v>50</v>
      </c>
      <c r="R21" s="134"/>
      <c r="S21" s="135" t="s">
        <v>576</v>
      </c>
      <c r="T21" s="135" t="s">
        <v>58</v>
      </c>
      <c r="U21" s="135" t="s">
        <v>58</v>
      </c>
      <c r="V21" s="135" t="str">
        <f>+IF(ISERR(U21/T21*100),"N/A",ROUND(U21/T21*100,2))</f>
        <v>N/A</v>
      </c>
      <c r="W21" s="136">
        <f>+IF(ISERR(U21/S21*100),"N/A",ROUND(U21/S21*100,2))</f>
        <v>0</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1221</v>
      </c>
      <c r="F25" s="149"/>
      <c r="G25" s="149"/>
      <c r="H25" s="150"/>
      <c r="I25" s="150"/>
      <c r="J25" s="150"/>
      <c r="K25" s="150"/>
      <c r="L25" s="150"/>
      <c r="M25" s="150"/>
      <c r="N25" s="150"/>
      <c r="O25" s="150"/>
      <c r="P25" s="151"/>
      <c r="Q25" s="151"/>
      <c r="R25" s="152" t="s">
        <v>1708</v>
      </c>
      <c r="S25" s="152" t="s">
        <v>10</v>
      </c>
      <c r="T25" s="151"/>
      <c r="U25" s="152" t="s">
        <v>58</v>
      </c>
      <c r="V25" s="151"/>
      <c r="W25" s="153">
        <f>+IF(ISERR(U25/R25*100),"N/A",ROUND(U25/R25*100,2))</f>
        <v>0</v>
      </c>
    </row>
    <row r="26" spans="2:27" ht="26.25" customHeight="1" thickBot="1">
      <c r="B26" s="154" t="s">
        <v>69</v>
      </c>
      <c r="C26" s="155"/>
      <c r="D26" s="155"/>
      <c r="E26" s="156" t="s">
        <v>1221</v>
      </c>
      <c r="F26" s="156"/>
      <c r="G26" s="156"/>
      <c r="H26" s="157"/>
      <c r="I26" s="157"/>
      <c r="J26" s="157"/>
      <c r="K26" s="157"/>
      <c r="L26" s="157"/>
      <c r="M26" s="157"/>
      <c r="N26" s="157"/>
      <c r="O26" s="157"/>
      <c r="P26" s="158"/>
      <c r="Q26" s="158"/>
      <c r="R26" s="159" t="s">
        <v>1708</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2052</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2"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2053</v>
      </c>
      <c r="C30" s="162"/>
      <c r="D30" s="162"/>
      <c r="E30" s="162"/>
      <c r="F30" s="162"/>
      <c r="G30" s="162"/>
      <c r="H30" s="162"/>
      <c r="I30" s="162"/>
      <c r="J30" s="162"/>
      <c r="K30" s="162"/>
      <c r="L30" s="162"/>
      <c r="M30" s="162"/>
      <c r="N30" s="162"/>
      <c r="O30" s="162"/>
      <c r="P30" s="162"/>
      <c r="Q30" s="162"/>
      <c r="R30" s="162"/>
      <c r="S30" s="162"/>
      <c r="T30" s="162"/>
      <c r="U30" s="162"/>
      <c r="V30" s="162"/>
      <c r="W30" s="163"/>
    </row>
    <row r="31" spans="2:27" ht="30.7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2054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7.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53"/>
    <pageSetUpPr fitToPage="1"/>
  </sheetPr>
  <dimension ref="A1:AA4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1230</v>
      </c>
      <c r="D4" s="82" t="s">
        <v>1758</v>
      </c>
      <c r="E4" s="82"/>
      <c r="F4" s="82"/>
      <c r="G4" s="82"/>
      <c r="H4" s="83"/>
      <c r="J4" s="84" t="s">
        <v>6</v>
      </c>
      <c r="K4" s="82"/>
      <c r="L4" s="81" t="s">
        <v>1757</v>
      </c>
      <c r="M4" s="85" t="s">
        <v>1756</v>
      </c>
      <c r="N4" s="85"/>
      <c r="O4" s="85"/>
      <c r="P4" s="85"/>
      <c r="Q4" s="86"/>
      <c r="R4" s="87"/>
      <c r="S4" s="88" t="s">
        <v>2009</v>
      </c>
      <c r="T4" s="89"/>
      <c r="U4" s="89"/>
      <c r="V4" s="90" t="s">
        <v>1755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476</v>
      </c>
      <c r="D6" s="96" t="s">
        <v>1754</v>
      </c>
      <c r="E6" s="96"/>
      <c r="F6" s="96"/>
      <c r="G6" s="96"/>
      <c r="H6" s="96"/>
      <c r="J6" s="97" t="s">
        <v>14</v>
      </c>
      <c r="K6" s="97"/>
      <c r="L6" s="97" t="s">
        <v>15</v>
      </c>
      <c r="M6" s="97"/>
      <c r="N6" s="94" t="s">
        <v>10</v>
      </c>
      <c r="O6" s="94"/>
      <c r="P6" s="94"/>
      <c r="Q6" s="94"/>
      <c r="R6" s="94"/>
      <c r="S6" s="94"/>
      <c r="T6" s="94"/>
      <c r="U6" s="94"/>
      <c r="V6" s="94"/>
      <c r="W6" s="94"/>
    </row>
    <row r="7" spans="1:25" ht="62.25" customHeight="1" thickBot="1">
      <c r="B7" s="98"/>
      <c r="C7" s="95" t="s">
        <v>1725</v>
      </c>
      <c r="D7" s="93" t="s">
        <v>1753</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1752</v>
      </c>
      <c r="K8" s="101" t="s">
        <v>1751</v>
      </c>
      <c r="L8" s="101" t="s">
        <v>1750</v>
      </c>
      <c r="M8" s="101" t="s">
        <v>1749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219.75" customHeight="1" thickTop="1" thickBot="1">
      <c r="B10" s="102" t="s">
        <v>22</v>
      </c>
      <c r="C10" s="90" t="s">
        <v>1748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1747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1746</v>
      </c>
      <c r="C21" s="133"/>
      <c r="D21" s="133"/>
      <c r="E21" s="133"/>
      <c r="F21" s="133"/>
      <c r="G21" s="133"/>
      <c r="H21" s="133"/>
      <c r="I21" s="133"/>
      <c r="J21" s="133"/>
      <c r="K21" s="133"/>
      <c r="L21" s="133"/>
      <c r="M21" s="134" t="s">
        <v>476</v>
      </c>
      <c r="N21" s="134"/>
      <c r="O21" s="134" t="s">
        <v>49</v>
      </c>
      <c r="P21" s="134"/>
      <c r="Q21" s="134" t="s">
        <v>50</v>
      </c>
      <c r="R21" s="134"/>
      <c r="S21" s="135" t="s">
        <v>678</v>
      </c>
      <c r="T21" s="135" t="s">
        <v>678</v>
      </c>
      <c r="U21" s="135" t="s">
        <v>51</v>
      </c>
      <c r="V21" s="135">
        <f t="shared" ref="V21:V33" si="0">+IF(ISERR(U21/T21*100),"N/A",ROUND(U21/T21*100,2))</f>
        <v>125</v>
      </c>
      <c r="W21" s="136">
        <f t="shared" ref="W21:W33" si="1">+IF(ISERR(U21/S21*100),"N/A",ROUND(U21/S21*100,2))</f>
        <v>125</v>
      </c>
    </row>
    <row r="22" spans="2:27" ht="56.25" customHeight="1">
      <c r="B22" s="132" t="s">
        <v>1745</v>
      </c>
      <c r="C22" s="133"/>
      <c r="D22" s="133"/>
      <c r="E22" s="133"/>
      <c r="F22" s="133"/>
      <c r="G22" s="133"/>
      <c r="H22" s="133"/>
      <c r="I22" s="133"/>
      <c r="J22" s="133"/>
      <c r="K22" s="133"/>
      <c r="L22" s="133"/>
      <c r="M22" s="134" t="s">
        <v>476</v>
      </c>
      <c r="N22" s="134"/>
      <c r="O22" s="134" t="s">
        <v>49</v>
      </c>
      <c r="P22" s="134"/>
      <c r="Q22" s="134" t="s">
        <v>50</v>
      </c>
      <c r="R22" s="134"/>
      <c r="S22" s="135" t="s">
        <v>678</v>
      </c>
      <c r="T22" s="135" t="s">
        <v>678</v>
      </c>
      <c r="U22" s="135" t="s">
        <v>51</v>
      </c>
      <c r="V22" s="135">
        <f t="shared" si="0"/>
        <v>125</v>
      </c>
      <c r="W22" s="136">
        <f t="shared" si="1"/>
        <v>125</v>
      </c>
    </row>
    <row r="23" spans="2:27" ht="56.25" customHeight="1">
      <c r="B23" s="132" t="s">
        <v>1744</v>
      </c>
      <c r="C23" s="133"/>
      <c r="D23" s="133"/>
      <c r="E23" s="133"/>
      <c r="F23" s="133"/>
      <c r="G23" s="133"/>
      <c r="H23" s="133"/>
      <c r="I23" s="133"/>
      <c r="J23" s="133"/>
      <c r="K23" s="133"/>
      <c r="L23" s="133"/>
      <c r="M23" s="134" t="s">
        <v>476</v>
      </c>
      <c r="N23" s="134"/>
      <c r="O23" s="134" t="s">
        <v>49</v>
      </c>
      <c r="P23" s="134"/>
      <c r="Q23" s="134" t="s">
        <v>50</v>
      </c>
      <c r="R23" s="134"/>
      <c r="S23" s="135" t="s">
        <v>51</v>
      </c>
      <c r="T23" s="135" t="s">
        <v>867</v>
      </c>
      <c r="U23" s="135" t="s">
        <v>867</v>
      </c>
      <c r="V23" s="135">
        <f t="shared" si="0"/>
        <v>100</v>
      </c>
      <c r="W23" s="136">
        <f t="shared" si="1"/>
        <v>12.5</v>
      </c>
    </row>
    <row r="24" spans="2:27" ht="56.25" customHeight="1">
      <c r="B24" s="132" t="s">
        <v>1743</v>
      </c>
      <c r="C24" s="133"/>
      <c r="D24" s="133"/>
      <c r="E24" s="133"/>
      <c r="F24" s="133"/>
      <c r="G24" s="133"/>
      <c r="H24" s="133"/>
      <c r="I24" s="133"/>
      <c r="J24" s="133"/>
      <c r="K24" s="133"/>
      <c r="L24" s="133"/>
      <c r="M24" s="134" t="s">
        <v>476</v>
      </c>
      <c r="N24" s="134"/>
      <c r="O24" s="134" t="s">
        <v>49</v>
      </c>
      <c r="P24" s="134"/>
      <c r="Q24" s="134" t="s">
        <v>50</v>
      </c>
      <c r="R24" s="134"/>
      <c r="S24" s="135" t="s">
        <v>678</v>
      </c>
      <c r="T24" s="135" t="s">
        <v>58</v>
      </c>
      <c r="U24" s="135" t="s">
        <v>58</v>
      </c>
      <c r="V24" s="135" t="str">
        <f t="shared" si="0"/>
        <v>N/A</v>
      </c>
      <c r="W24" s="136">
        <f t="shared" si="1"/>
        <v>0</v>
      </c>
    </row>
    <row r="25" spans="2:27" ht="56.25" customHeight="1">
      <c r="B25" s="132" t="s">
        <v>1742</v>
      </c>
      <c r="C25" s="133"/>
      <c r="D25" s="133"/>
      <c r="E25" s="133"/>
      <c r="F25" s="133"/>
      <c r="G25" s="133"/>
      <c r="H25" s="133"/>
      <c r="I25" s="133"/>
      <c r="J25" s="133"/>
      <c r="K25" s="133"/>
      <c r="L25" s="133"/>
      <c r="M25" s="134" t="s">
        <v>476</v>
      </c>
      <c r="N25" s="134"/>
      <c r="O25" s="134" t="s">
        <v>49</v>
      </c>
      <c r="P25" s="134"/>
      <c r="Q25" s="134" t="s">
        <v>66</v>
      </c>
      <c r="R25" s="134"/>
      <c r="S25" s="135" t="s">
        <v>623</v>
      </c>
      <c r="T25" s="135" t="s">
        <v>127</v>
      </c>
      <c r="U25" s="135" t="s">
        <v>127</v>
      </c>
      <c r="V25" s="135" t="str">
        <f t="shared" si="0"/>
        <v>N/A</v>
      </c>
      <c r="W25" s="136" t="str">
        <f t="shared" si="1"/>
        <v>N/A</v>
      </c>
    </row>
    <row r="26" spans="2:27" ht="56.25" customHeight="1">
      <c r="B26" s="132" t="s">
        <v>1741</v>
      </c>
      <c r="C26" s="133"/>
      <c r="D26" s="133"/>
      <c r="E26" s="133"/>
      <c r="F26" s="133"/>
      <c r="G26" s="133"/>
      <c r="H26" s="133"/>
      <c r="I26" s="133"/>
      <c r="J26" s="133"/>
      <c r="K26" s="133"/>
      <c r="L26" s="133"/>
      <c r="M26" s="134" t="s">
        <v>476</v>
      </c>
      <c r="N26" s="134"/>
      <c r="O26" s="134" t="s">
        <v>49</v>
      </c>
      <c r="P26" s="134"/>
      <c r="Q26" s="134" t="s">
        <v>66</v>
      </c>
      <c r="R26" s="134"/>
      <c r="S26" s="135" t="s">
        <v>623</v>
      </c>
      <c r="T26" s="135" t="s">
        <v>127</v>
      </c>
      <c r="U26" s="135" t="s">
        <v>127</v>
      </c>
      <c r="V26" s="135" t="str">
        <f t="shared" si="0"/>
        <v>N/A</v>
      </c>
      <c r="W26" s="136" t="str">
        <f t="shared" si="1"/>
        <v>N/A</v>
      </c>
    </row>
    <row r="27" spans="2:27" ht="56.25" customHeight="1">
      <c r="B27" s="132" t="s">
        <v>1740</v>
      </c>
      <c r="C27" s="133"/>
      <c r="D27" s="133"/>
      <c r="E27" s="133"/>
      <c r="F27" s="133"/>
      <c r="G27" s="133"/>
      <c r="H27" s="133"/>
      <c r="I27" s="133"/>
      <c r="J27" s="133"/>
      <c r="K27" s="133"/>
      <c r="L27" s="133"/>
      <c r="M27" s="134" t="s">
        <v>476</v>
      </c>
      <c r="N27" s="134"/>
      <c r="O27" s="134" t="s">
        <v>49</v>
      </c>
      <c r="P27" s="134"/>
      <c r="Q27" s="134" t="s">
        <v>50</v>
      </c>
      <c r="R27" s="134"/>
      <c r="S27" s="135" t="s">
        <v>51</v>
      </c>
      <c r="T27" s="135" t="s">
        <v>58</v>
      </c>
      <c r="U27" s="135" t="s">
        <v>58</v>
      </c>
      <c r="V27" s="135" t="str">
        <f t="shared" si="0"/>
        <v>N/A</v>
      </c>
      <c r="W27" s="136">
        <f t="shared" si="1"/>
        <v>0</v>
      </c>
    </row>
    <row r="28" spans="2:27" ht="56.25" customHeight="1">
      <c r="B28" s="132" t="s">
        <v>1739</v>
      </c>
      <c r="C28" s="133"/>
      <c r="D28" s="133"/>
      <c r="E28" s="133"/>
      <c r="F28" s="133"/>
      <c r="G28" s="133"/>
      <c r="H28" s="133"/>
      <c r="I28" s="133"/>
      <c r="J28" s="133"/>
      <c r="K28" s="133"/>
      <c r="L28" s="133"/>
      <c r="M28" s="134" t="s">
        <v>476</v>
      </c>
      <c r="N28" s="134"/>
      <c r="O28" s="134" t="s">
        <v>49</v>
      </c>
      <c r="P28" s="134"/>
      <c r="Q28" s="134" t="s">
        <v>66</v>
      </c>
      <c r="R28" s="134"/>
      <c r="S28" s="135" t="s">
        <v>51</v>
      </c>
      <c r="T28" s="135" t="s">
        <v>127</v>
      </c>
      <c r="U28" s="135" t="s">
        <v>127</v>
      </c>
      <c r="V28" s="135" t="str">
        <f t="shared" si="0"/>
        <v>N/A</v>
      </c>
      <c r="W28" s="136" t="str">
        <f t="shared" si="1"/>
        <v>N/A</v>
      </c>
    </row>
    <row r="29" spans="2:27" ht="56.25" customHeight="1">
      <c r="B29" s="132" t="s">
        <v>1738</v>
      </c>
      <c r="C29" s="133"/>
      <c r="D29" s="133"/>
      <c r="E29" s="133"/>
      <c r="F29" s="133"/>
      <c r="G29" s="133"/>
      <c r="H29" s="133"/>
      <c r="I29" s="133"/>
      <c r="J29" s="133"/>
      <c r="K29" s="133"/>
      <c r="L29" s="133"/>
      <c r="M29" s="134" t="s">
        <v>476</v>
      </c>
      <c r="N29" s="134"/>
      <c r="O29" s="134" t="s">
        <v>49</v>
      </c>
      <c r="P29" s="134"/>
      <c r="Q29" s="134" t="s">
        <v>50</v>
      </c>
      <c r="R29" s="134"/>
      <c r="S29" s="135" t="s">
        <v>756</v>
      </c>
      <c r="T29" s="135" t="s">
        <v>756</v>
      </c>
      <c r="U29" s="135" t="s">
        <v>1737</v>
      </c>
      <c r="V29" s="135">
        <f t="shared" si="0"/>
        <v>105.73</v>
      </c>
      <c r="W29" s="136">
        <f t="shared" si="1"/>
        <v>105.73</v>
      </c>
    </row>
    <row r="30" spans="2:27" ht="56.25" customHeight="1">
      <c r="B30" s="132" t="s">
        <v>1736</v>
      </c>
      <c r="C30" s="133"/>
      <c r="D30" s="133"/>
      <c r="E30" s="133"/>
      <c r="F30" s="133"/>
      <c r="G30" s="133"/>
      <c r="H30" s="133"/>
      <c r="I30" s="133"/>
      <c r="J30" s="133"/>
      <c r="K30" s="133"/>
      <c r="L30" s="133"/>
      <c r="M30" s="134" t="s">
        <v>1725</v>
      </c>
      <c r="N30" s="134"/>
      <c r="O30" s="134" t="s">
        <v>49</v>
      </c>
      <c r="P30" s="134"/>
      <c r="Q30" s="134" t="s">
        <v>50</v>
      </c>
      <c r="R30" s="134"/>
      <c r="S30" s="135" t="s">
        <v>1735</v>
      </c>
      <c r="T30" s="135" t="s">
        <v>1734</v>
      </c>
      <c r="U30" s="135" t="s">
        <v>1733</v>
      </c>
      <c r="V30" s="135">
        <f t="shared" si="0"/>
        <v>98.78</v>
      </c>
      <c r="W30" s="136">
        <f t="shared" si="1"/>
        <v>26.27</v>
      </c>
    </row>
    <row r="31" spans="2:27" ht="56.25" customHeight="1">
      <c r="B31" s="132" t="s">
        <v>1732</v>
      </c>
      <c r="C31" s="133"/>
      <c r="D31" s="133"/>
      <c r="E31" s="133"/>
      <c r="F31" s="133"/>
      <c r="G31" s="133"/>
      <c r="H31" s="133"/>
      <c r="I31" s="133"/>
      <c r="J31" s="133"/>
      <c r="K31" s="133"/>
      <c r="L31" s="133"/>
      <c r="M31" s="134" t="s">
        <v>1725</v>
      </c>
      <c r="N31" s="134"/>
      <c r="O31" s="134" t="s">
        <v>49</v>
      </c>
      <c r="P31" s="134"/>
      <c r="Q31" s="134" t="s">
        <v>50</v>
      </c>
      <c r="R31" s="134"/>
      <c r="S31" s="135" t="s">
        <v>1731</v>
      </c>
      <c r="T31" s="135" t="s">
        <v>1730</v>
      </c>
      <c r="U31" s="135" t="s">
        <v>58</v>
      </c>
      <c r="V31" s="135">
        <f t="shared" si="0"/>
        <v>0</v>
      </c>
      <c r="W31" s="136">
        <f t="shared" si="1"/>
        <v>0</v>
      </c>
    </row>
    <row r="32" spans="2:27" ht="56.25" customHeight="1">
      <c r="B32" s="132" t="s">
        <v>1729</v>
      </c>
      <c r="C32" s="133"/>
      <c r="D32" s="133"/>
      <c r="E32" s="133"/>
      <c r="F32" s="133"/>
      <c r="G32" s="133"/>
      <c r="H32" s="133"/>
      <c r="I32" s="133"/>
      <c r="J32" s="133"/>
      <c r="K32" s="133"/>
      <c r="L32" s="133"/>
      <c r="M32" s="134" t="s">
        <v>1725</v>
      </c>
      <c r="N32" s="134"/>
      <c r="O32" s="134" t="s">
        <v>49</v>
      </c>
      <c r="P32" s="134"/>
      <c r="Q32" s="134" t="s">
        <v>50</v>
      </c>
      <c r="R32" s="134"/>
      <c r="S32" s="135" t="s">
        <v>574</v>
      </c>
      <c r="T32" s="135" t="s">
        <v>1728</v>
      </c>
      <c r="U32" s="135" t="s">
        <v>1727</v>
      </c>
      <c r="V32" s="135">
        <f t="shared" si="0"/>
        <v>93.53</v>
      </c>
      <c r="W32" s="136">
        <f t="shared" si="1"/>
        <v>92.29</v>
      </c>
    </row>
    <row r="33" spans="2:25" ht="56.25" customHeight="1" thickBot="1">
      <c r="B33" s="132" t="s">
        <v>1726</v>
      </c>
      <c r="C33" s="133"/>
      <c r="D33" s="133"/>
      <c r="E33" s="133"/>
      <c r="F33" s="133"/>
      <c r="G33" s="133"/>
      <c r="H33" s="133"/>
      <c r="I33" s="133"/>
      <c r="J33" s="133"/>
      <c r="K33" s="133"/>
      <c r="L33" s="133"/>
      <c r="M33" s="134" t="s">
        <v>1725</v>
      </c>
      <c r="N33" s="134"/>
      <c r="O33" s="134" t="s">
        <v>49</v>
      </c>
      <c r="P33" s="134"/>
      <c r="Q33" s="134" t="s">
        <v>50</v>
      </c>
      <c r="R33" s="134"/>
      <c r="S33" s="135" t="s">
        <v>51</v>
      </c>
      <c r="T33" s="135" t="s">
        <v>1724</v>
      </c>
      <c r="U33" s="135" t="s">
        <v>1723</v>
      </c>
      <c r="V33" s="135">
        <f t="shared" si="0"/>
        <v>69.09</v>
      </c>
      <c r="W33" s="136">
        <f t="shared" si="1"/>
        <v>15.02</v>
      </c>
    </row>
    <row r="34" spans="2:25" ht="21.75" customHeight="1" thickTop="1" thickBot="1">
      <c r="B34" s="76" t="s">
        <v>61</v>
      </c>
      <c r="C34" s="77"/>
      <c r="D34" s="77"/>
      <c r="E34" s="77"/>
      <c r="F34" s="77"/>
      <c r="G34" s="77"/>
      <c r="H34" s="78"/>
      <c r="I34" s="78"/>
      <c r="J34" s="78"/>
      <c r="K34" s="78"/>
      <c r="L34" s="78"/>
      <c r="M34" s="78"/>
      <c r="N34" s="78"/>
      <c r="O34" s="78"/>
      <c r="P34" s="78"/>
      <c r="Q34" s="78"/>
      <c r="R34" s="78"/>
      <c r="S34" s="78"/>
      <c r="T34" s="78"/>
      <c r="U34" s="78"/>
      <c r="V34" s="78"/>
      <c r="W34" s="79"/>
      <c r="X34" s="100"/>
    </row>
    <row r="35" spans="2:25" ht="29.25" customHeight="1" thickTop="1" thickBot="1">
      <c r="B35" s="137" t="s">
        <v>1965</v>
      </c>
      <c r="C35" s="138"/>
      <c r="D35" s="138"/>
      <c r="E35" s="138"/>
      <c r="F35" s="138"/>
      <c r="G35" s="138"/>
      <c r="H35" s="138"/>
      <c r="I35" s="138"/>
      <c r="J35" s="138"/>
      <c r="K35" s="138"/>
      <c r="L35" s="138"/>
      <c r="M35" s="138"/>
      <c r="N35" s="138"/>
      <c r="O35" s="138"/>
      <c r="P35" s="138"/>
      <c r="Q35" s="139"/>
      <c r="R35" s="140" t="s">
        <v>42</v>
      </c>
      <c r="S35" s="118" t="s">
        <v>43</v>
      </c>
      <c r="T35" s="118"/>
      <c r="U35" s="141" t="s">
        <v>62</v>
      </c>
      <c r="V35" s="117" t="s">
        <v>63</v>
      </c>
      <c r="W35" s="119"/>
    </row>
    <row r="36" spans="2:25" ht="30.75" customHeight="1" thickBot="1">
      <c r="B36" s="142"/>
      <c r="C36" s="143"/>
      <c r="D36" s="143"/>
      <c r="E36" s="143"/>
      <c r="F36" s="143"/>
      <c r="G36" s="143"/>
      <c r="H36" s="143"/>
      <c r="I36" s="143"/>
      <c r="J36" s="143"/>
      <c r="K36" s="143"/>
      <c r="L36" s="143"/>
      <c r="M36" s="143"/>
      <c r="N36" s="143"/>
      <c r="O36" s="143"/>
      <c r="P36" s="143"/>
      <c r="Q36" s="144"/>
      <c r="R36" s="145" t="s">
        <v>64</v>
      </c>
      <c r="S36" s="145" t="s">
        <v>64</v>
      </c>
      <c r="T36" s="145" t="s">
        <v>49</v>
      </c>
      <c r="U36" s="145" t="s">
        <v>64</v>
      </c>
      <c r="V36" s="145" t="s">
        <v>65</v>
      </c>
      <c r="W36" s="146" t="s">
        <v>66</v>
      </c>
      <c r="Y36" s="100"/>
    </row>
    <row r="37" spans="2:25" ht="23.25" customHeight="1" thickBot="1">
      <c r="B37" s="147" t="s">
        <v>67</v>
      </c>
      <c r="C37" s="148"/>
      <c r="D37" s="148"/>
      <c r="E37" s="149" t="s">
        <v>462</v>
      </c>
      <c r="F37" s="149"/>
      <c r="G37" s="149"/>
      <c r="H37" s="150"/>
      <c r="I37" s="150"/>
      <c r="J37" s="150"/>
      <c r="K37" s="150"/>
      <c r="L37" s="150"/>
      <c r="M37" s="150"/>
      <c r="N37" s="150"/>
      <c r="O37" s="150"/>
      <c r="P37" s="151"/>
      <c r="Q37" s="151"/>
      <c r="R37" s="152" t="s">
        <v>1722</v>
      </c>
      <c r="S37" s="152" t="s">
        <v>10</v>
      </c>
      <c r="T37" s="151"/>
      <c r="U37" s="152" t="s">
        <v>58</v>
      </c>
      <c r="V37" s="151"/>
      <c r="W37" s="153">
        <f>+IF(ISERR(U37/R37*100),"N/A",ROUND(U37/R37*100,2))</f>
        <v>0</v>
      </c>
    </row>
    <row r="38" spans="2:25" ht="26.25" customHeight="1">
      <c r="B38" s="154" t="s">
        <v>69</v>
      </c>
      <c r="C38" s="155"/>
      <c r="D38" s="155"/>
      <c r="E38" s="156" t="s">
        <v>462</v>
      </c>
      <c r="F38" s="156"/>
      <c r="G38" s="156"/>
      <c r="H38" s="157"/>
      <c r="I38" s="157"/>
      <c r="J38" s="157"/>
      <c r="K38" s="157"/>
      <c r="L38" s="157"/>
      <c r="M38" s="157"/>
      <c r="N38" s="157"/>
      <c r="O38" s="157"/>
      <c r="P38" s="158"/>
      <c r="Q38" s="158"/>
      <c r="R38" s="159" t="s">
        <v>1722</v>
      </c>
      <c r="S38" s="159" t="s">
        <v>345</v>
      </c>
      <c r="T38" s="159">
        <f>+IF(ISERR(S38/R38*100),"N/A",ROUND(S38/R38*100,2))</f>
        <v>20.440000000000001</v>
      </c>
      <c r="U38" s="159" t="s">
        <v>58</v>
      </c>
      <c r="V38" s="159">
        <f>+IF(ISERR(U38/S38*100),"N/A",ROUND(U38/S38*100,2))</f>
        <v>0</v>
      </c>
      <c r="W38" s="160">
        <f>+IF(ISERR(U38/R38*100),"N/A",ROUND(U38/R38*100,2))</f>
        <v>0</v>
      </c>
    </row>
    <row r="39" spans="2:25" ht="23.25" customHeight="1" thickBot="1">
      <c r="B39" s="147" t="s">
        <v>67</v>
      </c>
      <c r="C39" s="148"/>
      <c r="D39" s="148"/>
      <c r="E39" s="149" t="s">
        <v>1720</v>
      </c>
      <c r="F39" s="149"/>
      <c r="G39" s="149"/>
      <c r="H39" s="150"/>
      <c r="I39" s="150"/>
      <c r="J39" s="150"/>
      <c r="K39" s="150"/>
      <c r="L39" s="150"/>
      <c r="M39" s="150"/>
      <c r="N39" s="150"/>
      <c r="O39" s="150"/>
      <c r="P39" s="151"/>
      <c r="Q39" s="151"/>
      <c r="R39" s="152" t="s">
        <v>1721</v>
      </c>
      <c r="S39" s="152" t="s">
        <v>10</v>
      </c>
      <c r="T39" s="151"/>
      <c r="U39" s="152" t="s">
        <v>1717</v>
      </c>
      <c r="V39" s="151"/>
      <c r="W39" s="153">
        <f>+IF(ISERR(U39/R39*100),"N/A",ROUND(U39/R39*100,2))</f>
        <v>20.66</v>
      </c>
    </row>
    <row r="40" spans="2:25" ht="26.25" customHeight="1" thickBot="1">
      <c r="B40" s="154" t="s">
        <v>69</v>
      </c>
      <c r="C40" s="155"/>
      <c r="D40" s="155"/>
      <c r="E40" s="156" t="s">
        <v>1720</v>
      </c>
      <c r="F40" s="156"/>
      <c r="G40" s="156"/>
      <c r="H40" s="157"/>
      <c r="I40" s="157"/>
      <c r="J40" s="157"/>
      <c r="K40" s="157"/>
      <c r="L40" s="157"/>
      <c r="M40" s="157"/>
      <c r="N40" s="157"/>
      <c r="O40" s="157"/>
      <c r="P40" s="158"/>
      <c r="Q40" s="158"/>
      <c r="R40" s="159" t="s">
        <v>1719</v>
      </c>
      <c r="S40" s="159" t="s">
        <v>1718</v>
      </c>
      <c r="T40" s="159">
        <f>+IF(ISERR(S40/R40*100),"N/A",ROUND(S40/R40*100,2))</f>
        <v>24.09</v>
      </c>
      <c r="U40" s="159" t="s">
        <v>1717</v>
      </c>
      <c r="V40" s="159">
        <f>+IF(ISERR(U40/S40*100),"N/A",ROUND(U40/S40*100,2))</f>
        <v>81.91</v>
      </c>
      <c r="W40" s="160">
        <f>+IF(ISERR(U40/R40*100),"N/A",ROUND(U40/R40*100,2))</f>
        <v>19.73</v>
      </c>
    </row>
    <row r="41" spans="2:25" ht="22.5" customHeight="1" thickTop="1" thickBot="1">
      <c r="B41" s="76" t="s">
        <v>71</v>
      </c>
      <c r="C41" s="77"/>
      <c r="D41" s="77"/>
      <c r="E41" s="77"/>
      <c r="F41" s="77"/>
      <c r="G41" s="77"/>
      <c r="H41" s="78"/>
      <c r="I41" s="78"/>
      <c r="J41" s="78"/>
      <c r="K41" s="78"/>
      <c r="L41" s="78"/>
      <c r="M41" s="78"/>
      <c r="N41" s="78"/>
      <c r="O41" s="78"/>
      <c r="P41" s="78"/>
      <c r="Q41" s="78"/>
      <c r="R41" s="78"/>
      <c r="S41" s="78"/>
      <c r="T41" s="78"/>
      <c r="U41" s="78"/>
      <c r="V41" s="78"/>
      <c r="W41" s="79"/>
    </row>
    <row r="42" spans="2:25" ht="37.5" customHeight="1" thickTop="1">
      <c r="B42" s="161" t="s">
        <v>2049</v>
      </c>
      <c r="C42" s="162"/>
      <c r="D42" s="162"/>
      <c r="E42" s="162"/>
      <c r="F42" s="162"/>
      <c r="G42" s="162"/>
      <c r="H42" s="162"/>
      <c r="I42" s="162"/>
      <c r="J42" s="162"/>
      <c r="K42" s="162"/>
      <c r="L42" s="162"/>
      <c r="M42" s="162"/>
      <c r="N42" s="162"/>
      <c r="O42" s="162"/>
      <c r="P42" s="162"/>
      <c r="Q42" s="162"/>
      <c r="R42" s="162"/>
      <c r="S42" s="162"/>
      <c r="T42" s="162"/>
      <c r="U42" s="162"/>
      <c r="V42" s="162"/>
      <c r="W42" s="163"/>
    </row>
    <row r="43" spans="2:25" ht="345" customHeight="1" thickBot="1">
      <c r="B43" s="164"/>
      <c r="C43" s="165"/>
      <c r="D43" s="165"/>
      <c r="E43" s="165"/>
      <c r="F43" s="165"/>
      <c r="G43" s="165"/>
      <c r="H43" s="165"/>
      <c r="I43" s="165"/>
      <c r="J43" s="165"/>
      <c r="K43" s="165"/>
      <c r="L43" s="165"/>
      <c r="M43" s="165"/>
      <c r="N43" s="165"/>
      <c r="O43" s="165"/>
      <c r="P43" s="165"/>
      <c r="Q43" s="165"/>
      <c r="R43" s="165"/>
      <c r="S43" s="165"/>
      <c r="T43" s="165"/>
      <c r="U43" s="165"/>
      <c r="V43" s="165"/>
      <c r="W43" s="166"/>
    </row>
    <row r="44" spans="2:25" ht="153" customHeight="1" thickTop="1">
      <c r="B44" s="161" t="s">
        <v>2050</v>
      </c>
      <c r="C44" s="162"/>
      <c r="D44" s="162"/>
      <c r="E44" s="162"/>
      <c r="F44" s="162"/>
      <c r="G44" s="162"/>
      <c r="H44" s="162"/>
      <c r="I44" s="162"/>
      <c r="J44" s="162"/>
      <c r="K44" s="162"/>
      <c r="L44" s="162"/>
      <c r="M44" s="162"/>
      <c r="N44" s="162"/>
      <c r="O44" s="162"/>
      <c r="P44" s="162"/>
      <c r="Q44" s="162"/>
      <c r="R44" s="162"/>
      <c r="S44" s="162"/>
      <c r="T44" s="162"/>
      <c r="U44" s="162"/>
      <c r="V44" s="162"/>
      <c r="W44" s="163"/>
    </row>
    <row r="45" spans="2:25" ht="229.5" customHeight="1" thickBot="1">
      <c r="B45" s="164"/>
      <c r="C45" s="165"/>
      <c r="D45" s="165"/>
      <c r="E45" s="165"/>
      <c r="F45" s="165"/>
      <c r="G45" s="165"/>
      <c r="H45" s="165"/>
      <c r="I45" s="165"/>
      <c r="J45" s="165"/>
      <c r="K45" s="165"/>
      <c r="L45" s="165"/>
      <c r="M45" s="165"/>
      <c r="N45" s="165"/>
      <c r="O45" s="165"/>
      <c r="P45" s="165"/>
      <c r="Q45" s="165"/>
      <c r="R45" s="165"/>
      <c r="S45" s="165"/>
      <c r="T45" s="165"/>
      <c r="U45" s="165"/>
      <c r="V45" s="165"/>
      <c r="W45" s="166"/>
    </row>
    <row r="46" spans="2:25" ht="37.5" customHeight="1" thickTop="1">
      <c r="B46" s="161" t="s">
        <v>2051</v>
      </c>
      <c r="C46" s="162"/>
      <c r="D46" s="162"/>
      <c r="E46" s="162"/>
      <c r="F46" s="162"/>
      <c r="G46" s="162"/>
      <c r="H46" s="162"/>
      <c r="I46" s="162"/>
      <c r="J46" s="162"/>
      <c r="K46" s="162"/>
      <c r="L46" s="162"/>
      <c r="M46" s="162"/>
      <c r="N46" s="162"/>
      <c r="O46" s="162"/>
      <c r="P46" s="162"/>
      <c r="Q46" s="162"/>
      <c r="R46" s="162"/>
      <c r="S46" s="162"/>
      <c r="T46" s="162"/>
      <c r="U46" s="162"/>
      <c r="V46" s="162"/>
      <c r="W46" s="163"/>
    </row>
    <row r="47" spans="2:25" ht="81.75" customHeight="1" thickBot="1">
      <c r="B47" s="167"/>
      <c r="C47" s="168"/>
      <c r="D47" s="168"/>
      <c r="E47" s="168"/>
      <c r="F47" s="168"/>
      <c r="G47" s="168"/>
      <c r="H47" s="168"/>
      <c r="I47" s="168"/>
      <c r="J47" s="168"/>
      <c r="K47" s="168"/>
      <c r="L47" s="168"/>
      <c r="M47" s="168"/>
      <c r="N47" s="168"/>
      <c r="O47" s="168"/>
      <c r="P47" s="168"/>
      <c r="Q47" s="168"/>
      <c r="R47" s="168"/>
      <c r="S47" s="168"/>
      <c r="T47" s="168"/>
      <c r="U47" s="168"/>
      <c r="V47" s="168"/>
      <c r="W47" s="169"/>
    </row>
  </sheetData>
  <mergeCells count="101">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1230</v>
      </c>
      <c r="D4" s="82" t="s">
        <v>1758</v>
      </c>
      <c r="E4" s="82"/>
      <c r="F4" s="82"/>
      <c r="G4" s="82"/>
      <c r="H4" s="83"/>
      <c r="J4" s="84" t="s">
        <v>6</v>
      </c>
      <c r="K4" s="82"/>
      <c r="L4" s="81" t="s">
        <v>406</v>
      </c>
      <c r="M4" s="85" t="s">
        <v>1774</v>
      </c>
      <c r="N4" s="85"/>
      <c r="O4" s="85"/>
      <c r="P4" s="85"/>
      <c r="Q4" s="86"/>
      <c r="R4" s="87"/>
      <c r="S4" s="88" t="s">
        <v>2009</v>
      </c>
      <c r="T4" s="89"/>
      <c r="U4" s="89"/>
      <c r="V4" s="90" t="s">
        <v>1761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1763</v>
      </c>
      <c r="D6" s="96" t="s">
        <v>1773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1772</v>
      </c>
      <c r="K8" s="101" t="s">
        <v>1510</v>
      </c>
      <c r="L8" s="101" t="s">
        <v>1187</v>
      </c>
      <c r="M8" s="101" t="s">
        <v>320</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4.5" customHeight="1" thickTop="1" thickBot="1">
      <c r="B10" s="102" t="s">
        <v>22</v>
      </c>
      <c r="C10" s="90" t="s">
        <v>1771</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1770</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1769</v>
      </c>
      <c r="C21" s="133"/>
      <c r="D21" s="133"/>
      <c r="E21" s="133"/>
      <c r="F21" s="133"/>
      <c r="G21" s="133"/>
      <c r="H21" s="133"/>
      <c r="I21" s="133"/>
      <c r="J21" s="133"/>
      <c r="K21" s="133"/>
      <c r="L21" s="133"/>
      <c r="M21" s="134" t="s">
        <v>1763</v>
      </c>
      <c r="N21" s="134"/>
      <c r="O21" s="134" t="s">
        <v>49</v>
      </c>
      <c r="P21" s="134"/>
      <c r="Q21" s="134" t="s">
        <v>66</v>
      </c>
      <c r="R21" s="134"/>
      <c r="S21" s="135" t="s">
        <v>51</v>
      </c>
      <c r="T21" s="135" t="s">
        <v>127</v>
      </c>
      <c r="U21" s="135" t="s">
        <v>127</v>
      </c>
      <c r="V21" s="135" t="str">
        <f>+IF(ISERR(U21/T21*100),"N/A",ROUND(U21/T21*100,2))</f>
        <v>N/A</v>
      </c>
      <c r="W21" s="136" t="str">
        <f>+IF(ISERR(U21/S21*100),"N/A",ROUND(U21/S21*100,2))</f>
        <v>N/A</v>
      </c>
    </row>
    <row r="22" spans="2:27" ht="84" customHeight="1">
      <c r="B22" s="132" t="s">
        <v>1768</v>
      </c>
      <c r="C22" s="133"/>
      <c r="D22" s="133"/>
      <c r="E22" s="133"/>
      <c r="F22" s="133"/>
      <c r="G22" s="133"/>
      <c r="H22" s="133"/>
      <c r="I22" s="133"/>
      <c r="J22" s="133"/>
      <c r="K22" s="133"/>
      <c r="L22" s="133"/>
      <c r="M22" s="134" t="s">
        <v>1763</v>
      </c>
      <c r="N22" s="134"/>
      <c r="O22" s="134" t="s">
        <v>49</v>
      </c>
      <c r="P22" s="134"/>
      <c r="Q22" s="134" t="s">
        <v>50</v>
      </c>
      <c r="R22" s="134"/>
      <c r="S22" s="135" t="s">
        <v>412</v>
      </c>
      <c r="T22" s="135" t="s">
        <v>1767</v>
      </c>
      <c r="U22" s="135" t="s">
        <v>58</v>
      </c>
      <c r="V22" s="135">
        <f>+IF(ISERR(U22/T22*100),"N/A",ROUND(U22/T22*100,2))</f>
        <v>0</v>
      </c>
      <c r="W22" s="136">
        <f>+IF(ISERR(U22/S22*100),"N/A",ROUND(U22/S22*100,2))</f>
        <v>0</v>
      </c>
    </row>
    <row r="23" spans="2:27" ht="56.25" customHeight="1">
      <c r="B23" s="132" t="s">
        <v>1766</v>
      </c>
      <c r="C23" s="133"/>
      <c r="D23" s="133"/>
      <c r="E23" s="133"/>
      <c r="F23" s="133"/>
      <c r="G23" s="133"/>
      <c r="H23" s="133"/>
      <c r="I23" s="133"/>
      <c r="J23" s="133"/>
      <c r="K23" s="133"/>
      <c r="L23" s="133"/>
      <c r="M23" s="134" t="s">
        <v>1763</v>
      </c>
      <c r="N23" s="134"/>
      <c r="O23" s="134" t="s">
        <v>49</v>
      </c>
      <c r="P23" s="134"/>
      <c r="Q23" s="134" t="s">
        <v>66</v>
      </c>
      <c r="R23" s="134"/>
      <c r="S23" s="135" t="s">
        <v>1765</v>
      </c>
      <c r="T23" s="135" t="s">
        <v>127</v>
      </c>
      <c r="U23" s="135" t="s">
        <v>127</v>
      </c>
      <c r="V23" s="135" t="str">
        <f>+IF(ISERR(U23/T23*100),"N/A",ROUND(U23/T23*100,2))</f>
        <v>N/A</v>
      </c>
      <c r="W23" s="136" t="str">
        <f>+IF(ISERR(U23/S23*100),"N/A",ROUND(U23/S23*100,2))</f>
        <v>N/A</v>
      </c>
    </row>
    <row r="24" spans="2:27" ht="56.25" customHeight="1" thickBot="1">
      <c r="B24" s="132" t="s">
        <v>1764</v>
      </c>
      <c r="C24" s="133"/>
      <c r="D24" s="133"/>
      <c r="E24" s="133"/>
      <c r="F24" s="133"/>
      <c r="G24" s="133"/>
      <c r="H24" s="133"/>
      <c r="I24" s="133"/>
      <c r="J24" s="133"/>
      <c r="K24" s="133"/>
      <c r="L24" s="133"/>
      <c r="M24" s="134" t="s">
        <v>1763</v>
      </c>
      <c r="N24" s="134"/>
      <c r="O24" s="134" t="s">
        <v>85</v>
      </c>
      <c r="P24" s="134"/>
      <c r="Q24" s="134" t="s">
        <v>66</v>
      </c>
      <c r="R24" s="134"/>
      <c r="S24" s="135" t="s">
        <v>1346</v>
      </c>
      <c r="T24" s="135" t="s">
        <v>127</v>
      </c>
      <c r="U24" s="135" t="s">
        <v>127</v>
      </c>
      <c r="V24" s="135" t="str">
        <f>+IF(ISERR(U24/T24*100),"N/A",ROUND(U24/T24*100,2))</f>
        <v>N/A</v>
      </c>
      <c r="W24" s="136" t="str">
        <f>+IF(ISERR(U24/S24*100),"N/A",ROUND(U24/S24*100,2))</f>
        <v>N/A</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1762</v>
      </c>
      <c r="F28" s="149"/>
      <c r="G28" s="149"/>
      <c r="H28" s="150"/>
      <c r="I28" s="150"/>
      <c r="J28" s="150"/>
      <c r="K28" s="150"/>
      <c r="L28" s="150"/>
      <c r="M28" s="150"/>
      <c r="N28" s="150"/>
      <c r="O28" s="150"/>
      <c r="P28" s="151"/>
      <c r="Q28" s="151"/>
      <c r="R28" s="152" t="s">
        <v>1761</v>
      </c>
      <c r="S28" s="152" t="s">
        <v>10</v>
      </c>
      <c r="T28" s="151"/>
      <c r="U28" s="152" t="s">
        <v>1759</v>
      </c>
      <c r="V28" s="151"/>
      <c r="W28" s="153">
        <f>+IF(ISERR(U28/R28*100),"N/A",ROUND(U28/R28*100,2))</f>
        <v>18</v>
      </c>
    </row>
    <row r="29" spans="2:27" ht="26.25" customHeight="1" thickBot="1">
      <c r="B29" s="154" t="s">
        <v>69</v>
      </c>
      <c r="C29" s="155"/>
      <c r="D29" s="155"/>
      <c r="E29" s="156" t="s">
        <v>1762</v>
      </c>
      <c r="F29" s="156"/>
      <c r="G29" s="156"/>
      <c r="H29" s="157"/>
      <c r="I29" s="157"/>
      <c r="J29" s="157"/>
      <c r="K29" s="157"/>
      <c r="L29" s="157"/>
      <c r="M29" s="157"/>
      <c r="N29" s="157"/>
      <c r="O29" s="157"/>
      <c r="P29" s="158"/>
      <c r="Q29" s="158"/>
      <c r="R29" s="159" t="s">
        <v>1761</v>
      </c>
      <c r="S29" s="159" t="s">
        <v>1760</v>
      </c>
      <c r="T29" s="159">
        <f>+IF(ISERR(S29/R29*100),"N/A",ROUND(S29/R29*100,2))</f>
        <v>22</v>
      </c>
      <c r="U29" s="159" t="s">
        <v>1759</v>
      </c>
      <c r="V29" s="159">
        <f>+IF(ISERR(U29/S29*100),"N/A",ROUND(U29/S29*100,2))</f>
        <v>81.819999999999993</v>
      </c>
      <c r="W29" s="160">
        <f>+IF(ISERR(U29/R29*100),"N/A",ROUND(U29/R29*100,2))</f>
        <v>18</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2046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2.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2047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05.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2048</v>
      </c>
      <c r="C35" s="162"/>
      <c r="D35" s="162"/>
      <c r="E35" s="162"/>
      <c r="F35" s="162"/>
      <c r="G35" s="162"/>
      <c r="H35" s="162"/>
      <c r="I35" s="162"/>
      <c r="J35" s="162"/>
      <c r="K35" s="162"/>
      <c r="L35" s="162"/>
      <c r="M35" s="162"/>
      <c r="N35" s="162"/>
      <c r="O35" s="162"/>
      <c r="P35" s="162"/>
      <c r="Q35" s="162"/>
      <c r="R35" s="162"/>
      <c r="S35" s="162"/>
      <c r="T35" s="162"/>
      <c r="U35" s="162"/>
      <c r="V35" s="162"/>
      <c r="W35" s="163"/>
    </row>
    <row r="36" spans="2:23" ht="53.2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1230</v>
      </c>
      <c r="D4" s="82" t="s">
        <v>1758</v>
      </c>
      <c r="E4" s="82"/>
      <c r="F4" s="82"/>
      <c r="G4" s="82"/>
      <c r="H4" s="83"/>
      <c r="J4" s="84" t="s">
        <v>6</v>
      </c>
      <c r="K4" s="82"/>
      <c r="L4" s="81" t="s">
        <v>1705</v>
      </c>
      <c r="M4" s="85" t="s">
        <v>1780</v>
      </c>
      <c r="N4" s="85"/>
      <c r="O4" s="85"/>
      <c r="P4" s="85"/>
      <c r="Q4" s="86"/>
      <c r="R4" s="87"/>
      <c r="S4" s="88" t="s">
        <v>2009</v>
      </c>
      <c r="T4" s="89"/>
      <c r="U4" s="89"/>
      <c r="V4" s="90" t="s">
        <v>1443</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433</v>
      </c>
      <c r="D6" s="96" t="s">
        <v>1779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16.25" customHeight="1" thickTop="1" thickBot="1">
      <c r="B10" s="102" t="s">
        <v>22</v>
      </c>
      <c r="C10" s="90" t="s">
        <v>1778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1747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1777</v>
      </c>
      <c r="C21" s="133"/>
      <c r="D21" s="133"/>
      <c r="E21" s="133"/>
      <c r="F21" s="133"/>
      <c r="G21" s="133"/>
      <c r="H21" s="133"/>
      <c r="I21" s="133"/>
      <c r="J21" s="133"/>
      <c r="K21" s="133"/>
      <c r="L21" s="133"/>
      <c r="M21" s="134" t="s">
        <v>433</v>
      </c>
      <c r="N21" s="134"/>
      <c r="O21" s="134" t="s">
        <v>49</v>
      </c>
      <c r="P21" s="134"/>
      <c r="Q21" s="134" t="s">
        <v>50</v>
      </c>
      <c r="R21" s="134"/>
      <c r="S21" s="135" t="s">
        <v>51</v>
      </c>
      <c r="T21" s="135" t="s">
        <v>58</v>
      </c>
      <c r="U21" s="135" t="s">
        <v>58</v>
      </c>
      <c r="V21" s="135" t="str">
        <f>+IF(ISERR(U21/T21*100),"N/A",ROUND(U21/T21*100,2))</f>
        <v>N/A</v>
      </c>
      <c r="W21" s="136">
        <f>+IF(ISERR(U21/S21*100),"N/A",ROUND(U21/S21*100,2))</f>
        <v>0</v>
      </c>
    </row>
    <row r="22" spans="2:27" ht="56.25" customHeight="1" thickBot="1">
      <c r="B22" s="132" t="s">
        <v>1776</v>
      </c>
      <c r="C22" s="133"/>
      <c r="D22" s="133"/>
      <c r="E22" s="133"/>
      <c r="F22" s="133"/>
      <c r="G22" s="133"/>
      <c r="H22" s="133"/>
      <c r="I22" s="133"/>
      <c r="J22" s="133"/>
      <c r="K22" s="133"/>
      <c r="L22" s="133"/>
      <c r="M22" s="134" t="s">
        <v>433</v>
      </c>
      <c r="N22" s="134"/>
      <c r="O22" s="134" t="s">
        <v>49</v>
      </c>
      <c r="P22" s="134"/>
      <c r="Q22" s="134" t="s">
        <v>66</v>
      </c>
      <c r="R22" s="134"/>
      <c r="S22" s="135" t="s">
        <v>51</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431</v>
      </c>
      <c r="F26" s="149"/>
      <c r="G26" s="149"/>
      <c r="H26" s="150"/>
      <c r="I26" s="150"/>
      <c r="J26" s="150"/>
      <c r="K26" s="150"/>
      <c r="L26" s="150"/>
      <c r="M26" s="150"/>
      <c r="N26" s="150"/>
      <c r="O26" s="150"/>
      <c r="P26" s="151"/>
      <c r="Q26" s="151"/>
      <c r="R26" s="152" t="s">
        <v>1443</v>
      </c>
      <c r="S26" s="152" t="s">
        <v>10</v>
      </c>
      <c r="T26" s="151"/>
      <c r="U26" s="152" t="s">
        <v>58</v>
      </c>
      <c r="V26" s="151"/>
      <c r="W26" s="153">
        <f>+IF(ISERR(U26/R26*100),"N/A",ROUND(U26/R26*100,2))</f>
        <v>0</v>
      </c>
    </row>
    <row r="27" spans="2:27" ht="26.25" customHeight="1" thickBot="1">
      <c r="B27" s="154" t="s">
        <v>69</v>
      </c>
      <c r="C27" s="155"/>
      <c r="D27" s="155"/>
      <c r="E27" s="156" t="s">
        <v>431</v>
      </c>
      <c r="F27" s="156"/>
      <c r="G27" s="156"/>
      <c r="H27" s="157"/>
      <c r="I27" s="157"/>
      <c r="J27" s="157"/>
      <c r="K27" s="157"/>
      <c r="L27" s="157"/>
      <c r="M27" s="157"/>
      <c r="N27" s="157"/>
      <c r="O27" s="157"/>
      <c r="P27" s="158"/>
      <c r="Q27" s="158"/>
      <c r="R27" s="159" t="s">
        <v>1443</v>
      </c>
      <c r="S27" s="159" t="s">
        <v>1775</v>
      </c>
      <c r="T27" s="159">
        <f>+IF(ISERR(S27/R27*100),"N/A",ROUND(S27/R27*100,2))</f>
        <v>22.35</v>
      </c>
      <c r="U27" s="159" t="s">
        <v>58</v>
      </c>
      <c r="V27" s="159">
        <f>+IF(ISERR(U27/S27*100),"N/A",ROUND(U27/S27*100,2))</f>
        <v>0</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2043</v>
      </c>
      <c r="C29" s="162"/>
      <c r="D29" s="162"/>
      <c r="E29" s="162"/>
      <c r="F29" s="162"/>
      <c r="G29" s="162"/>
      <c r="H29" s="162"/>
      <c r="I29" s="162"/>
      <c r="J29" s="162"/>
      <c r="K29" s="162"/>
      <c r="L29" s="162"/>
      <c r="M29" s="162"/>
      <c r="N29" s="162"/>
      <c r="O29" s="162"/>
      <c r="P29" s="162"/>
      <c r="Q29" s="162"/>
      <c r="R29" s="162"/>
      <c r="S29" s="162"/>
      <c r="T29" s="162"/>
      <c r="U29" s="162"/>
      <c r="V29" s="162"/>
      <c r="W29" s="163"/>
    </row>
    <row r="30" spans="2:27" ht="69"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2044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62.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2045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7"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320</v>
      </c>
      <c r="D4" s="82" t="s">
        <v>319</v>
      </c>
      <c r="E4" s="82"/>
      <c r="F4" s="82"/>
      <c r="G4" s="82"/>
      <c r="H4" s="83"/>
      <c r="J4" s="84" t="s">
        <v>6</v>
      </c>
      <c r="K4" s="82"/>
      <c r="L4" s="81" t="s">
        <v>154</v>
      </c>
      <c r="M4" s="85" t="s">
        <v>153</v>
      </c>
      <c r="N4" s="85"/>
      <c r="O4" s="85"/>
      <c r="P4" s="85"/>
      <c r="Q4" s="86"/>
      <c r="R4" s="87"/>
      <c r="S4" s="88" t="s">
        <v>2009</v>
      </c>
      <c r="T4" s="89"/>
      <c r="U4" s="89"/>
      <c r="V4" s="90" t="s">
        <v>135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326</v>
      </c>
      <c r="D6" s="96" t="s">
        <v>332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331</v>
      </c>
      <c r="K8" s="101" t="s">
        <v>330</v>
      </c>
      <c r="L8" s="101" t="s">
        <v>329</v>
      </c>
      <c r="M8" s="101" t="s">
        <v>4</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82.5" customHeight="1" thickTop="1" thickBot="1">
      <c r="B10" s="102" t="s">
        <v>22</v>
      </c>
      <c r="C10" s="90" t="s">
        <v>328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312</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327</v>
      </c>
      <c r="C21" s="133"/>
      <c r="D21" s="133"/>
      <c r="E21" s="133"/>
      <c r="F21" s="133"/>
      <c r="G21" s="133"/>
      <c r="H21" s="133"/>
      <c r="I21" s="133"/>
      <c r="J21" s="133"/>
      <c r="K21" s="133"/>
      <c r="L21" s="133"/>
      <c r="M21" s="134" t="s">
        <v>326</v>
      </c>
      <c r="N21" s="134"/>
      <c r="O21" s="134" t="s">
        <v>49</v>
      </c>
      <c r="P21" s="134"/>
      <c r="Q21" s="134" t="s">
        <v>50</v>
      </c>
      <c r="R21" s="134"/>
      <c r="S21" s="135" t="s">
        <v>51</v>
      </c>
      <c r="T21" s="135" t="s">
        <v>325</v>
      </c>
      <c r="U21" s="135" t="s">
        <v>324</v>
      </c>
      <c r="V21" s="135">
        <f>+IF(ISERR(U21/T21*100),"N/A",ROUND(U21/T21*100,2))</f>
        <v>60</v>
      </c>
      <c r="W21" s="136">
        <f>+IF(ISERR(U21/S21*100),"N/A",ROUND(U21/S21*100,2))</f>
        <v>0.3</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323</v>
      </c>
      <c r="F25" s="149"/>
      <c r="G25" s="149"/>
      <c r="H25" s="150"/>
      <c r="I25" s="150"/>
      <c r="J25" s="150"/>
      <c r="K25" s="150"/>
      <c r="L25" s="150"/>
      <c r="M25" s="150"/>
      <c r="N25" s="150"/>
      <c r="O25" s="150"/>
      <c r="P25" s="151"/>
      <c r="Q25" s="151"/>
      <c r="R25" s="152" t="s">
        <v>135</v>
      </c>
      <c r="S25" s="152" t="s">
        <v>10</v>
      </c>
      <c r="T25" s="151"/>
      <c r="U25" s="152" t="s">
        <v>58</v>
      </c>
      <c r="V25" s="151"/>
      <c r="W25" s="153">
        <f>+IF(ISERR(U25/R25*100),"N/A",ROUND(U25/R25*100,2))</f>
        <v>0</v>
      </c>
    </row>
    <row r="26" spans="2:27" ht="26.25" customHeight="1" thickBot="1">
      <c r="B26" s="154" t="s">
        <v>69</v>
      </c>
      <c r="C26" s="155"/>
      <c r="D26" s="155"/>
      <c r="E26" s="156" t="s">
        <v>323</v>
      </c>
      <c r="F26" s="156"/>
      <c r="G26" s="156"/>
      <c r="H26" s="157"/>
      <c r="I26" s="157"/>
      <c r="J26" s="157"/>
      <c r="K26" s="157"/>
      <c r="L26" s="157"/>
      <c r="M26" s="157"/>
      <c r="N26" s="157"/>
      <c r="O26" s="157"/>
      <c r="P26" s="158"/>
      <c r="Q26" s="158"/>
      <c r="R26" s="159" t="s">
        <v>322</v>
      </c>
      <c r="S26" s="159" t="s">
        <v>321</v>
      </c>
      <c r="T26" s="159">
        <f>+IF(ISERR(S26/R26*100),"N/A",ROUND(S26/R26*100,2))</f>
        <v>0.75</v>
      </c>
      <c r="U26" s="159" t="s">
        <v>58</v>
      </c>
      <c r="V26" s="159">
        <f>+IF(ISERR(U26/S26*100),"N/A",ROUND(U26/S26*100,2))</f>
        <v>0</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2271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6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2272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3"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2273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9.7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1230</v>
      </c>
      <c r="D4" s="82" t="s">
        <v>1758</v>
      </c>
      <c r="E4" s="82"/>
      <c r="F4" s="82"/>
      <c r="G4" s="82"/>
      <c r="H4" s="83"/>
      <c r="J4" s="84" t="s">
        <v>6</v>
      </c>
      <c r="K4" s="82"/>
      <c r="L4" s="81" t="s">
        <v>1473</v>
      </c>
      <c r="M4" s="85" t="s">
        <v>1790</v>
      </c>
      <c r="N4" s="85"/>
      <c r="O4" s="85"/>
      <c r="P4" s="85"/>
      <c r="Q4" s="86"/>
      <c r="R4" s="87"/>
      <c r="S4" s="88" t="s">
        <v>2009</v>
      </c>
      <c r="T4" s="89"/>
      <c r="U4" s="89"/>
      <c r="V4" s="90" t="s">
        <v>1387</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1749</v>
      </c>
      <c r="D6" s="96" t="s">
        <v>1789</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1788</v>
      </c>
      <c r="K8" s="101" t="s">
        <v>1788</v>
      </c>
      <c r="L8" s="101" t="s">
        <v>1787</v>
      </c>
      <c r="M8" s="101" t="s">
        <v>1786</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19.25" customHeight="1" thickTop="1" thickBot="1">
      <c r="B10" s="102" t="s">
        <v>22</v>
      </c>
      <c r="C10" s="90" t="s">
        <v>1785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1747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100.5" customHeight="1" thickBot="1">
      <c r="B21" s="132" t="s">
        <v>1784</v>
      </c>
      <c r="C21" s="133"/>
      <c r="D21" s="133"/>
      <c r="E21" s="133"/>
      <c r="F21" s="133"/>
      <c r="G21" s="133"/>
      <c r="H21" s="133"/>
      <c r="I21" s="133"/>
      <c r="J21" s="133"/>
      <c r="K21" s="133"/>
      <c r="L21" s="133"/>
      <c r="M21" s="134" t="s">
        <v>1749</v>
      </c>
      <c r="N21" s="134"/>
      <c r="O21" s="134" t="s">
        <v>49</v>
      </c>
      <c r="P21" s="134"/>
      <c r="Q21" s="134" t="s">
        <v>50</v>
      </c>
      <c r="R21" s="134"/>
      <c r="S21" s="135" t="s">
        <v>700</v>
      </c>
      <c r="T21" s="135" t="s">
        <v>1783</v>
      </c>
      <c r="U21" s="135" t="s">
        <v>1782</v>
      </c>
      <c r="V21" s="135">
        <f>+IF(ISERR(U21/T21*100),"N/A",ROUND(U21/T21*100,2))</f>
        <v>103.13</v>
      </c>
      <c r="W21" s="136">
        <f>+IF(ISERR(U21/S21*100),"N/A",ROUND(U21/S21*100,2))</f>
        <v>99.31</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1781</v>
      </c>
      <c r="F25" s="149"/>
      <c r="G25" s="149"/>
      <c r="H25" s="150"/>
      <c r="I25" s="150"/>
      <c r="J25" s="150"/>
      <c r="K25" s="150"/>
      <c r="L25" s="150"/>
      <c r="M25" s="150"/>
      <c r="N25" s="150"/>
      <c r="O25" s="150"/>
      <c r="P25" s="151"/>
      <c r="Q25" s="151"/>
      <c r="R25" s="152" t="s">
        <v>1387</v>
      </c>
      <c r="S25" s="152" t="s">
        <v>10</v>
      </c>
      <c r="T25" s="151"/>
      <c r="U25" s="152" t="s">
        <v>58</v>
      </c>
      <c r="V25" s="151"/>
      <c r="W25" s="153">
        <f>+IF(ISERR(U25/R25*100),"N/A",ROUND(U25/R25*100,2))</f>
        <v>0</v>
      </c>
    </row>
    <row r="26" spans="2:27" ht="26.25" customHeight="1" thickBot="1">
      <c r="B26" s="154" t="s">
        <v>69</v>
      </c>
      <c r="C26" s="155"/>
      <c r="D26" s="155"/>
      <c r="E26" s="156" t="s">
        <v>1781</v>
      </c>
      <c r="F26" s="156"/>
      <c r="G26" s="156"/>
      <c r="H26" s="157"/>
      <c r="I26" s="157"/>
      <c r="J26" s="157"/>
      <c r="K26" s="157"/>
      <c r="L26" s="157"/>
      <c r="M26" s="157"/>
      <c r="N26" s="157"/>
      <c r="O26" s="157"/>
      <c r="P26" s="158"/>
      <c r="Q26" s="158"/>
      <c r="R26" s="159" t="s">
        <v>1387</v>
      </c>
      <c r="S26" s="159" t="s">
        <v>58</v>
      </c>
      <c r="T26" s="159">
        <f>+IF(ISERR(S26/R26*100),"N/A",ROUND(S26/R26*100,2))</f>
        <v>0</v>
      </c>
      <c r="U26" s="159" t="s">
        <v>58</v>
      </c>
      <c r="V26" s="159" t="str">
        <f>+IF(ISERR(U26/S26*100),"N/A",ROUND(U26/S26*100,2))</f>
        <v>N/A</v>
      </c>
      <c r="W26" s="160">
        <f>+IF(ISERR(U26/R26*100),"N/A",ROUND(U26/R26*100,2))</f>
        <v>0</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2040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2.5"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2041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78"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2042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6"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1230</v>
      </c>
      <c r="D4" s="82" t="s">
        <v>1758</v>
      </c>
      <c r="E4" s="82"/>
      <c r="F4" s="82"/>
      <c r="G4" s="82"/>
      <c r="H4" s="83"/>
      <c r="J4" s="84" t="s">
        <v>6</v>
      </c>
      <c r="K4" s="82"/>
      <c r="L4" s="81" t="s">
        <v>154</v>
      </c>
      <c r="M4" s="85" t="s">
        <v>153</v>
      </c>
      <c r="N4" s="85"/>
      <c r="O4" s="85"/>
      <c r="P4" s="85"/>
      <c r="Q4" s="86"/>
      <c r="R4" s="87"/>
      <c r="S4" s="88" t="s">
        <v>2009</v>
      </c>
      <c r="T4" s="89"/>
      <c r="U4" s="89"/>
      <c r="V4" s="90" t="s">
        <v>1801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1794</v>
      </c>
      <c r="D6" s="96" t="s">
        <v>1800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1799</v>
      </c>
      <c r="K8" s="101" t="s">
        <v>1798</v>
      </c>
      <c r="L8" s="101" t="s">
        <v>1797</v>
      </c>
      <c r="M8" s="101" t="s">
        <v>1080</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9.5" customHeight="1" thickTop="1" thickBot="1">
      <c r="B10" s="102" t="s">
        <v>22</v>
      </c>
      <c r="C10" s="90" t="s">
        <v>1796</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1747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86.25" customHeight="1" thickBot="1">
      <c r="B21" s="132" t="s">
        <v>1795</v>
      </c>
      <c r="C21" s="133"/>
      <c r="D21" s="133"/>
      <c r="E21" s="133"/>
      <c r="F21" s="133"/>
      <c r="G21" s="133"/>
      <c r="H21" s="133"/>
      <c r="I21" s="133"/>
      <c r="J21" s="133"/>
      <c r="K21" s="133"/>
      <c r="L21" s="133"/>
      <c r="M21" s="134" t="s">
        <v>1794</v>
      </c>
      <c r="N21" s="134"/>
      <c r="O21" s="134" t="s">
        <v>49</v>
      </c>
      <c r="P21" s="134"/>
      <c r="Q21" s="134" t="s">
        <v>50</v>
      </c>
      <c r="R21" s="134"/>
      <c r="S21" s="135" t="s">
        <v>756</v>
      </c>
      <c r="T21" s="135" t="s">
        <v>756</v>
      </c>
      <c r="U21" s="135" t="s">
        <v>51</v>
      </c>
      <c r="V21" s="135">
        <f>+IF(ISERR(U21/T21*100),"N/A",ROUND(U21/T21*100,2))</f>
        <v>111.11</v>
      </c>
      <c r="W21" s="136">
        <f>+IF(ISERR(U21/S21*100),"N/A",ROUND(U21/S21*100,2))</f>
        <v>111.11</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1793</v>
      </c>
      <c r="F25" s="149"/>
      <c r="G25" s="149"/>
      <c r="H25" s="150"/>
      <c r="I25" s="150"/>
      <c r="J25" s="150"/>
      <c r="K25" s="150"/>
      <c r="L25" s="150"/>
      <c r="M25" s="150"/>
      <c r="N25" s="150"/>
      <c r="O25" s="150"/>
      <c r="P25" s="151"/>
      <c r="Q25" s="151"/>
      <c r="R25" s="152" t="s">
        <v>1792</v>
      </c>
      <c r="S25" s="152" t="s">
        <v>10</v>
      </c>
      <c r="T25" s="151"/>
      <c r="U25" s="152" t="s">
        <v>551</v>
      </c>
      <c r="V25" s="151"/>
      <c r="W25" s="153">
        <f>+IF(ISERR(U25/R25*100),"N/A",ROUND(U25/R25*100,2))</f>
        <v>5.16</v>
      </c>
    </row>
    <row r="26" spans="2:27" ht="26.25" customHeight="1" thickBot="1">
      <c r="B26" s="154" t="s">
        <v>69</v>
      </c>
      <c r="C26" s="155"/>
      <c r="D26" s="155"/>
      <c r="E26" s="156" t="s">
        <v>1793</v>
      </c>
      <c r="F26" s="156"/>
      <c r="G26" s="156"/>
      <c r="H26" s="157"/>
      <c r="I26" s="157"/>
      <c r="J26" s="157"/>
      <c r="K26" s="157"/>
      <c r="L26" s="157"/>
      <c r="M26" s="157"/>
      <c r="N26" s="157"/>
      <c r="O26" s="157"/>
      <c r="P26" s="158"/>
      <c r="Q26" s="158"/>
      <c r="R26" s="159" t="s">
        <v>1792</v>
      </c>
      <c r="S26" s="159" t="s">
        <v>1791</v>
      </c>
      <c r="T26" s="159">
        <f>+IF(ISERR(S26/R26*100),"N/A",ROUND(S26/R26*100,2))</f>
        <v>15.27</v>
      </c>
      <c r="U26" s="159" t="s">
        <v>551</v>
      </c>
      <c r="V26" s="159">
        <f>+IF(ISERR(U26/S26*100),"N/A",ROUND(U26/S26*100,2))</f>
        <v>33.799999999999997</v>
      </c>
      <c r="W26" s="160">
        <f>+IF(ISERR(U26/R26*100),"N/A",ROUND(U26/R26*100,2))</f>
        <v>5.16</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2037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4"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2038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8.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2039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1.5"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indexed="53"/>
    <pageSetUpPr fitToPage="1"/>
  </sheetPr>
  <dimension ref="A1:AA37"/>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1823</v>
      </c>
      <c r="D4" s="82" t="s">
        <v>1822</v>
      </c>
      <c r="E4" s="82"/>
      <c r="F4" s="82"/>
      <c r="G4" s="82"/>
      <c r="H4" s="83"/>
      <c r="J4" s="84" t="s">
        <v>6</v>
      </c>
      <c r="K4" s="82"/>
      <c r="L4" s="81" t="s">
        <v>1582</v>
      </c>
      <c r="M4" s="85" t="s">
        <v>1821</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1804</v>
      </c>
      <c r="D6" s="96" t="s">
        <v>1820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1819</v>
      </c>
      <c r="K8" s="101" t="s">
        <v>1818</v>
      </c>
      <c r="L8" s="101" t="s">
        <v>1817</v>
      </c>
      <c r="M8" s="101" t="s">
        <v>1816</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86.75" customHeight="1" thickTop="1" thickBot="1">
      <c r="B10" s="102" t="s">
        <v>22</v>
      </c>
      <c r="C10" s="90" t="s">
        <v>1815</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1814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1813</v>
      </c>
      <c r="C21" s="133"/>
      <c r="D21" s="133"/>
      <c r="E21" s="133"/>
      <c r="F21" s="133"/>
      <c r="G21" s="133"/>
      <c r="H21" s="133"/>
      <c r="I21" s="133"/>
      <c r="J21" s="133"/>
      <c r="K21" s="133"/>
      <c r="L21" s="133"/>
      <c r="M21" s="134" t="s">
        <v>1804</v>
      </c>
      <c r="N21" s="134"/>
      <c r="O21" s="134" t="s">
        <v>49</v>
      </c>
      <c r="P21" s="134"/>
      <c r="Q21" s="134" t="s">
        <v>50</v>
      </c>
      <c r="R21" s="134"/>
      <c r="S21" s="135" t="s">
        <v>756</v>
      </c>
      <c r="T21" s="135" t="s">
        <v>756</v>
      </c>
      <c r="U21" s="135" t="s">
        <v>1812</v>
      </c>
      <c r="V21" s="135">
        <f>+IF(ISERR(U21/T21*100),"N/A",ROUND(U21/T21*100,2))</f>
        <v>67</v>
      </c>
      <c r="W21" s="136">
        <f>+IF(ISERR(U21/S21*100),"N/A",ROUND(U21/S21*100,2))</f>
        <v>67</v>
      </c>
    </row>
    <row r="22" spans="2:27" ht="56.25" customHeight="1">
      <c r="B22" s="132" t="s">
        <v>1811</v>
      </c>
      <c r="C22" s="133"/>
      <c r="D22" s="133"/>
      <c r="E22" s="133"/>
      <c r="F22" s="133"/>
      <c r="G22" s="133"/>
      <c r="H22" s="133"/>
      <c r="I22" s="133"/>
      <c r="J22" s="133"/>
      <c r="K22" s="133"/>
      <c r="L22" s="133"/>
      <c r="M22" s="134" t="s">
        <v>1804</v>
      </c>
      <c r="N22" s="134"/>
      <c r="O22" s="134" t="s">
        <v>1810</v>
      </c>
      <c r="P22" s="134"/>
      <c r="Q22" s="134" t="s">
        <v>66</v>
      </c>
      <c r="R22" s="134"/>
      <c r="S22" s="135" t="s">
        <v>515</v>
      </c>
      <c r="T22" s="135" t="s">
        <v>127</v>
      </c>
      <c r="U22" s="135" t="s">
        <v>127</v>
      </c>
      <c r="V22" s="135" t="str">
        <f>+IF(ISERR(U22/T22*100),"N/A",ROUND(U22/T22*100,2))</f>
        <v>N/A</v>
      </c>
      <c r="W22" s="136" t="str">
        <f>+IF(ISERR(U22/S22*100),"N/A",ROUND(U22/S22*100,2))</f>
        <v>N/A</v>
      </c>
    </row>
    <row r="23" spans="2:27" ht="56.25" customHeight="1">
      <c r="B23" s="132" t="s">
        <v>1809</v>
      </c>
      <c r="C23" s="133"/>
      <c r="D23" s="133"/>
      <c r="E23" s="133"/>
      <c r="F23" s="133"/>
      <c r="G23" s="133"/>
      <c r="H23" s="133"/>
      <c r="I23" s="133"/>
      <c r="J23" s="133"/>
      <c r="K23" s="133"/>
      <c r="L23" s="133"/>
      <c r="M23" s="134" t="s">
        <v>1804</v>
      </c>
      <c r="N23" s="134"/>
      <c r="O23" s="134" t="s">
        <v>49</v>
      </c>
      <c r="P23" s="134"/>
      <c r="Q23" s="134" t="s">
        <v>137</v>
      </c>
      <c r="R23" s="134"/>
      <c r="S23" s="135" t="s">
        <v>1808</v>
      </c>
      <c r="T23" s="135" t="s">
        <v>127</v>
      </c>
      <c r="U23" s="135" t="s">
        <v>127</v>
      </c>
      <c r="V23" s="135" t="str">
        <f>+IF(ISERR(U23/T23*100),"N/A",ROUND(U23/T23*100,2))</f>
        <v>N/A</v>
      </c>
      <c r="W23" s="136" t="str">
        <f>+IF(ISERR(U23/S23*100),"N/A",ROUND(U23/S23*100,2))</f>
        <v>N/A</v>
      </c>
    </row>
    <row r="24" spans="2:27" ht="56.25" customHeight="1">
      <c r="B24" s="132" t="s">
        <v>1807</v>
      </c>
      <c r="C24" s="133"/>
      <c r="D24" s="133"/>
      <c r="E24" s="133"/>
      <c r="F24" s="133"/>
      <c r="G24" s="133"/>
      <c r="H24" s="133"/>
      <c r="I24" s="133"/>
      <c r="J24" s="133"/>
      <c r="K24" s="133"/>
      <c r="L24" s="133"/>
      <c r="M24" s="134" t="s">
        <v>1804</v>
      </c>
      <c r="N24" s="134"/>
      <c r="O24" s="134" t="s">
        <v>49</v>
      </c>
      <c r="P24" s="134"/>
      <c r="Q24" s="134" t="s">
        <v>137</v>
      </c>
      <c r="R24" s="134"/>
      <c r="S24" s="135" t="s">
        <v>1806</v>
      </c>
      <c r="T24" s="135" t="s">
        <v>127</v>
      </c>
      <c r="U24" s="135" t="s">
        <v>127</v>
      </c>
      <c r="V24" s="135" t="str">
        <f>+IF(ISERR(U24/T24*100),"N/A",ROUND(U24/T24*100,2))</f>
        <v>N/A</v>
      </c>
      <c r="W24" s="136" t="str">
        <f>+IF(ISERR(U24/S24*100),"N/A",ROUND(U24/S24*100,2))</f>
        <v>N/A</v>
      </c>
    </row>
    <row r="25" spans="2:27" ht="56.25" customHeight="1" thickBot="1">
      <c r="B25" s="132" t="s">
        <v>1805</v>
      </c>
      <c r="C25" s="133"/>
      <c r="D25" s="133"/>
      <c r="E25" s="133"/>
      <c r="F25" s="133"/>
      <c r="G25" s="133"/>
      <c r="H25" s="133"/>
      <c r="I25" s="133"/>
      <c r="J25" s="133"/>
      <c r="K25" s="133"/>
      <c r="L25" s="133"/>
      <c r="M25" s="134" t="s">
        <v>1804</v>
      </c>
      <c r="N25" s="134"/>
      <c r="O25" s="134" t="s">
        <v>49</v>
      </c>
      <c r="P25" s="134"/>
      <c r="Q25" s="134" t="s">
        <v>137</v>
      </c>
      <c r="R25" s="134"/>
      <c r="S25" s="135" t="s">
        <v>1803</v>
      </c>
      <c r="T25" s="135" t="s">
        <v>127</v>
      </c>
      <c r="U25" s="135" t="s">
        <v>127</v>
      </c>
      <c r="V25" s="135" t="str">
        <f>+IF(ISERR(U25/T25*100),"N/A",ROUND(U25/T25*100,2))</f>
        <v>N/A</v>
      </c>
      <c r="W25" s="136" t="str">
        <f>+IF(ISERR(U25/S25*100),"N/A",ROUND(U25/S25*100,2))</f>
        <v>N/A</v>
      </c>
    </row>
    <row r="26" spans="2:27" ht="21.75" customHeight="1" thickTop="1" thickBot="1">
      <c r="B26" s="76" t="s">
        <v>61</v>
      </c>
      <c r="C26" s="77"/>
      <c r="D26" s="77"/>
      <c r="E26" s="77"/>
      <c r="F26" s="77"/>
      <c r="G26" s="77"/>
      <c r="H26" s="78"/>
      <c r="I26" s="78"/>
      <c r="J26" s="78"/>
      <c r="K26" s="78"/>
      <c r="L26" s="78"/>
      <c r="M26" s="78"/>
      <c r="N26" s="78"/>
      <c r="O26" s="78"/>
      <c r="P26" s="78"/>
      <c r="Q26" s="78"/>
      <c r="R26" s="78"/>
      <c r="S26" s="78"/>
      <c r="T26" s="78"/>
      <c r="U26" s="78"/>
      <c r="V26" s="78"/>
      <c r="W26" s="79"/>
      <c r="X26" s="100"/>
    </row>
    <row r="27" spans="2:27" ht="29.25" customHeight="1" thickTop="1" thickBot="1">
      <c r="B27" s="137" t="s">
        <v>1965</v>
      </c>
      <c r="C27" s="138"/>
      <c r="D27" s="138"/>
      <c r="E27" s="138"/>
      <c r="F27" s="138"/>
      <c r="G27" s="138"/>
      <c r="H27" s="138"/>
      <c r="I27" s="138"/>
      <c r="J27" s="138"/>
      <c r="K27" s="138"/>
      <c r="L27" s="138"/>
      <c r="M27" s="138"/>
      <c r="N27" s="138"/>
      <c r="O27" s="138"/>
      <c r="P27" s="138"/>
      <c r="Q27" s="139"/>
      <c r="R27" s="140" t="s">
        <v>42</v>
      </c>
      <c r="S27" s="118" t="s">
        <v>43</v>
      </c>
      <c r="T27" s="118"/>
      <c r="U27" s="141" t="s">
        <v>62</v>
      </c>
      <c r="V27" s="117" t="s">
        <v>63</v>
      </c>
      <c r="W27" s="119"/>
    </row>
    <row r="28" spans="2:27" ht="30.75" customHeight="1" thickBot="1">
      <c r="B28" s="142"/>
      <c r="C28" s="143"/>
      <c r="D28" s="143"/>
      <c r="E28" s="143"/>
      <c r="F28" s="143"/>
      <c r="G28" s="143"/>
      <c r="H28" s="143"/>
      <c r="I28" s="143"/>
      <c r="J28" s="143"/>
      <c r="K28" s="143"/>
      <c r="L28" s="143"/>
      <c r="M28" s="143"/>
      <c r="N28" s="143"/>
      <c r="O28" s="143"/>
      <c r="P28" s="143"/>
      <c r="Q28" s="144"/>
      <c r="R28" s="145" t="s">
        <v>64</v>
      </c>
      <c r="S28" s="145" t="s">
        <v>64</v>
      </c>
      <c r="T28" s="145" t="s">
        <v>49</v>
      </c>
      <c r="U28" s="145" t="s">
        <v>64</v>
      </c>
      <c r="V28" s="145" t="s">
        <v>65</v>
      </c>
      <c r="W28" s="146" t="s">
        <v>66</v>
      </c>
      <c r="Y28" s="100"/>
    </row>
    <row r="29" spans="2:27" ht="23.25" customHeight="1" thickBot="1">
      <c r="B29" s="147" t="s">
        <v>67</v>
      </c>
      <c r="C29" s="148"/>
      <c r="D29" s="148"/>
      <c r="E29" s="149" t="s">
        <v>1802</v>
      </c>
      <c r="F29" s="149"/>
      <c r="G29" s="149"/>
      <c r="H29" s="150"/>
      <c r="I29" s="150"/>
      <c r="J29" s="150"/>
      <c r="K29" s="150"/>
      <c r="L29" s="150"/>
      <c r="M29" s="150"/>
      <c r="N29" s="150"/>
      <c r="O29" s="150"/>
      <c r="P29" s="151"/>
      <c r="Q29" s="151"/>
      <c r="R29" s="152" t="s">
        <v>127</v>
      </c>
      <c r="S29" s="152" t="s">
        <v>10</v>
      </c>
      <c r="T29" s="151"/>
      <c r="U29" s="152" t="s">
        <v>58</v>
      </c>
      <c r="V29" s="151"/>
      <c r="W29" s="153" t="str">
        <f>+IF(ISERR(U29/R29*100),"N/A",ROUND(U29/R29*100,2))</f>
        <v>N/A</v>
      </c>
    </row>
    <row r="30" spans="2:27" ht="26.25" customHeight="1" thickBot="1">
      <c r="B30" s="154" t="s">
        <v>69</v>
      </c>
      <c r="C30" s="155"/>
      <c r="D30" s="155"/>
      <c r="E30" s="156" t="s">
        <v>1802</v>
      </c>
      <c r="F30" s="156"/>
      <c r="G30" s="156"/>
      <c r="H30" s="157"/>
      <c r="I30" s="157"/>
      <c r="J30" s="157"/>
      <c r="K30" s="157"/>
      <c r="L30" s="157"/>
      <c r="M30" s="157"/>
      <c r="N30" s="157"/>
      <c r="O30" s="157"/>
      <c r="P30" s="158"/>
      <c r="Q30" s="158"/>
      <c r="R30" s="159" t="s">
        <v>127</v>
      </c>
      <c r="S30" s="159" t="s">
        <v>58</v>
      </c>
      <c r="T30" s="159" t="str">
        <f>+IF(ISERR(S30/R30*100),"N/A",ROUND(S30/R30*100,2))</f>
        <v>N/A</v>
      </c>
      <c r="U30" s="159" t="s">
        <v>58</v>
      </c>
      <c r="V30" s="159" t="str">
        <f>+IF(ISERR(U30/S30*100),"N/A",ROUND(U30/S30*100,2))</f>
        <v>N/A</v>
      </c>
      <c r="W30" s="160" t="str">
        <f>+IF(ISERR(U30/R30*100),"N/A",ROUND(U30/R30*100,2))</f>
        <v>N/A</v>
      </c>
    </row>
    <row r="31" spans="2:27" ht="22.5" customHeight="1" thickTop="1" thickBot="1">
      <c r="B31" s="76" t="s">
        <v>71</v>
      </c>
      <c r="C31" s="77"/>
      <c r="D31" s="77"/>
      <c r="E31" s="77"/>
      <c r="F31" s="77"/>
      <c r="G31" s="77"/>
      <c r="H31" s="78"/>
      <c r="I31" s="78"/>
      <c r="J31" s="78"/>
      <c r="K31" s="78"/>
      <c r="L31" s="78"/>
      <c r="M31" s="78"/>
      <c r="N31" s="78"/>
      <c r="O31" s="78"/>
      <c r="P31" s="78"/>
      <c r="Q31" s="78"/>
      <c r="R31" s="78"/>
      <c r="S31" s="78"/>
      <c r="T31" s="78"/>
      <c r="U31" s="78"/>
      <c r="V31" s="78"/>
      <c r="W31" s="79"/>
    </row>
    <row r="32" spans="2:27" ht="37.5" customHeight="1" thickTop="1">
      <c r="B32" s="161" t="s">
        <v>2034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76.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2035</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30.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row r="36" spans="2:23" ht="37.5" customHeight="1" thickTop="1">
      <c r="B36" s="161" t="s">
        <v>2036</v>
      </c>
      <c r="C36" s="162"/>
      <c r="D36" s="162"/>
      <c r="E36" s="162"/>
      <c r="F36" s="162"/>
      <c r="G36" s="162"/>
      <c r="H36" s="162"/>
      <c r="I36" s="162"/>
      <c r="J36" s="162"/>
      <c r="K36" s="162"/>
      <c r="L36" s="162"/>
      <c r="M36" s="162"/>
      <c r="N36" s="162"/>
      <c r="O36" s="162"/>
      <c r="P36" s="162"/>
      <c r="Q36" s="162"/>
      <c r="R36" s="162"/>
      <c r="S36" s="162"/>
      <c r="T36" s="162"/>
      <c r="U36" s="162"/>
      <c r="V36" s="162"/>
      <c r="W36" s="163"/>
    </row>
    <row r="37" spans="2:23" ht="69.75" customHeight="1" thickBot="1">
      <c r="B37" s="167"/>
      <c r="C37" s="168"/>
      <c r="D37" s="168"/>
      <c r="E37" s="168"/>
      <c r="F37" s="168"/>
      <c r="G37" s="168"/>
      <c r="H37" s="168"/>
      <c r="I37" s="168"/>
      <c r="J37" s="168"/>
      <c r="K37" s="168"/>
      <c r="L37" s="168"/>
      <c r="M37" s="168"/>
      <c r="N37" s="168"/>
      <c r="O37" s="168"/>
      <c r="P37" s="168"/>
      <c r="Q37" s="168"/>
      <c r="R37" s="168"/>
      <c r="S37" s="168"/>
      <c r="T37" s="168"/>
      <c r="U37" s="168"/>
      <c r="V37" s="168"/>
      <c r="W37" s="16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3" min="1" max="22"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indexed="53"/>
    <pageSetUpPr fitToPage="1"/>
  </sheetPr>
  <dimension ref="A1:AA35"/>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1823</v>
      </c>
      <c r="D4" s="82" t="s">
        <v>1822</v>
      </c>
      <c r="E4" s="82"/>
      <c r="F4" s="82"/>
      <c r="G4" s="82"/>
      <c r="H4" s="83"/>
      <c r="J4" s="84" t="s">
        <v>6</v>
      </c>
      <c r="K4" s="82"/>
      <c r="L4" s="81" t="s">
        <v>1839</v>
      </c>
      <c r="M4" s="85" t="s">
        <v>1838</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1804</v>
      </c>
      <c r="D6" s="96" t="s">
        <v>1820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1837</v>
      </c>
      <c r="K8" s="101" t="s">
        <v>91</v>
      </c>
      <c r="L8" s="101" t="s">
        <v>1836</v>
      </c>
      <c r="M8" s="101" t="s">
        <v>1835</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74.75" customHeight="1" thickTop="1" thickBot="1">
      <c r="B10" s="102" t="s">
        <v>22</v>
      </c>
      <c r="C10" s="90" t="s">
        <v>1834</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1814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1833</v>
      </c>
      <c r="C21" s="133"/>
      <c r="D21" s="133"/>
      <c r="E21" s="133"/>
      <c r="F21" s="133"/>
      <c r="G21" s="133"/>
      <c r="H21" s="133"/>
      <c r="I21" s="133"/>
      <c r="J21" s="133"/>
      <c r="K21" s="133"/>
      <c r="L21" s="133"/>
      <c r="M21" s="134" t="s">
        <v>1804</v>
      </c>
      <c r="N21" s="134"/>
      <c r="O21" s="134" t="s">
        <v>49</v>
      </c>
      <c r="P21" s="134"/>
      <c r="Q21" s="134" t="s">
        <v>50</v>
      </c>
      <c r="R21" s="134"/>
      <c r="S21" s="135" t="s">
        <v>1806</v>
      </c>
      <c r="T21" s="135" t="s">
        <v>1832</v>
      </c>
      <c r="U21" s="135" t="s">
        <v>1831</v>
      </c>
      <c r="V21" s="135">
        <f>+IF(ISERR(U21/T21*100),"N/A",ROUND(U21/T21*100,2))</f>
        <v>95.84</v>
      </c>
      <c r="W21" s="136">
        <f>+IF(ISERR(U21/S21*100),"N/A",ROUND(U21/S21*100,2))</f>
        <v>96.69</v>
      </c>
    </row>
    <row r="22" spans="2:27" ht="56.25" customHeight="1">
      <c r="B22" s="132" t="s">
        <v>1830</v>
      </c>
      <c r="C22" s="133"/>
      <c r="D22" s="133"/>
      <c r="E22" s="133"/>
      <c r="F22" s="133"/>
      <c r="G22" s="133"/>
      <c r="H22" s="133"/>
      <c r="I22" s="133"/>
      <c r="J22" s="133"/>
      <c r="K22" s="133"/>
      <c r="L22" s="133"/>
      <c r="M22" s="134" t="s">
        <v>1804</v>
      </c>
      <c r="N22" s="134"/>
      <c r="O22" s="134" t="s">
        <v>49</v>
      </c>
      <c r="P22" s="134"/>
      <c r="Q22" s="134" t="s">
        <v>50</v>
      </c>
      <c r="R22" s="134"/>
      <c r="S22" s="135" t="s">
        <v>1829</v>
      </c>
      <c r="T22" s="135" t="s">
        <v>1828</v>
      </c>
      <c r="U22" s="135" t="s">
        <v>1827</v>
      </c>
      <c r="V22" s="135">
        <f>+IF(ISERR(U22/T22*100),"N/A",ROUND(U22/T22*100,2))</f>
        <v>104.98</v>
      </c>
      <c r="W22" s="136">
        <f>+IF(ISERR(U22/S22*100),"N/A",ROUND(U22/S22*100,2))</f>
        <v>100.36</v>
      </c>
    </row>
    <row r="23" spans="2:27" ht="56.25" customHeight="1" thickBot="1">
      <c r="B23" s="132" t="s">
        <v>1826</v>
      </c>
      <c r="C23" s="133"/>
      <c r="D23" s="133"/>
      <c r="E23" s="133"/>
      <c r="F23" s="133"/>
      <c r="G23" s="133"/>
      <c r="H23" s="133"/>
      <c r="I23" s="133"/>
      <c r="J23" s="133"/>
      <c r="K23" s="133"/>
      <c r="L23" s="133"/>
      <c r="M23" s="134" t="s">
        <v>1804</v>
      </c>
      <c r="N23" s="134"/>
      <c r="O23" s="134" t="s">
        <v>49</v>
      </c>
      <c r="P23" s="134"/>
      <c r="Q23" s="134" t="s">
        <v>50</v>
      </c>
      <c r="R23" s="134"/>
      <c r="S23" s="135" t="s">
        <v>1825</v>
      </c>
      <c r="T23" s="135" t="s">
        <v>901</v>
      </c>
      <c r="U23" s="135" t="s">
        <v>1824</v>
      </c>
      <c r="V23" s="135">
        <f>+IF(ISERR(U23/T23*100),"N/A",ROUND(U23/T23*100,2))</f>
        <v>82.24</v>
      </c>
      <c r="W23" s="136">
        <f>+IF(ISERR(U23/S23*100),"N/A",ROUND(U23/S23*100,2))</f>
        <v>83.81</v>
      </c>
    </row>
    <row r="24" spans="2:27" ht="21.75" customHeight="1" thickTop="1" thickBot="1">
      <c r="B24" s="76" t="s">
        <v>61</v>
      </c>
      <c r="C24" s="77"/>
      <c r="D24" s="77"/>
      <c r="E24" s="77"/>
      <c r="F24" s="77"/>
      <c r="G24" s="77"/>
      <c r="H24" s="78"/>
      <c r="I24" s="78"/>
      <c r="J24" s="78"/>
      <c r="K24" s="78"/>
      <c r="L24" s="78"/>
      <c r="M24" s="78"/>
      <c r="N24" s="78"/>
      <c r="O24" s="78"/>
      <c r="P24" s="78"/>
      <c r="Q24" s="78"/>
      <c r="R24" s="78"/>
      <c r="S24" s="78"/>
      <c r="T24" s="78"/>
      <c r="U24" s="78"/>
      <c r="V24" s="78"/>
      <c r="W24" s="79"/>
      <c r="X24" s="100"/>
    </row>
    <row r="25" spans="2:27" ht="29.25" customHeight="1" thickTop="1" thickBot="1">
      <c r="B25" s="137" t="s">
        <v>1965</v>
      </c>
      <c r="C25" s="138"/>
      <c r="D25" s="138"/>
      <c r="E25" s="138"/>
      <c r="F25" s="138"/>
      <c r="G25" s="138"/>
      <c r="H25" s="138"/>
      <c r="I25" s="138"/>
      <c r="J25" s="138"/>
      <c r="K25" s="138"/>
      <c r="L25" s="138"/>
      <c r="M25" s="138"/>
      <c r="N25" s="138"/>
      <c r="O25" s="138"/>
      <c r="P25" s="138"/>
      <c r="Q25" s="139"/>
      <c r="R25" s="140" t="s">
        <v>42</v>
      </c>
      <c r="S25" s="118" t="s">
        <v>43</v>
      </c>
      <c r="T25" s="118"/>
      <c r="U25" s="141" t="s">
        <v>62</v>
      </c>
      <c r="V25" s="117" t="s">
        <v>63</v>
      </c>
      <c r="W25" s="119"/>
    </row>
    <row r="26" spans="2:27" ht="30.75" customHeight="1" thickBot="1">
      <c r="B26" s="142"/>
      <c r="C26" s="143"/>
      <c r="D26" s="143"/>
      <c r="E26" s="143"/>
      <c r="F26" s="143"/>
      <c r="G26" s="143"/>
      <c r="H26" s="143"/>
      <c r="I26" s="143"/>
      <c r="J26" s="143"/>
      <c r="K26" s="143"/>
      <c r="L26" s="143"/>
      <c r="M26" s="143"/>
      <c r="N26" s="143"/>
      <c r="O26" s="143"/>
      <c r="P26" s="143"/>
      <c r="Q26" s="144"/>
      <c r="R26" s="145" t="s">
        <v>64</v>
      </c>
      <c r="S26" s="145" t="s">
        <v>64</v>
      </c>
      <c r="T26" s="145" t="s">
        <v>49</v>
      </c>
      <c r="U26" s="145" t="s">
        <v>64</v>
      </c>
      <c r="V26" s="145" t="s">
        <v>65</v>
      </c>
      <c r="W26" s="146" t="s">
        <v>66</v>
      </c>
      <c r="Y26" s="100"/>
    </row>
    <row r="27" spans="2:27" ht="23.25" customHeight="1" thickBot="1">
      <c r="B27" s="147" t="s">
        <v>67</v>
      </c>
      <c r="C27" s="148"/>
      <c r="D27" s="148"/>
      <c r="E27" s="149" t="s">
        <v>1802</v>
      </c>
      <c r="F27" s="149"/>
      <c r="G27" s="149"/>
      <c r="H27" s="150"/>
      <c r="I27" s="150"/>
      <c r="J27" s="150"/>
      <c r="K27" s="150"/>
      <c r="L27" s="150"/>
      <c r="M27" s="150"/>
      <c r="N27" s="150"/>
      <c r="O27" s="150"/>
      <c r="P27" s="151"/>
      <c r="Q27" s="151"/>
      <c r="R27" s="152" t="s">
        <v>127</v>
      </c>
      <c r="S27" s="152" t="s">
        <v>10</v>
      </c>
      <c r="T27" s="151"/>
      <c r="U27" s="152" t="s">
        <v>58</v>
      </c>
      <c r="V27" s="151"/>
      <c r="W27" s="153" t="str">
        <f>+IF(ISERR(U27/R27*100),"N/A",ROUND(U27/R27*100,2))</f>
        <v>N/A</v>
      </c>
    </row>
    <row r="28" spans="2:27" ht="26.25" customHeight="1" thickBot="1">
      <c r="B28" s="154" t="s">
        <v>69</v>
      </c>
      <c r="C28" s="155"/>
      <c r="D28" s="155"/>
      <c r="E28" s="156" t="s">
        <v>1802</v>
      </c>
      <c r="F28" s="156"/>
      <c r="G28" s="156"/>
      <c r="H28" s="157"/>
      <c r="I28" s="157"/>
      <c r="J28" s="157"/>
      <c r="K28" s="157"/>
      <c r="L28" s="157"/>
      <c r="M28" s="157"/>
      <c r="N28" s="157"/>
      <c r="O28" s="157"/>
      <c r="P28" s="158"/>
      <c r="Q28" s="158"/>
      <c r="R28" s="159" t="s">
        <v>127</v>
      </c>
      <c r="S28" s="159" t="s">
        <v>58</v>
      </c>
      <c r="T28" s="159" t="str">
        <f>+IF(ISERR(S28/R28*100),"N/A",ROUND(S28/R28*100,2))</f>
        <v>N/A</v>
      </c>
      <c r="U28" s="159" t="s">
        <v>58</v>
      </c>
      <c r="V28" s="159" t="str">
        <f>+IF(ISERR(U28/S28*100),"N/A",ROUND(U28/S28*100,2))</f>
        <v>N/A</v>
      </c>
      <c r="W28" s="160" t="str">
        <f>+IF(ISERR(U28/R28*100),"N/A",ROUND(U28/R28*100,2))</f>
        <v>N/A</v>
      </c>
    </row>
    <row r="29" spans="2:27" ht="22.5" customHeight="1" thickTop="1" thickBot="1">
      <c r="B29" s="76" t="s">
        <v>71</v>
      </c>
      <c r="C29" s="77"/>
      <c r="D29" s="77"/>
      <c r="E29" s="77"/>
      <c r="F29" s="77"/>
      <c r="G29" s="77"/>
      <c r="H29" s="78"/>
      <c r="I29" s="78"/>
      <c r="J29" s="78"/>
      <c r="K29" s="78"/>
      <c r="L29" s="78"/>
      <c r="M29" s="78"/>
      <c r="N29" s="78"/>
      <c r="O29" s="78"/>
      <c r="P29" s="78"/>
      <c r="Q29" s="78"/>
      <c r="R29" s="78"/>
      <c r="S29" s="78"/>
      <c r="T29" s="78"/>
      <c r="U29" s="78"/>
      <c r="V29" s="78"/>
      <c r="W29" s="79"/>
    </row>
    <row r="30" spans="2:27" ht="37.5" customHeight="1" thickTop="1">
      <c r="B30" s="161" t="s">
        <v>2031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98"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2032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32"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4" spans="2:23" ht="37.5" customHeight="1" thickTop="1">
      <c r="B34" s="161" t="s">
        <v>2033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38.5" customHeight="1" thickBot="1">
      <c r="B35" s="167"/>
      <c r="C35" s="168"/>
      <c r="D35" s="168"/>
      <c r="E35" s="168"/>
      <c r="F35" s="168"/>
      <c r="G35" s="168"/>
      <c r="H35" s="168"/>
      <c r="I35" s="168"/>
      <c r="J35" s="168"/>
      <c r="K35" s="168"/>
      <c r="L35" s="168"/>
      <c r="M35" s="168"/>
      <c r="N35" s="168"/>
      <c r="O35" s="168"/>
      <c r="P35" s="168"/>
      <c r="Q35" s="168"/>
      <c r="R35" s="168"/>
      <c r="S35" s="168"/>
      <c r="T35" s="168"/>
      <c r="U35" s="168"/>
      <c r="V35" s="168"/>
      <c r="W35" s="16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1" min="1" max="22"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1823</v>
      </c>
      <c r="D4" s="82" t="s">
        <v>1822</v>
      </c>
      <c r="E4" s="82"/>
      <c r="F4" s="82"/>
      <c r="G4" s="82"/>
      <c r="H4" s="83"/>
      <c r="J4" s="84" t="s">
        <v>6</v>
      </c>
      <c r="K4" s="82"/>
      <c r="L4" s="81" t="s">
        <v>1705</v>
      </c>
      <c r="M4" s="85" t="s">
        <v>735</v>
      </c>
      <c r="N4" s="85"/>
      <c r="O4" s="85"/>
      <c r="P4" s="85"/>
      <c r="Q4" s="86"/>
      <c r="R4" s="87"/>
      <c r="S4" s="88" t="s">
        <v>2009</v>
      </c>
      <c r="T4" s="89"/>
      <c r="U4" s="89"/>
      <c r="V4" s="90" t="s">
        <v>58</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1804</v>
      </c>
      <c r="D6" s="96" t="s">
        <v>1820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1845</v>
      </c>
      <c r="K8" s="101" t="s">
        <v>91</v>
      </c>
      <c r="L8" s="101" t="s">
        <v>1844</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91.5" customHeight="1" thickTop="1" thickBot="1">
      <c r="B10" s="102" t="s">
        <v>22</v>
      </c>
      <c r="C10" s="90" t="s">
        <v>1843</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1814</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1842</v>
      </c>
      <c r="C21" s="133"/>
      <c r="D21" s="133"/>
      <c r="E21" s="133"/>
      <c r="F21" s="133"/>
      <c r="G21" s="133"/>
      <c r="H21" s="133"/>
      <c r="I21" s="133"/>
      <c r="J21" s="133"/>
      <c r="K21" s="133"/>
      <c r="L21" s="133"/>
      <c r="M21" s="134" t="s">
        <v>1804</v>
      </c>
      <c r="N21" s="134"/>
      <c r="O21" s="134" t="s">
        <v>49</v>
      </c>
      <c r="P21" s="134"/>
      <c r="Q21" s="134" t="s">
        <v>50</v>
      </c>
      <c r="R21" s="134"/>
      <c r="S21" s="135" t="s">
        <v>720</v>
      </c>
      <c r="T21" s="135" t="s">
        <v>720</v>
      </c>
      <c r="U21" s="135" t="s">
        <v>1674</v>
      </c>
      <c r="V21" s="135">
        <f>+IF(ISERR(U21/T21*100),"N/A",ROUND(U21/T21*100,2))</f>
        <v>97.74</v>
      </c>
      <c r="W21" s="136">
        <f>+IF(ISERR(U21/S21*100),"N/A",ROUND(U21/S21*100,2))</f>
        <v>97.74</v>
      </c>
    </row>
    <row r="22" spans="2:27" ht="56.25" customHeight="1" thickBot="1">
      <c r="B22" s="132" t="s">
        <v>1841</v>
      </c>
      <c r="C22" s="133"/>
      <c r="D22" s="133"/>
      <c r="E22" s="133"/>
      <c r="F22" s="133"/>
      <c r="G22" s="133"/>
      <c r="H22" s="133"/>
      <c r="I22" s="133"/>
      <c r="J22" s="133"/>
      <c r="K22" s="133"/>
      <c r="L22" s="133"/>
      <c r="M22" s="134" t="s">
        <v>1804</v>
      </c>
      <c r="N22" s="134"/>
      <c r="O22" s="134" t="s">
        <v>1501</v>
      </c>
      <c r="P22" s="134"/>
      <c r="Q22" s="134" t="s">
        <v>50</v>
      </c>
      <c r="R22" s="134"/>
      <c r="S22" s="135" t="s">
        <v>1840</v>
      </c>
      <c r="T22" s="135" t="s">
        <v>1840</v>
      </c>
      <c r="U22" s="135" t="s">
        <v>283</v>
      </c>
      <c r="V22" s="135">
        <f>+IF(ISERR(U22/T22*100),"N/A",ROUND(U22/T22*100,2))</f>
        <v>93.33</v>
      </c>
      <c r="W22" s="136">
        <f>+IF(ISERR(U22/S22*100),"N/A",ROUND(U22/S22*100,2))</f>
        <v>93.33</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1802</v>
      </c>
      <c r="F26" s="149"/>
      <c r="G26" s="149"/>
      <c r="H26" s="150"/>
      <c r="I26" s="150"/>
      <c r="J26" s="150"/>
      <c r="K26" s="150"/>
      <c r="L26" s="150"/>
      <c r="M26" s="150"/>
      <c r="N26" s="150"/>
      <c r="O26" s="150"/>
      <c r="P26" s="151"/>
      <c r="Q26" s="151"/>
      <c r="R26" s="152" t="s">
        <v>127</v>
      </c>
      <c r="S26" s="152" t="s">
        <v>10</v>
      </c>
      <c r="T26" s="151"/>
      <c r="U26" s="152" t="s">
        <v>58</v>
      </c>
      <c r="V26" s="151"/>
      <c r="W26" s="153" t="str">
        <f>+IF(ISERR(U26/R26*100),"N/A",ROUND(U26/R26*100,2))</f>
        <v>N/A</v>
      </c>
    </row>
    <row r="27" spans="2:27" ht="26.25" customHeight="1" thickBot="1">
      <c r="B27" s="154" t="s">
        <v>69</v>
      </c>
      <c r="C27" s="155"/>
      <c r="D27" s="155"/>
      <c r="E27" s="156" t="s">
        <v>1802</v>
      </c>
      <c r="F27" s="156"/>
      <c r="G27" s="156"/>
      <c r="H27" s="157"/>
      <c r="I27" s="157"/>
      <c r="J27" s="157"/>
      <c r="K27" s="157"/>
      <c r="L27" s="157"/>
      <c r="M27" s="157"/>
      <c r="N27" s="157"/>
      <c r="O27" s="157"/>
      <c r="P27" s="158"/>
      <c r="Q27" s="158"/>
      <c r="R27" s="159" t="s">
        <v>127</v>
      </c>
      <c r="S27" s="159" t="s">
        <v>58</v>
      </c>
      <c r="T27" s="159" t="str">
        <f>+IF(ISERR(S27/R27*100),"N/A",ROUND(S27/R27*100,2))</f>
        <v>N/A</v>
      </c>
      <c r="U27" s="159" t="s">
        <v>58</v>
      </c>
      <c r="V27" s="159" t="str">
        <f>+IF(ISERR(U27/S27*100),"N/A",ROUND(U27/S27*100,2))</f>
        <v>N/A</v>
      </c>
      <c r="W27" s="160" t="str">
        <f>+IF(ISERR(U27/R27*100),"N/A",ROUND(U27/R27*100,2))</f>
        <v>N/A</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2028</v>
      </c>
      <c r="C29" s="162"/>
      <c r="D29" s="162"/>
      <c r="E29" s="162"/>
      <c r="F29" s="162"/>
      <c r="G29" s="162"/>
      <c r="H29" s="162"/>
      <c r="I29" s="162"/>
      <c r="J29" s="162"/>
      <c r="K29" s="162"/>
      <c r="L29" s="162"/>
      <c r="M29" s="162"/>
      <c r="N29" s="162"/>
      <c r="O29" s="162"/>
      <c r="P29" s="162"/>
      <c r="Q29" s="162"/>
      <c r="R29" s="162"/>
      <c r="S29" s="162"/>
      <c r="T29" s="162"/>
      <c r="U29" s="162"/>
      <c r="V29" s="162"/>
      <c r="W29" s="163"/>
    </row>
    <row r="30" spans="2:27" ht="30"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2029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0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2030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3" customHeight="1"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indexed="53"/>
    <pageSetUpPr fitToPage="1"/>
  </sheetPr>
  <dimension ref="A1:AA3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61.5" customHeight="1" thickTop="1" thickBot="1">
      <c r="B4" s="80" t="s">
        <v>3</v>
      </c>
      <c r="C4" s="81" t="s">
        <v>1864</v>
      </c>
      <c r="D4" s="82" t="s">
        <v>1863</v>
      </c>
      <c r="E4" s="82"/>
      <c r="F4" s="82"/>
      <c r="G4" s="82"/>
      <c r="H4" s="83"/>
      <c r="J4" s="84" t="s">
        <v>6</v>
      </c>
      <c r="K4" s="82"/>
      <c r="L4" s="81" t="s">
        <v>765</v>
      </c>
      <c r="M4" s="85" t="s">
        <v>1862</v>
      </c>
      <c r="N4" s="85"/>
      <c r="O4" s="85"/>
      <c r="P4" s="85"/>
      <c r="Q4" s="86"/>
      <c r="R4" s="87"/>
      <c r="S4" s="88" t="s">
        <v>2009</v>
      </c>
      <c r="T4" s="89"/>
      <c r="U4" s="89"/>
      <c r="V4" s="90" t="s">
        <v>1861</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46.5" customHeight="1" thickBot="1">
      <c r="B6" s="92" t="s">
        <v>11</v>
      </c>
      <c r="C6" s="95" t="s">
        <v>1849</v>
      </c>
      <c r="D6" s="96" t="s">
        <v>1860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91</v>
      </c>
      <c r="K8" s="101" t="s">
        <v>91</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5.75" customHeight="1" thickTop="1" thickBot="1">
      <c r="B10" s="102" t="s">
        <v>22</v>
      </c>
      <c r="C10" s="90" t="s">
        <v>1859</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1858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1857</v>
      </c>
      <c r="C21" s="133"/>
      <c r="D21" s="133"/>
      <c r="E21" s="133"/>
      <c r="F21" s="133"/>
      <c r="G21" s="133"/>
      <c r="H21" s="133"/>
      <c r="I21" s="133"/>
      <c r="J21" s="133"/>
      <c r="K21" s="133"/>
      <c r="L21" s="133"/>
      <c r="M21" s="134" t="s">
        <v>1849</v>
      </c>
      <c r="N21" s="134"/>
      <c r="O21" s="134" t="s">
        <v>49</v>
      </c>
      <c r="P21" s="134"/>
      <c r="Q21" s="134" t="s">
        <v>66</v>
      </c>
      <c r="R21" s="134"/>
      <c r="S21" s="135" t="s">
        <v>51</v>
      </c>
      <c r="T21" s="135" t="s">
        <v>127</v>
      </c>
      <c r="U21" s="135" t="s">
        <v>127</v>
      </c>
      <c r="V21" s="135" t="str">
        <f t="shared" ref="V21:V26" si="0">+IF(ISERR(U21/T21*100),"N/A",ROUND(U21/T21*100,2))</f>
        <v>N/A</v>
      </c>
      <c r="W21" s="136" t="str">
        <f t="shared" ref="W21:W26" si="1">+IF(ISERR(U21/S21*100),"N/A",ROUND(U21/S21*100,2))</f>
        <v>N/A</v>
      </c>
    </row>
    <row r="22" spans="2:27" ht="56.25" customHeight="1">
      <c r="B22" s="132" t="s">
        <v>1856</v>
      </c>
      <c r="C22" s="133"/>
      <c r="D22" s="133"/>
      <c r="E22" s="133"/>
      <c r="F22" s="133"/>
      <c r="G22" s="133"/>
      <c r="H22" s="133"/>
      <c r="I22" s="133"/>
      <c r="J22" s="133"/>
      <c r="K22" s="133"/>
      <c r="L22" s="133"/>
      <c r="M22" s="134" t="s">
        <v>1849</v>
      </c>
      <c r="N22" s="134"/>
      <c r="O22" s="134" t="s">
        <v>49</v>
      </c>
      <c r="P22" s="134"/>
      <c r="Q22" s="134" t="s">
        <v>50</v>
      </c>
      <c r="R22" s="134"/>
      <c r="S22" s="135" t="s">
        <v>51</v>
      </c>
      <c r="T22" s="135" t="s">
        <v>52</v>
      </c>
      <c r="U22" s="135" t="s">
        <v>1855</v>
      </c>
      <c r="V22" s="135">
        <f t="shared" si="0"/>
        <v>42.4</v>
      </c>
      <c r="W22" s="136">
        <f t="shared" si="1"/>
        <v>10.6</v>
      </c>
    </row>
    <row r="23" spans="2:27" ht="56.25" customHeight="1">
      <c r="B23" s="132" t="s">
        <v>1854</v>
      </c>
      <c r="C23" s="133"/>
      <c r="D23" s="133"/>
      <c r="E23" s="133"/>
      <c r="F23" s="133"/>
      <c r="G23" s="133"/>
      <c r="H23" s="133"/>
      <c r="I23" s="133"/>
      <c r="J23" s="133"/>
      <c r="K23" s="133"/>
      <c r="L23" s="133"/>
      <c r="M23" s="134" t="s">
        <v>1849</v>
      </c>
      <c r="N23" s="134"/>
      <c r="O23" s="134" t="s">
        <v>49</v>
      </c>
      <c r="P23" s="134"/>
      <c r="Q23" s="134" t="s">
        <v>50</v>
      </c>
      <c r="R23" s="134"/>
      <c r="S23" s="135" t="s">
        <v>51</v>
      </c>
      <c r="T23" s="135" t="s">
        <v>141</v>
      </c>
      <c r="U23" s="135" t="s">
        <v>141</v>
      </c>
      <c r="V23" s="135">
        <f t="shared" si="0"/>
        <v>100</v>
      </c>
      <c r="W23" s="136">
        <f t="shared" si="1"/>
        <v>20</v>
      </c>
    </row>
    <row r="24" spans="2:27" ht="56.25" customHeight="1">
      <c r="B24" s="132" t="s">
        <v>1853</v>
      </c>
      <c r="C24" s="133"/>
      <c r="D24" s="133"/>
      <c r="E24" s="133"/>
      <c r="F24" s="133"/>
      <c r="G24" s="133"/>
      <c r="H24" s="133"/>
      <c r="I24" s="133"/>
      <c r="J24" s="133"/>
      <c r="K24" s="133"/>
      <c r="L24" s="133"/>
      <c r="M24" s="134" t="s">
        <v>1849</v>
      </c>
      <c r="N24" s="134"/>
      <c r="O24" s="134" t="s">
        <v>49</v>
      </c>
      <c r="P24" s="134"/>
      <c r="Q24" s="134" t="s">
        <v>50</v>
      </c>
      <c r="R24" s="134"/>
      <c r="S24" s="135" t="s">
        <v>51</v>
      </c>
      <c r="T24" s="135" t="s">
        <v>52</v>
      </c>
      <c r="U24" s="135" t="s">
        <v>58</v>
      </c>
      <c r="V24" s="135">
        <f t="shared" si="0"/>
        <v>0</v>
      </c>
      <c r="W24" s="136">
        <f t="shared" si="1"/>
        <v>0</v>
      </c>
    </row>
    <row r="25" spans="2:27" ht="56.25" customHeight="1">
      <c r="B25" s="132" t="s">
        <v>1852</v>
      </c>
      <c r="C25" s="133"/>
      <c r="D25" s="133"/>
      <c r="E25" s="133"/>
      <c r="F25" s="133"/>
      <c r="G25" s="133"/>
      <c r="H25" s="133"/>
      <c r="I25" s="133"/>
      <c r="J25" s="133"/>
      <c r="K25" s="133"/>
      <c r="L25" s="133"/>
      <c r="M25" s="134" t="s">
        <v>1849</v>
      </c>
      <c r="N25" s="134"/>
      <c r="O25" s="134" t="s">
        <v>49</v>
      </c>
      <c r="P25" s="134"/>
      <c r="Q25" s="134" t="s">
        <v>50</v>
      </c>
      <c r="R25" s="134"/>
      <c r="S25" s="135" t="s">
        <v>51</v>
      </c>
      <c r="T25" s="135" t="s">
        <v>52</v>
      </c>
      <c r="U25" s="135" t="s">
        <v>1851</v>
      </c>
      <c r="V25" s="135">
        <f t="shared" si="0"/>
        <v>30</v>
      </c>
      <c r="W25" s="136">
        <f t="shared" si="1"/>
        <v>7.5</v>
      </c>
    </row>
    <row r="26" spans="2:27" ht="56.25" customHeight="1" thickBot="1">
      <c r="B26" s="132" t="s">
        <v>1850</v>
      </c>
      <c r="C26" s="133"/>
      <c r="D26" s="133"/>
      <c r="E26" s="133"/>
      <c r="F26" s="133"/>
      <c r="G26" s="133"/>
      <c r="H26" s="133"/>
      <c r="I26" s="133"/>
      <c r="J26" s="133"/>
      <c r="K26" s="133"/>
      <c r="L26" s="133"/>
      <c r="M26" s="134" t="s">
        <v>1849</v>
      </c>
      <c r="N26" s="134"/>
      <c r="O26" s="134" t="s">
        <v>49</v>
      </c>
      <c r="P26" s="134"/>
      <c r="Q26" s="134" t="s">
        <v>66</v>
      </c>
      <c r="R26" s="134"/>
      <c r="S26" s="135" t="s">
        <v>51</v>
      </c>
      <c r="T26" s="135" t="s">
        <v>127</v>
      </c>
      <c r="U26" s="135" t="s">
        <v>127</v>
      </c>
      <c r="V26" s="135" t="str">
        <f t="shared" si="0"/>
        <v>N/A</v>
      </c>
      <c r="W26" s="136" t="str">
        <f t="shared" si="1"/>
        <v>N/A</v>
      </c>
    </row>
    <row r="27" spans="2:27" ht="21.75" customHeight="1" thickTop="1" thickBot="1">
      <c r="B27" s="76" t="s">
        <v>61</v>
      </c>
      <c r="C27" s="77"/>
      <c r="D27" s="77"/>
      <c r="E27" s="77"/>
      <c r="F27" s="77"/>
      <c r="G27" s="77"/>
      <c r="H27" s="78"/>
      <c r="I27" s="78"/>
      <c r="J27" s="78"/>
      <c r="K27" s="78"/>
      <c r="L27" s="78"/>
      <c r="M27" s="78"/>
      <c r="N27" s="78"/>
      <c r="O27" s="78"/>
      <c r="P27" s="78"/>
      <c r="Q27" s="78"/>
      <c r="R27" s="78"/>
      <c r="S27" s="78"/>
      <c r="T27" s="78"/>
      <c r="U27" s="78"/>
      <c r="V27" s="78"/>
      <c r="W27" s="79"/>
      <c r="X27" s="100"/>
    </row>
    <row r="28" spans="2:27" ht="29.25" customHeight="1" thickTop="1" thickBot="1">
      <c r="B28" s="137" t="s">
        <v>1965</v>
      </c>
      <c r="C28" s="138"/>
      <c r="D28" s="138"/>
      <c r="E28" s="138"/>
      <c r="F28" s="138"/>
      <c r="G28" s="138"/>
      <c r="H28" s="138"/>
      <c r="I28" s="138"/>
      <c r="J28" s="138"/>
      <c r="K28" s="138"/>
      <c r="L28" s="138"/>
      <c r="M28" s="138"/>
      <c r="N28" s="138"/>
      <c r="O28" s="138"/>
      <c r="P28" s="138"/>
      <c r="Q28" s="139"/>
      <c r="R28" s="140" t="s">
        <v>42</v>
      </c>
      <c r="S28" s="118" t="s">
        <v>43</v>
      </c>
      <c r="T28" s="118"/>
      <c r="U28" s="141" t="s">
        <v>62</v>
      </c>
      <c r="V28" s="117" t="s">
        <v>63</v>
      </c>
      <c r="W28" s="119"/>
    </row>
    <row r="29" spans="2:27" ht="30.75" customHeight="1" thickBot="1">
      <c r="B29" s="142"/>
      <c r="C29" s="143"/>
      <c r="D29" s="143"/>
      <c r="E29" s="143"/>
      <c r="F29" s="143"/>
      <c r="G29" s="143"/>
      <c r="H29" s="143"/>
      <c r="I29" s="143"/>
      <c r="J29" s="143"/>
      <c r="K29" s="143"/>
      <c r="L29" s="143"/>
      <c r="M29" s="143"/>
      <c r="N29" s="143"/>
      <c r="O29" s="143"/>
      <c r="P29" s="143"/>
      <c r="Q29" s="144"/>
      <c r="R29" s="145" t="s">
        <v>64</v>
      </c>
      <c r="S29" s="145" t="s">
        <v>64</v>
      </c>
      <c r="T29" s="145" t="s">
        <v>49</v>
      </c>
      <c r="U29" s="145" t="s">
        <v>64</v>
      </c>
      <c r="V29" s="145" t="s">
        <v>65</v>
      </c>
      <c r="W29" s="146" t="s">
        <v>66</v>
      </c>
      <c r="Y29" s="100"/>
    </row>
    <row r="30" spans="2:27" ht="23.25" customHeight="1" thickBot="1">
      <c r="B30" s="147" t="s">
        <v>67</v>
      </c>
      <c r="C30" s="148"/>
      <c r="D30" s="148"/>
      <c r="E30" s="149" t="s">
        <v>1848</v>
      </c>
      <c r="F30" s="149"/>
      <c r="G30" s="149"/>
      <c r="H30" s="150"/>
      <c r="I30" s="150"/>
      <c r="J30" s="150"/>
      <c r="K30" s="150"/>
      <c r="L30" s="150"/>
      <c r="M30" s="150"/>
      <c r="N30" s="150"/>
      <c r="O30" s="150"/>
      <c r="P30" s="151"/>
      <c r="Q30" s="151"/>
      <c r="R30" s="152" t="s">
        <v>1847</v>
      </c>
      <c r="S30" s="152" t="s">
        <v>10</v>
      </c>
      <c r="T30" s="151"/>
      <c r="U30" s="152" t="s">
        <v>58</v>
      </c>
      <c r="V30" s="151"/>
      <c r="W30" s="153">
        <f>+IF(ISERR(U30/R30*100),"N/A",ROUND(U30/R30*100,2))</f>
        <v>0</v>
      </c>
    </row>
    <row r="31" spans="2:27" ht="26.25" customHeight="1" thickBot="1">
      <c r="B31" s="154" t="s">
        <v>69</v>
      </c>
      <c r="C31" s="155"/>
      <c r="D31" s="155"/>
      <c r="E31" s="156" t="s">
        <v>1848</v>
      </c>
      <c r="F31" s="156"/>
      <c r="G31" s="156"/>
      <c r="H31" s="157"/>
      <c r="I31" s="157"/>
      <c r="J31" s="157"/>
      <c r="K31" s="157"/>
      <c r="L31" s="157"/>
      <c r="M31" s="157"/>
      <c r="N31" s="157"/>
      <c r="O31" s="157"/>
      <c r="P31" s="158"/>
      <c r="Q31" s="158"/>
      <c r="R31" s="159" t="s">
        <v>1847</v>
      </c>
      <c r="S31" s="159" t="s">
        <v>1846</v>
      </c>
      <c r="T31" s="159">
        <f>+IF(ISERR(S31/R31*100),"N/A",ROUND(S31/R31*100,2))</f>
        <v>25.38</v>
      </c>
      <c r="U31" s="159" t="s">
        <v>58</v>
      </c>
      <c r="V31" s="159">
        <f>+IF(ISERR(U31/S31*100),"N/A",ROUND(U31/S31*100,2))</f>
        <v>0</v>
      </c>
      <c r="W31" s="160">
        <f>+IF(ISERR(U31/R31*100),"N/A",ROUND(U31/R31*100,2))</f>
        <v>0</v>
      </c>
    </row>
    <row r="32" spans="2:27" ht="22.5" customHeight="1" thickTop="1" thickBot="1">
      <c r="B32" s="76" t="s">
        <v>71</v>
      </c>
      <c r="C32" s="77"/>
      <c r="D32" s="77"/>
      <c r="E32" s="77"/>
      <c r="F32" s="77"/>
      <c r="G32" s="77"/>
      <c r="H32" s="78"/>
      <c r="I32" s="78"/>
      <c r="J32" s="78"/>
      <c r="K32" s="78"/>
      <c r="L32" s="78"/>
      <c r="M32" s="78"/>
      <c r="N32" s="78"/>
      <c r="O32" s="78"/>
      <c r="P32" s="78"/>
      <c r="Q32" s="78"/>
      <c r="R32" s="78"/>
      <c r="S32" s="78"/>
      <c r="T32" s="78"/>
      <c r="U32" s="78"/>
      <c r="V32" s="78"/>
      <c r="W32" s="79"/>
    </row>
    <row r="33" spans="2:23" ht="37.5" customHeight="1" thickTop="1">
      <c r="B33" s="161" t="s">
        <v>2025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34.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2026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95.2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row r="37" spans="2:23" ht="37.5" customHeight="1" thickTop="1">
      <c r="B37" s="161" t="s">
        <v>2027</v>
      </c>
      <c r="C37" s="162"/>
      <c r="D37" s="162"/>
      <c r="E37" s="162"/>
      <c r="F37" s="162"/>
      <c r="G37" s="162"/>
      <c r="H37" s="162"/>
      <c r="I37" s="162"/>
      <c r="J37" s="162"/>
      <c r="K37" s="162"/>
      <c r="L37" s="162"/>
      <c r="M37" s="162"/>
      <c r="N37" s="162"/>
      <c r="O37" s="162"/>
      <c r="P37" s="162"/>
      <c r="Q37" s="162"/>
      <c r="R37" s="162"/>
      <c r="S37" s="162"/>
      <c r="T37" s="162"/>
      <c r="U37" s="162"/>
      <c r="V37" s="162"/>
      <c r="W37" s="163"/>
    </row>
    <row r="38" spans="2:23" ht="86.25" customHeight="1" thickBot="1">
      <c r="B38" s="167"/>
      <c r="C38" s="168"/>
      <c r="D38" s="168"/>
      <c r="E38" s="168"/>
      <c r="F38" s="168"/>
      <c r="G38" s="168"/>
      <c r="H38" s="168"/>
      <c r="I38" s="168"/>
      <c r="J38" s="168"/>
      <c r="K38" s="168"/>
      <c r="L38" s="168"/>
      <c r="M38" s="168"/>
      <c r="N38" s="168"/>
      <c r="O38" s="168"/>
      <c r="P38" s="168"/>
      <c r="Q38" s="168"/>
      <c r="R38" s="168"/>
      <c r="S38" s="168"/>
      <c r="T38" s="168"/>
      <c r="U38" s="168"/>
      <c r="V38" s="168"/>
      <c r="W38" s="16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4"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indexed="53"/>
    <pageSetUpPr fitToPage="1"/>
  </sheetPr>
  <dimension ref="A1:AA33"/>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64.5" customHeight="1" thickTop="1" thickBot="1">
      <c r="B4" s="80" t="s">
        <v>3</v>
      </c>
      <c r="C4" s="81" t="s">
        <v>1864</v>
      </c>
      <c r="D4" s="82" t="s">
        <v>1863</v>
      </c>
      <c r="E4" s="82"/>
      <c r="F4" s="82"/>
      <c r="G4" s="82"/>
      <c r="H4" s="83"/>
      <c r="J4" s="84" t="s">
        <v>6</v>
      </c>
      <c r="K4" s="82"/>
      <c r="L4" s="81" t="s">
        <v>1877</v>
      </c>
      <c r="M4" s="85" t="s">
        <v>1876</v>
      </c>
      <c r="N4" s="85"/>
      <c r="O4" s="85"/>
      <c r="P4" s="85"/>
      <c r="Q4" s="86"/>
      <c r="R4" s="87"/>
      <c r="S4" s="88" t="s">
        <v>2009</v>
      </c>
      <c r="T4" s="89"/>
      <c r="U4" s="89"/>
      <c r="V4" s="90" t="s">
        <v>1875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1849</v>
      </c>
      <c r="D6" s="96" t="s">
        <v>1860</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1874</v>
      </c>
      <c r="K8" s="101" t="s">
        <v>91</v>
      </c>
      <c r="L8" s="101" t="s">
        <v>1873</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66.75" customHeight="1" thickTop="1" thickBot="1">
      <c r="B10" s="102" t="s">
        <v>22</v>
      </c>
      <c r="C10" s="90" t="s">
        <v>1872</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1858</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thickBot="1">
      <c r="B21" s="132" t="s">
        <v>1871</v>
      </c>
      <c r="C21" s="133"/>
      <c r="D21" s="133"/>
      <c r="E21" s="133"/>
      <c r="F21" s="133"/>
      <c r="G21" s="133"/>
      <c r="H21" s="133"/>
      <c r="I21" s="133"/>
      <c r="J21" s="133"/>
      <c r="K21" s="133"/>
      <c r="L21" s="133"/>
      <c r="M21" s="134" t="s">
        <v>1849</v>
      </c>
      <c r="N21" s="134"/>
      <c r="O21" s="134" t="s">
        <v>1501</v>
      </c>
      <c r="P21" s="134"/>
      <c r="Q21" s="134" t="s">
        <v>50</v>
      </c>
      <c r="R21" s="134"/>
      <c r="S21" s="135" t="s">
        <v>1870</v>
      </c>
      <c r="T21" s="135" t="s">
        <v>1869</v>
      </c>
      <c r="U21" s="135" t="s">
        <v>1868</v>
      </c>
      <c r="V21" s="135">
        <f>+IF(ISERR(U21/T21*100),"N/A",ROUND(U21/T21*100,2))</f>
        <v>103.56</v>
      </c>
      <c r="W21" s="136">
        <f>+IF(ISERR(U21/S21*100),"N/A",ROUND(U21/S21*100,2))</f>
        <v>104.8</v>
      </c>
    </row>
    <row r="22" spans="2:27" ht="21.75" customHeight="1" thickTop="1" thickBot="1">
      <c r="B22" s="76" t="s">
        <v>61</v>
      </c>
      <c r="C22" s="77"/>
      <c r="D22" s="77"/>
      <c r="E22" s="77"/>
      <c r="F22" s="77"/>
      <c r="G22" s="77"/>
      <c r="H22" s="78"/>
      <c r="I22" s="78"/>
      <c r="J22" s="78"/>
      <c r="K22" s="78"/>
      <c r="L22" s="78"/>
      <c r="M22" s="78"/>
      <c r="N22" s="78"/>
      <c r="O22" s="78"/>
      <c r="P22" s="78"/>
      <c r="Q22" s="78"/>
      <c r="R22" s="78"/>
      <c r="S22" s="78"/>
      <c r="T22" s="78"/>
      <c r="U22" s="78"/>
      <c r="V22" s="78"/>
      <c r="W22" s="79"/>
      <c r="X22" s="100"/>
    </row>
    <row r="23" spans="2:27" ht="29.25" customHeight="1" thickTop="1" thickBot="1">
      <c r="B23" s="137" t="s">
        <v>1965</v>
      </c>
      <c r="C23" s="138"/>
      <c r="D23" s="138"/>
      <c r="E23" s="138"/>
      <c r="F23" s="138"/>
      <c r="G23" s="138"/>
      <c r="H23" s="138"/>
      <c r="I23" s="138"/>
      <c r="J23" s="138"/>
      <c r="K23" s="138"/>
      <c r="L23" s="138"/>
      <c r="M23" s="138"/>
      <c r="N23" s="138"/>
      <c r="O23" s="138"/>
      <c r="P23" s="138"/>
      <c r="Q23" s="139"/>
      <c r="R23" s="140" t="s">
        <v>42</v>
      </c>
      <c r="S23" s="118" t="s">
        <v>43</v>
      </c>
      <c r="T23" s="118"/>
      <c r="U23" s="141" t="s">
        <v>62</v>
      </c>
      <c r="V23" s="117" t="s">
        <v>63</v>
      </c>
      <c r="W23" s="119"/>
    </row>
    <row r="24" spans="2:27" ht="30.75" customHeight="1" thickBot="1">
      <c r="B24" s="142"/>
      <c r="C24" s="143"/>
      <c r="D24" s="143"/>
      <c r="E24" s="143"/>
      <c r="F24" s="143"/>
      <c r="G24" s="143"/>
      <c r="H24" s="143"/>
      <c r="I24" s="143"/>
      <c r="J24" s="143"/>
      <c r="K24" s="143"/>
      <c r="L24" s="143"/>
      <c r="M24" s="143"/>
      <c r="N24" s="143"/>
      <c r="O24" s="143"/>
      <c r="P24" s="143"/>
      <c r="Q24" s="144"/>
      <c r="R24" s="145" t="s">
        <v>64</v>
      </c>
      <c r="S24" s="145" t="s">
        <v>64</v>
      </c>
      <c r="T24" s="145" t="s">
        <v>49</v>
      </c>
      <c r="U24" s="145" t="s">
        <v>64</v>
      </c>
      <c r="V24" s="145" t="s">
        <v>65</v>
      </c>
      <c r="W24" s="146" t="s">
        <v>66</v>
      </c>
      <c r="Y24" s="100"/>
    </row>
    <row r="25" spans="2:27" ht="23.25" customHeight="1" thickBot="1">
      <c r="B25" s="147" t="s">
        <v>67</v>
      </c>
      <c r="C25" s="148"/>
      <c r="D25" s="148"/>
      <c r="E25" s="149" t="s">
        <v>1848</v>
      </c>
      <c r="F25" s="149"/>
      <c r="G25" s="149"/>
      <c r="H25" s="150"/>
      <c r="I25" s="150"/>
      <c r="J25" s="150"/>
      <c r="K25" s="150"/>
      <c r="L25" s="150"/>
      <c r="M25" s="150"/>
      <c r="N25" s="150"/>
      <c r="O25" s="150"/>
      <c r="P25" s="151"/>
      <c r="Q25" s="151"/>
      <c r="R25" s="152" t="s">
        <v>1867</v>
      </c>
      <c r="S25" s="152" t="s">
        <v>10</v>
      </c>
      <c r="T25" s="151"/>
      <c r="U25" s="152" t="s">
        <v>1865</v>
      </c>
      <c r="V25" s="151"/>
      <c r="W25" s="153">
        <f>+IF(ISERR(U25/R25*100),"N/A",ROUND(U25/R25*100,2))</f>
        <v>13.65</v>
      </c>
    </row>
    <row r="26" spans="2:27" ht="26.25" customHeight="1" thickBot="1">
      <c r="B26" s="154" t="s">
        <v>69</v>
      </c>
      <c r="C26" s="155"/>
      <c r="D26" s="155"/>
      <c r="E26" s="156" t="s">
        <v>1848</v>
      </c>
      <c r="F26" s="156"/>
      <c r="G26" s="156"/>
      <c r="H26" s="157"/>
      <c r="I26" s="157"/>
      <c r="J26" s="157"/>
      <c r="K26" s="157"/>
      <c r="L26" s="157"/>
      <c r="M26" s="157"/>
      <c r="N26" s="157"/>
      <c r="O26" s="157"/>
      <c r="P26" s="158"/>
      <c r="Q26" s="158"/>
      <c r="R26" s="159" t="s">
        <v>1867</v>
      </c>
      <c r="S26" s="159" t="s">
        <v>1866</v>
      </c>
      <c r="T26" s="159">
        <f>+IF(ISERR(S26/R26*100),"N/A",ROUND(S26/R26*100,2))</f>
        <v>26.44</v>
      </c>
      <c r="U26" s="159" t="s">
        <v>1865</v>
      </c>
      <c r="V26" s="159">
        <f>+IF(ISERR(U26/S26*100),"N/A",ROUND(U26/S26*100,2))</f>
        <v>51.61</v>
      </c>
      <c r="W26" s="160">
        <f>+IF(ISERR(U26/R26*100),"N/A",ROUND(U26/R26*100,2))</f>
        <v>13.65</v>
      </c>
    </row>
    <row r="27" spans="2:27" ht="22.5" customHeight="1" thickTop="1" thickBot="1">
      <c r="B27" s="76" t="s">
        <v>71</v>
      </c>
      <c r="C27" s="77"/>
      <c r="D27" s="77"/>
      <c r="E27" s="77"/>
      <c r="F27" s="77"/>
      <c r="G27" s="77"/>
      <c r="H27" s="78"/>
      <c r="I27" s="78"/>
      <c r="J27" s="78"/>
      <c r="K27" s="78"/>
      <c r="L27" s="78"/>
      <c r="M27" s="78"/>
      <c r="N27" s="78"/>
      <c r="O27" s="78"/>
      <c r="P27" s="78"/>
      <c r="Q27" s="78"/>
      <c r="R27" s="78"/>
      <c r="S27" s="78"/>
      <c r="T27" s="78"/>
      <c r="U27" s="78"/>
      <c r="V27" s="78"/>
      <c r="W27" s="79"/>
    </row>
    <row r="28" spans="2:27" ht="37.5" customHeight="1" thickTop="1">
      <c r="B28" s="161" t="s">
        <v>2022</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2" customHeight="1" thickBot="1">
      <c r="B29" s="164"/>
      <c r="C29" s="165"/>
      <c r="D29" s="165"/>
      <c r="E29" s="165"/>
      <c r="F29" s="165"/>
      <c r="G29" s="165"/>
      <c r="H29" s="165"/>
      <c r="I29" s="165"/>
      <c r="J29" s="165"/>
      <c r="K29" s="165"/>
      <c r="L29" s="165"/>
      <c r="M29" s="165"/>
      <c r="N29" s="165"/>
      <c r="O29" s="165"/>
      <c r="P29" s="165"/>
      <c r="Q29" s="165"/>
      <c r="R29" s="165"/>
      <c r="S29" s="165"/>
      <c r="T29" s="165"/>
      <c r="U29" s="165"/>
      <c r="V29" s="165"/>
      <c r="W29" s="166"/>
    </row>
    <row r="30" spans="2:27" ht="37.5" customHeight="1" thickTop="1">
      <c r="B30" s="161" t="s">
        <v>2023</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0.25" customHeight="1" thickBot="1">
      <c r="B31" s="164"/>
      <c r="C31" s="165"/>
      <c r="D31" s="165"/>
      <c r="E31" s="165"/>
      <c r="F31" s="165"/>
      <c r="G31" s="165"/>
      <c r="H31" s="165"/>
      <c r="I31" s="165"/>
      <c r="J31" s="165"/>
      <c r="K31" s="165"/>
      <c r="L31" s="165"/>
      <c r="M31" s="165"/>
      <c r="N31" s="165"/>
      <c r="O31" s="165"/>
      <c r="P31" s="165"/>
      <c r="Q31" s="165"/>
      <c r="R31" s="165"/>
      <c r="S31" s="165"/>
      <c r="T31" s="165"/>
      <c r="U31" s="165"/>
      <c r="V31" s="165"/>
      <c r="W31" s="166"/>
    </row>
    <row r="32" spans="2:27" ht="37.5" customHeight="1" thickTop="1">
      <c r="B32" s="161" t="s">
        <v>2024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 customHeight="1" thickBot="1">
      <c r="B33" s="167"/>
      <c r="C33" s="168"/>
      <c r="D33" s="168"/>
      <c r="E33" s="168"/>
      <c r="F33" s="168"/>
      <c r="G33" s="168"/>
      <c r="H33" s="168"/>
      <c r="I33" s="168"/>
      <c r="J33" s="168"/>
      <c r="K33" s="168"/>
      <c r="L33" s="168"/>
      <c r="M33" s="168"/>
      <c r="N33" s="168"/>
      <c r="O33" s="168"/>
      <c r="P33" s="168"/>
      <c r="Q33" s="168"/>
      <c r="R33" s="168"/>
      <c r="S33" s="168"/>
      <c r="T33" s="168"/>
      <c r="U33" s="168"/>
      <c r="V33" s="168"/>
      <c r="W33" s="16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indexed="53"/>
    <pageSetUpPr fitToPage="1"/>
  </sheetPr>
  <dimension ref="A1:AA36"/>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1896</v>
      </c>
      <c r="D4" s="82" t="s">
        <v>1895</v>
      </c>
      <c r="E4" s="82"/>
      <c r="F4" s="82"/>
      <c r="G4" s="82"/>
      <c r="H4" s="83"/>
      <c r="J4" s="84" t="s">
        <v>6</v>
      </c>
      <c r="K4" s="82"/>
      <c r="L4" s="81" t="s">
        <v>154</v>
      </c>
      <c r="M4" s="85" t="s">
        <v>153</v>
      </c>
      <c r="N4" s="85"/>
      <c r="O4" s="85"/>
      <c r="P4" s="85"/>
      <c r="Q4" s="86"/>
      <c r="R4" s="87"/>
      <c r="S4" s="88" t="s">
        <v>2009</v>
      </c>
      <c r="T4" s="89"/>
      <c r="U4" s="89"/>
      <c r="V4" s="90" t="s">
        <v>1894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1881</v>
      </c>
      <c r="D6" s="96" t="s">
        <v>1893</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1892</v>
      </c>
      <c r="K8" s="101" t="s">
        <v>1891</v>
      </c>
      <c r="L8" s="101" t="s">
        <v>1890</v>
      </c>
      <c r="M8" s="101" t="s">
        <v>1889</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02.75" customHeight="1" thickTop="1" thickBot="1">
      <c r="B10" s="102" t="s">
        <v>22</v>
      </c>
      <c r="C10" s="90" t="s">
        <v>1888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1887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63" customHeight="1">
      <c r="B21" s="132" t="s">
        <v>1886</v>
      </c>
      <c r="C21" s="133"/>
      <c r="D21" s="133"/>
      <c r="E21" s="133"/>
      <c r="F21" s="133"/>
      <c r="G21" s="133"/>
      <c r="H21" s="133"/>
      <c r="I21" s="133"/>
      <c r="J21" s="133"/>
      <c r="K21" s="133"/>
      <c r="L21" s="133"/>
      <c r="M21" s="134" t="s">
        <v>1881</v>
      </c>
      <c r="N21" s="134"/>
      <c r="O21" s="134" t="s">
        <v>49</v>
      </c>
      <c r="P21" s="134"/>
      <c r="Q21" s="134" t="s">
        <v>50</v>
      </c>
      <c r="R21" s="134"/>
      <c r="S21" s="135" t="s">
        <v>51</v>
      </c>
      <c r="T21" s="135" t="s">
        <v>617</v>
      </c>
      <c r="U21" s="135" t="s">
        <v>1885</v>
      </c>
      <c r="V21" s="135">
        <f>+IF(ISERR(U21/T21*100),"N/A",ROUND(U21/T21*100,2))</f>
        <v>317.64999999999998</v>
      </c>
      <c r="W21" s="136">
        <f>+IF(ISERR(U21/S21*100),"N/A",ROUND(U21/S21*100,2))</f>
        <v>54</v>
      </c>
    </row>
    <row r="22" spans="2:27" ht="87" customHeight="1">
      <c r="B22" s="132" t="s">
        <v>1884</v>
      </c>
      <c r="C22" s="133"/>
      <c r="D22" s="133"/>
      <c r="E22" s="133"/>
      <c r="F22" s="133"/>
      <c r="G22" s="133"/>
      <c r="H22" s="133"/>
      <c r="I22" s="133"/>
      <c r="J22" s="133"/>
      <c r="K22" s="133"/>
      <c r="L22" s="133"/>
      <c r="M22" s="134" t="s">
        <v>1881</v>
      </c>
      <c r="N22" s="134"/>
      <c r="O22" s="134" t="s">
        <v>49</v>
      </c>
      <c r="P22" s="134"/>
      <c r="Q22" s="134" t="s">
        <v>50</v>
      </c>
      <c r="R22" s="134"/>
      <c r="S22" s="135" t="s">
        <v>51</v>
      </c>
      <c r="T22" s="135" t="s">
        <v>83</v>
      </c>
      <c r="U22" s="135" t="s">
        <v>235</v>
      </c>
      <c r="V22" s="135">
        <f>+IF(ISERR(U22/T22*100),"N/A",ROUND(U22/T22*100,2))</f>
        <v>341.67</v>
      </c>
      <c r="W22" s="136">
        <f>+IF(ISERR(U22/S22*100),"N/A",ROUND(U22/S22*100,2))</f>
        <v>41</v>
      </c>
    </row>
    <row r="23" spans="2:27" ht="56.25" customHeight="1">
      <c r="B23" s="132" t="s">
        <v>1883</v>
      </c>
      <c r="C23" s="133"/>
      <c r="D23" s="133"/>
      <c r="E23" s="133"/>
      <c r="F23" s="133"/>
      <c r="G23" s="133"/>
      <c r="H23" s="133"/>
      <c r="I23" s="133"/>
      <c r="J23" s="133"/>
      <c r="K23" s="133"/>
      <c r="L23" s="133"/>
      <c r="M23" s="134" t="s">
        <v>1881</v>
      </c>
      <c r="N23" s="134"/>
      <c r="O23" s="134" t="s">
        <v>49</v>
      </c>
      <c r="P23" s="134"/>
      <c r="Q23" s="134" t="s">
        <v>50</v>
      </c>
      <c r="R23" s="134"/>
      <c r="S23" s="135" t="s">
        <v>51</v>
      </c>
      <c r="T23" s="135" t="s">
        <v>87</v>
      </c>
      <c r="U23" s="135" t="s">
        <v>695</v>
      </c>
      <c r="V23" s="135">
        <f>+IF(ISERR(U23/T23*100),"N/A",ROUND(U23/T23*100,2))</f>
        <v>126.92</v>
      </c>
      <c r="W23" s="136">
        <f>+IF(ISERR(U23/S23*100),"N/A",ROUND(U23/S23*100,2))</f>
        <v>33</v>
      </c>
    </row>
    <row r="24" spans="2:27" ht="56.25" customHeight="1" thickBot="1">
      <c r="B24" s="132" t="s">
        <v>1882</v>
      </c>
      <c r="C24" s="133"/>
      <c r="D24" s="133"/>
      <c r="E24" s="133"/>
      <c r="F24" s="133"/>
      <c r="G24" s="133"/>
      <c r="H24" s="133"/>
      <c r="I24" s="133"/>
      <c r="J24" s="133"/>
      <c r="K24" s="133"/>
      <c r="L24" s="133"/>
      <c r="M24" s="134" t="s">
        <v>1881</v>
      </c>
      <c r="N24" s="134"/>
      <c r="O24" s="134" t="s">
        <v>49</v>
      </c>
      <c r="P24" s="134"/>
      <c r="Q24" s="134" t="s">
        <v>50</v>
      </c>
      <c r="R24" s="134"/>
      <c r="S24" s="135" t="s">
        <v>51</v>
      </c>
      <c r="T24" s="135" t="s">
        <v>922</v>
      </c>
      <c r="U24" s="135" t="s">
        <v>255</v>
      </c>
      <c r="V24" s="135">
        <f>+IF(ISERR(U24/T24*100),"N/A",ROUND(U24/T24*100,2))</f>
        <v>194.44</v>
      </c>
      <c r="W24" s="136">
        <f>+IF(ISERR(U24/S24*100),"N/A",ROUND(U24/S24*100,2))</f>
        <v>35</v>
      </c>
    </row>
    <row r="25" spans="2:27" ht="21.75" customHeight="1" thickTop="1" thickBot="1">
      <c r="B25" s="76" t="s">
        <v>61</v>
      </c>
      <c r="C25" s="77"/>
      <c r="D25" s="77"/>
      <c r="E25" s="77"/>
      <c r="F25" s="77"/>
      <c r="G25" s="77"/>
      <c r="H25" s="78"/>
      <c r="I25" s="78"/>
      <c r="J25" s="78"/>
      <c r="K25" s="78"/>
      <c r="L25" s="78"/>
      <c r="M25" s="78"/>
      <c r="N25" s="78"/>
      <c r="O25" s="78"/>
      <c r="P25" s="78"/>
      <c r="Q25" s="78"/>
      <c r="R25" s="78"/>
      <c r="S25" s="78"/>
      <c r="T25" s="78"/>
      <c r="U25" s="78"/>
      <c r="V25" s="78"/>
      <c r="W25" s="79"/>
      <c r="X25" s="100"/>
    </row>
    <row r="26" spans="2:27" ht="29.25" customHeight="1" thickTop="1" thickBot="1">
      <c r="B26" s="137" t="s">
        <v>1965</v>
      </c>
      <c r="C26" s="138"/>
      <c r="D26" s="138"/>
      <c r="E26" s="138"/>
      <c r="F26" s="138"/>
      <c r="G26" s="138"/>
      <c r="H26" s="138"/>
      <c r="I26" s="138"/>
      <c r="J26" s="138"/>
      <c r="K26" s="138"/>
      <c r="L26" s="138"/>
      <c r="M26" s="138"/>
      <c r="N26" s="138"/>
      <c r="O26" s="138"/>
      <c r="P26" s="138"/>
      <c r="Q26" s="139"/>
      <c r="R26" s="140" t="s">
        <v>42</v>
      </c>
      <c r="S26" s="118" t="s">
        <v>43</v>
      </c>
      <c r="T26" s="118"/>
      <c r="U26" s="141" t="s">
        <v>62</v>
      </c>
      <c r="V26" s="117" t="s">
        <v>63</v>
      </c>
      <c r="W26" s="119"/>
    </row>
    <row r="27" spans="2:27" ht="30.75" customHeight="1" thickBot="1">
      <c r="B27" s="142"/>
      <c r="C27" s="143"/>
      <c r="D27" s="143"/>
      <c r="E27" s="143"/>
      <c r="F27" s="143"/>
      <c r="G27" s="143"/>
      <c r="H27" s="143"/>
      <c r="I27" s="143"/>
      <c r="J27" s="143"/>
      <c r="K27" s="143"/>
      <c r="L27" s="143"/>
      <c r="M27" s="143"/>
      <c r="N27" s="143"/>
      <c r="O27" s="143"/>
      <c r="P27" s="143"/>
      <c r="Q27" s="144"/>
      <c r="R27" s="145" t="s">
        <v>64</v>
      </c>
      <c r="S27" s="145" t="s">
        <v>64</v>
      </c>
      <c r="T27" s="145" t="s">
        <v>49</v>
      </c>
      <c r="U27" s="145" t="s">
        <v>64</v>
      </c>
      <c r="V27" s="145" t="s">
        <v>65</v>
      </c>
      <c r="W27" s="146" t="s">
        <v>66</v>
      </c>
      <c r="Y27" s="100"/>
    </row>
    <row r="28" spans="2:27" ht="23.25" customHeight="1" thickBot="1">
      <c r="B28" s="147" t="s">
        <v>67</v>
      </c>
      <c r="C28" s="148"/>
      <c r="D28" s="148"/>
      <c r="E28" s="149" t="s">
        <v>1880</v>
      </c>
      <c r="F28" s="149"/>
      <c r="G28" s="149"/>
      <c r="H28" s="150"/>
      <c r="I28" s="150"/>
      <c r="J28" s="150"/>
      <c r="K28" s="150"/>
      <c r="L28" s="150"/>
      <c r="M28" s="150"/>
      <c r="N28" s="150"/>
      <c r="O28" s="150"/>
      <c r="P28" s="151"/>
      <c r="Q28" s="151"/>
      <c r="R28" s="152" t="s">
        <v>1879</v>
      </c>
      <c r="S28" s="152" t="s">
        <v>10</v>
      </c>
      <c r="T28" s="151"/>
      <c r="U28" s="152" t="s">
        <v>1878</v>
      </c>
      <c r="V28" s="151"/>
      <c r="W28" s="153">
        <f>+IF(ISERR(U28/R28*100),"N/A",ROUND(U28/R28*100,2))</f>
        <v>5.55</v>
      </c>
    </row>
    <row r="29" spans="2:27" ht="26.25" customHeight="1" thickBot="1">
      <c r="B29" s="154" t="s">
        <v>69</v>
      </c>
      <c r="C29" s="155"/>
      <c r="D29" s="155"/>
      <c r="E29" s="156" t="s">
        <v>1880</v>
      </c>
      <c r="F29" s="156"/>
      <c r="G29" s="156"/>
      <c r="H29" s="157"/>
      <c r="I29" s="157"/>
      <c r="J29" s="157"/>
      <c r="K29" s="157"/>
      <c r="L29" s="157"/>
      <c r="M29" s="157"/>
      <c r="N29" s="157"/>
      <c r="O29" s="157"/>
      <c r="P29" s="158"/>
      <c r="Q29" s="158"/>
      <c r="R29" s="159" t="s">
        <v>1879</v>
      </c>
      <c r="S29" s="159" t="s">
        <v>1878</v>
      </c>
      <c r="T29" s="159">
        <f>+IF(ISERR(S29/R29*100),"N/A",ROUND(S29/R29*100,2))</f>
        <v>5.55</v>
      </c>
      <c r="U29" s="159" t="s">
        <v>1878</v>
      </c>
      <c r="V29" s="159">
        <f>+IF(ISERR(U29/S29*100),"N/A",ROUND(U29/S29*100,2))</f>
        <v>100</v>
      </c>
      <c r="W29" s="160">
        <f>+IF(ISERR(U29/R29*100),"N/A",ROUND(U29/R29*100,2))</f>
        <v>5.55</v>
      </c>
    </row>
    <row r="30" spans="2:27" ht="22.5" customHeight="1" thickTop="1" thickBot="1">
      <c r="B30" s="76" t="s">
        <v>71</v>
      </c>
      <c r="C30" s="77"/>
      <c r="D30" s="77"/>
      <c r="E30" s="77"/>
      <c r="F30" s="77"/>
      <c r="G30" s="77"/>
      <c r="H30" s="78"/>
      <c r="I30" s="78"/>
      <c r="J30" s="78"/>
      <c r="K30" s="78"/>
      <c r="L30" s="78"/>
      <c r="M30" s="78"/>
      <c r="N30" s="78"/>
      <c r="O30" s="78"/>
      <c r="P30" s="78"/>
      <c r="Q30" s="78"/>
      <c r="R30" s="78"/>
      <c r="S30" s="78"/>
      <c r="T30" s="78"/>
      <c r="U30" s="78"/>
      <c r="V30" s="78"/>
      <c r="W30" s="79"/>
    </row>
    <row r="31" spans="2:27" ht="37.5" customHeight="1" thickTop="1">
      <c r="B31" s="161" t="s">
        <v>2019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70.25"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2020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98.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2021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77.25" customHeight="1" thickBot="1">
      <c r="B36" s="167"/>
      <c r="C36" s="168"/>
      <c r="D36" s="168"/>
      <c r="E36" s="168"/>
      <c r="F36" s="168"/>
      <c r="G36" s="168"/>
      <c r="H36" s="168"/>
      <c r="I36" s="168"/>
      <c r="J36" s="168"/>
      <c r="K36" s="168"/>
      <c r="L36" s="168"/>
      <c r="M36" s="168"/>
      <c r="N36" s="168"/>
      <c r="O36" s="168"/>
      <c r="P36" s="168"/>
      <c r="Q36" s="168"/>
      <c r="R36" s="168"/>
      <c r="S36" s="168"/>
      <c r="T36" s="168"/>
      <c r="U36" s="168"/>
      <c r="V36" s="168"/>
      <c r="W36" s="16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2" manualBreakCount="2">
    <brk id="16" min="1" max="20" man="1"/>
    <brk id="32"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indexed="53"/>
    <pageSetUpPr fitToPage="1"/>
  </sheetPr>
  <dimension ref="A1:AA38"/>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1914</v>
      </c>
      <c r="M4" s="85" t="s">
        <v>1913</v>
      </c>
      <c r="N4" s="85"/>
      <c r="O4" s="85"/>
      <c r="P4" s="85"/>
      <c r="Q4" s="86"/>
      <c r="R4" s="87"/>
      <c r="S4" s="88" t="s">
        <v>2009</v>
      </c>
      <c r="T4" s="89"/>
      <c r="U4" s="89"/>
      <c r="V4" s="90" t="s">
        <v>334</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1911</v>
      </c>
      <c r="K8" s="101" t="s">
        <v>1910</v>
      </c>
      <c r="L8" s="101" t="s">
        <v>1909</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6.5"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1906</v>
      </c>
      <c r="C21" s="133"/>
      <c r="D21" s="133"/>
      <c r="E21" s="133"/>
      <c r="F21" s="133"/>
      <c r="G21" s="133"/>
      <c r="H21" s="133"/>
      <c r="I21" s="133"/>
      <c r="J21" s="133"/>
      <c r="K21" s="133"/>
      <c r="L21" s="133"/>
      <c r="M21" s="134" t="s">
        <v>1899</v>
      </c>
      <c r="N21" s="134"/>
      <c r="O21" s="134" t="s">
        <v>49</v>
      </c>
      <c r="P21" s="134"/>
      <c r="Q21" s="134" t="s">
        <v>66</v>
      </c>
      <c r="R21" s="134"/>
      <c r="S21" s="135" t="s">
        <v>60</v>
      </c>
      <c r="T21" s="135" t="s">
        <v>127</v>
      </c>
      <c r="U21" s="135" t="s">
        <v>127</v>
      </c>
      <c r="V21" s="135" t="str">
        <f t="shared" ref="V21:V26" si="0">+IF(ISERR(U21/T21*100),"N/A",ROUND(U21/T21*100,2))</f>
        <v>N/A</v>
      </c>
      <c r="W21" s="136" t="str">
        <f t="shared" ref="W21:W26" si="1">+IF(ISERR(U21/S21*100),"N/A",ROUND(U21/S21*100,2))</f>
        <v>N/A</v>
      </c>
    </row>
    <row r="22" spans="2:27" ht="56.25" customHeight="1">
      <c r="B22" s="132" t="s">
        <v>1905</v>
      </c>
      <c r="C22" s="133"/>
      <c r="D22" s="133"/>
      <c r="E22" s="133"/>
      <c r="F22" s="133"/>
      <c r="G22" s="133"/>
      <c r="H22" s="133"/>
      <c r="I22" s="133"/>
      <c r="J22" s="133"/>
      <c r="K22" s="133"/>
      <c r="L22" s="133"/>
      <c r="M22" s="134" t="s">
        <v>1899</v>
      </c>
      <c r="N22" s="134"/>
      <c r="O22" s="134" t="s">
        <v>49</v>
      </c>
      <c r="P22" s="134"/>
      <c r="Q22" s="134" t="s">
        <v>66</v>
      </c>
      <c r="R22" s="134"/>
      <c r="S22" s="135" t="s">
        <v>141</v>
      </c>
      <c r="T22" s="135" t="s">
        <v>127</v>
      </c>
      <c r="U22" s="135" t="s">
        <v>127</v>
      </c>
      <c r="V22" s="135" t="str">
        <f t="shared" si="0"/>
        <v>N/A</v>
      </c>
      <c r="W22" s="136" t="str">
        <f t="shared" si="1"/>
        <v>N/A</v>
      </c>
    </row>
    <row r="23" spans="2:27" ht="56.25" customHeight="1">
      <c r="B23" s="132" t="s">
        <v>1904</v>
      </c>
      <c r="C23" s="133"/>
      <c r="D23" s="133"/>
      <c r="E23" s="133"/>
      <c r="F23" s="133"/>
      <c r="G23" s="133"/>
      <c r="H23" s="133"/>
      <c r="I23" s="133"/>
      <c r="J23" s="133"/>
      <c r="K23" s="133"/>
      <c r="L23" s="133"/>
      <c r="M23" s="134" t="s">
        <v>1899</v>
      </c>
      <c r="N23" s="134"/>
      <c r="O23" s="134" t="s">
        <v>49</v>
      </c>
      <c r="P23" s="134"/>
      <c r="Q23" s="134" t="s">
        <v>66</v>
      </c>
      <c r="R23" s="134"/>
      <c r="S23" s="135" t="s">
        <v>515</v>
      </c>
      <c r="T23" s="135" t="s">
        <v>127</v>
      </c>
      <c r="U23" s="135" t="s">
        <v>127</v>
      </c>
      <c r="V23" s="135" t="str">
        <f t="shared" si="0"/>
        <v>N/A</v>
      </c>
      <c r="W23" s="136" t="str">
        <f t="shared" si="1"/>
        <v>N/A</v>
      </c>
    </row>
    <row r="24" spans="2:27" ht="56.25" customHeight="1">
      <c r="B24" s="132" t="s">
        <v>1903</v>
      </c>
      <c r="C24" s="133"/>
      <c r="D24" s="133"/>
      <c r="E24" s="133"/>
      <c r="F24" s="133"/>
      <c r="G24" s="133"/>
      <c r="H24" s="133"/>
      <c r="I24" s="133"/>
      <c r="J24" s="133"/>
      <c r="K24" s="133"/>
      <c r="L24" s="133"/>
      <c r="M24" s="134" t="s">
        <v>1899</v>
      </c>
      <c r="N24" s="134"/>
      <c r="O24" s="134" t="s">
        <v>49</v>
      </c>
      <c r="P24" s="134"/>
      <c r="Q24" s="134" t="s">
        <v>66</v>
      </c>
      <c r="R24" s="134"/>
      <c r="S24" s="135" t="s">
        <v>1902</v>
      </c>
      <c r="T24" s="135" t="s">
        <v>127</v>
      </c>
      <c r="U24" s="135" t="s">
        <v>127</v>
      </c>
      <c r="V24" s="135" t="str">
        <f t="shared" si="0"/>
        <v>N/A</v>
      </c>
      <c r="W24" s="136" t="str">
        <f t="shared" si="1"/>
        <v>N/A</v>
      </c>
    </row>
    <row r="25" spans="2:27" ht="56.25" customHeight="1">
      <c r="B25" s="132" t="s">
        <v>1901</v>
      </c>
      <c r="C25" s="133"/>
      <c r="D25" s="133"/>
      <c r="E25" s="133"/>
      <c r="F25" s="133"/>
      <c r="G25" s="133"/>
      <c r="H25" s="133"/>
      <c r="I25" s="133"/>
      <c r="J25" s="133"/>
      <c r="K25" s="133"/>
      <c r="L25" s="133"/>
      <c r="M25" s="134" t="s">
        <v>1899</v>
      </c>
      <c r="N25" s="134"/>
      <c r="O25" s="134" t="s">
        <v>49</v>
      </c>
      <c r="P25" s="134"/>
      <c r="Q25" s="134" t="s">
        <v>66</v>
      </c>
      <c r="R25" s="134"/>
      <c r="S25" s="135" t="s">
        <v>515</v>
      </c>
      <c r="T25" s="135" t="s">
        <v>127</v>
      </c>
      <c r="U25" s="135" t="s">
        <v>127</v>
      </c>
      <c r="V25" s="135" t="str">
        <f t="shared" si="0"/>
        <v>N/A</v>
      </c>
      <c r="W25" s="136" t="str">
        <f t="shared" si="1"/>
        <v>N/A</v>
      </c>
    </row>
    <row r="26" spans="2:27" ht="56.25" customHeight="1" thickBot="1">
      <c r="B26" s="132" t="s">
        <v>1900</v>
      </c>
      <c r="C26" s="133"/>
      <c r="D26" s="133"/>
      <c r="E26" s="133"/>
      <c r="F26" s="133"/>
      <c r="G26" s="133"/>
      <c r="H26" s="133"/>
      <c r="I26" s="133"/>
      <c r="J26" s="133"/>
      <c r="K26" s="133"/>
      <c r="L26" s="133"/>
      <c r="M26" s="134" t="s">
        <v>1899</v>
      </c>
      <c r="N26" s="134"/>
      <c r="O26" s="134" t="s">
        <v>49</v>
      </c>
      <c r="P26" s="134"/>
      <c r="Q26" s="134" t="s">
        <v>66</v>
      </c>
      <c r="R26" s="134"/>
      <c r="S26" s="135" t="s">
        <v>678</v>
      </c>
      <c r="T26" s="135" t="s">
        <v>127</v>
      </c>
      <c r="U26" s="135" t="s">
        <v>127</v>
      </c>
      <c r="V26" s="135" t="str">
        <f t="shared" si="0"/>
        <v>N/A</v>
      </c>
      <c r="W26" s="136" t="str">
        <f t="shared" si="1"/>
        <v>N/A</v>
      </c>
    </row>
    <row r="27" spans="2:27" ht="21.75" customHeight="1" thickTop="1" thickBot="1">
      <c r="B27" s="76" t="s">
        <v>61</v>
      </c>
      <c r="C27" s="77"/>
      <c r="D27" s="77"/>
      <c r="E27" s="77"/>
      <c r="F27" s="77"/>
      <c r="G27" s="77"/>
      <c r="H27" s="78"/>
      <c r="I27" s="78"/>
      <c r="J27" s="78"/>
      <c r="K27" s="78"/>
      <c r="L27" s="78"/>
      <c r="M27" s="78"/>
      <c r="N27" s="78"/>
      <c r="O27" s="78"/>
      <c r="P27" s="78"/>
      <c r="Q27" s="78"/>
      <c r="R27" s="78"/>
      <c r="S27" s="78"/>
      <c r="T27" s="78"/>
      <c r="U27" s="78"/>
      <c r="V27" s="78"/>
      <c r="W27" s="79"/>
      <c r="X27" s="100"/>
    </row>
    <row r="28" spans="2:27" ht="29.25" customHeight="1" thickTop="1" thickBot="1">
      <c r="B28" s="137" t="s">
        <v>1965</v>
      </c>
      <c r="C28" s="138"/>
      <c r="D28" s="138"/>
      <c r="E28" s="138"/>
      <c r="F28" s="138"/>
      <c r="G28" s="138"/>
      <c r="H28" s="138"/>
      <c r="I28" s="138"/>
      <c r="J28" s="138"/>
      <c r="K28" s="138"/>
      <c r="L28" s="138"/>
      <c r="M28" s="138"/>
      <c r="N28" s="138"/>
      <c r="O28" s="138"/>
      <c r="P28" s="138"/>
      <c r="Q28" s="139"/>
      <c r="R28" s="140" t="s">
        <v>42</v>
      </c>
      <c r="S28" s="118" t="s">
        <v>43</v>
      </c>
      <c r="T28" s="118"/>
      <c r="U28" s="141" t="s">
        <v>62</v>
      </c>
      <c r="V28" s="117" t="s">
        <v>63</v>
      </c>
      <c r="W28" s="119"/>
    </row>
    <row r="29" spans="2:27" ht="30.75" customHeight="1" thickBot="1">
      <c r="B29" s="142"/>
      <c r="C29" s="143"/>
      <c r="D29" s="143"/>
      <c r="E29" s="143"/>
      <c r="F29" s="143"/>
      <c r="G29" s="143"/>
      <c r="H29" s="143"/>
      <c r="I29" s="143"/>
      <c r="J29" s="143"/>
      <c r="K29" s="143"/>
      <c r="L29" s="143"/>
      <c r="M29" s="143"/>
      <c r="N29" s="143"/>
      <c r="O29" s="143"/>
      <c r="P29" s="143"/>
      <c r="Q29" s="144"/>
      <c r="R29" s="145" t="s">
        <v>64</v>
      </c>
      <c r="S29" s="145" t="s">
        <v>64</v>
      </c>
      <c r="T29" s="145" t="s">
        <v>49</v>
      </c>
      <c r="U29" s="145" t="s">
        <v>64</v>
      </c>
      <c r="V29" s="145" t="s">
        <v>65</v>
      </c>
      <c r="W29" s="146" t="s">
        <v>66</v>
      </c>
      <c r="Y29" s="100"/>
    </row>
    <row r="30" spans="2:27" ht="23.25" customHeight="1" thickBot="1">
      <c r="B30" s="147" t="s">
        <v>67</v>
      </c>
      <c r="C30" s="148"/>
      <c r="D30" s="148"/>
      <c r="E30" s="149" t="s">
        <v>1898</v>
      </c>
      <c r="F30" s="149"/>
      <c r="G30" s="149"/>
      <c r="H30" s="150"/>
      <c r="I30" s="150"/>
      <c r="J30" s="150"/>
      <c r="K30" s="150"/>
      <c r="L30" s="150"/>
      <c r="M30" s="150"/>
      <c r="N30" s="150"/>
      <c r="O30" s="150"/>
      <c r="P30" s="151"/>
      <c r="Q30" s="151"/>
      <c r="R30" s="152" t="s">
        <v>1897</v>
      </c>
      <c r="S30" s="152" t="s">
        <v>10</v>
      </c>
      <c r="T30" s="151"/>
      <c r="U30" s="152" t="s">
        <v>1386</v>
      </c>
      <c r="V30" s="151"/>
      <c r="W30" s="153">
        <f>+IF(ISERR(U30/R30*100),"N/A",ROUND(U30/R30*100,2))</f>
        <v>9.43</v>
      </c>
    </row>
    <row r="31" spans="2:27" ht="26.25" customHeight="1" thickBot="1">
      <c r="B31" s="154" t="s">
        <v>69</v>
      </c>
      <c r="C31" s="155"/>
      <c r="D31" s="155"/>
      <c r="E31" s="156" t="s">
        <v>1898</v>
      </c>
      <c r="F31" s="156"/>
      <c r="G31" s="156"/>
      <c r="H31" s="157"/>
      <c r="I31" s="157"/>
      <c r="J31" s="157"/>
      <c r="K31" s="157"/>
      <c r="L31" s="157"/>
      <c r="M31" s="157"/>
      <c r="N31" s="157"/>
      <c r="O31" s="157"/>
      <c r="P31" s="158"/>
      <c r="Q31" s="158"/>
      <c r="R31" s="159" t="s">
        <v>1897</v>
      </c>
      <c r="S31" s="159" t="s">
        <v>367</v>
      </c>
      <c r="T31" s="159">
        <f>+IF(ISERR(S31/R31*100),"N/A",ROUND(S31/R31*100,2))</f>
        <v>19.809999999999999</v>
      </c>
      <c r="U31" s="159" t="s">
        <v>1386</v>
      </c>
      <c r="V31" s="159">
        <f>+IF(ISERR(U31/S31*100),"N/A",ROUND(U31/S31*100,2))</f>
        <v>47.62</v>
      </c>
      <c r="W31" s="160">
        <f>+IF(ISERR(U31/R31*100),"N/A",ROUND(U31/R31*100,2))</f>
        <v>9.43</v>
      </c>
    </row>
    <row r="32" spans="2:27" ht="22.5" customHeight="1" thickTop="1" thickBot="1">
      <c r="B32" s="76" t="s">
        <v>71</v>
      </c>
      <c r="C32" s="77"/>
      <c r="D32" s="77"/>
      <c r="E32" s="77"/>
      <c r="F32" s="77"/>
      <c r="G32" s="77"/>
      <c r="H32" s="78"/>
      <c r="I32" s="78"/>
      <c r="J32" s="78"/>
      <c r="K32" s="78"/>
      <c r="L32" s="78"/>
      <c r="M32" s="78"/>
      <c r="N32" s="78"/>
      <c r="O32" s="78"/>
      <c r="P32" s="78"/>
      <c r="Q32" s="78"/>
      <c r="R32" s="78"/>
      <c r="S32" s="78"/>
      <c r="T32" s="78"/>
      <c r="U32" s="78"/>
      <c r="V32" s="78"/>
      <c r="W32" s="79"/>
    </row>
    <row r="33" spans="2:23" ht="37.5" customHeight="1" thickTop="1">
      <c r="B33" s="161" t="s">
        <v>2018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49.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row r="35" spans="2:23" ht="37.5" customHeight="1" thickTop="1">
      <c r="B35" s="161" t="s">
        <v>2011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41.2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row r="37" spans="2:23" ht="37.5" customHeight="1" thickTop="1">
      <c r="B37" s="161" t="s">
        <v>2012</v>
      </c>
      <c r="C37" s="162"/>
      <c r="D37" s="162"/>
      <c r="E37" s="162"/>
      <c r="F37" s="162"/>
      <c r="G37" s="162"/>
      <c r="H37" s="162"/>
      <c r="I37" s="162"/>
      <c r="J37" s="162"/>
      <c r="K37" s="162"/>
      <c r="L37" s="162"/>
      <c r="M37" s="162"/>
      <c r="N37" s="162"/>
      <c r="O37" s="162"/>
      <c r="P37" s="162"/>
      <c r="Q37" s="162"/>
      <c r="R37" s="162"/>
      <c r="S37" s="162"/>
      <c r="T37" s="162"/>
      <c r="U37" s="162"/>
      <c r="V37" s="162"/>
      <c r="W37" s="163"/>
    </row>
    <row r="38" spans="2:23" ht="51" customHeight="1" thickBot="1">
      <c r="B38" s="167"/>
      <c r="C38" s="168"/>
      <c r="D38" s="168"/>
      <c r="E38" s="168"/>
      <c r="F38" s="168"/>
      <c r="G38" s="168"/>
      <c r="H38" s="168"/>
      <c r="I38" s="168"/>
      <c r="J38" s="168"/>
      <c r="K38" s="168"/>
      <c r="L38" s="168"/>
      <c r="M38" s="168"/>
      <c r="N38" s="168"/>
      <c r="O38" s="168"/>
      <c r="P38" s="168"/>
      <c r="Q38" s="168"/>
      <c r="R38" s="168"/>
      <c r="S38" s="168"/>
      <c r="T38" s="168"/>
      <c r="U38" s="168"/>
      <c r="V38" s="168"/>
      <c r="W38" s="16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indexed="53"/>
    <pageSetUpPr fitToPage="1"/>
  </sheetPr>
  <dimension ref="A1:AA34"/>
  <sheetViews>
    <sheetView view="pageBreakPreview" zoomScale="70" zoomScaleNormal="100" zoomScaleSheetLayoutView="70" workbookViewId="0">
      <selection sqref="A1:D1"/>
    </sheetView>
  </sheetViews>
  <sheetFormatPr baseColWidth="10" defaultColWidth="11.42578125" defaultRowHeight="18"/>
  <cols>
    <col min="1" max="1" width="2.28515625" style="74" customWidth="1"/>
    <col min="2" max="2" width="18.85546875" style="103" customWidth="1"/>
    <col min="3" max="3" width="6.7109375" style="104" customWidth="1"/>
    <col min="4" max="4" width="9.85546875" style="104" customWidth="1"/>
    <col min="5" max="5" width="11.140625" style="104" customWidth="1"/>
    <col min="6" max="6" width="3.85546875" style="104" customWidth="1"/>
    <col min="7" max="7" width="7.140625" style="104" customWidth="1"/>
    <col min="8" max="8" width="6.85546875" style="74" customWidth="1"/>
    <col min="9" max="9" width="7.5703125" style="74" customWidth="1"/>
    <col min="10" max="13" width="11.42578125" style="74" customWidth="1"/>
    <col min="14" max="14" width="9.140625" style="74" customWidth="1"/>
    <col min="15" max="15" width="10.28515625" style="74" customWidth="1"/>
    <col min="16" max="16" width="9.42578125" style="74" customWidth="1"/>
    <col min="17" max="17" width="10" style="74" customWidth="1"/>
    <col min="18" max="18" width="13.5703125" style="74" customWidth="1"/>
    <col min="19" max="19" width="14.42578125" style="74" customWidth="1"/>
    <col min="20" max="21" width="12.7109375" style="74" customWidth="1"/>
    <col min="22" max="22" width="12" style="74" customWidth="1"/>
    <col min="23" max="24" width="11.42578125" style="74"/>
    <col min="25" max="25" width="14.7109375" style="74" customWidth="1"/>
    <col min="26" max="28" width="11.42578125" style="74"/>
    <col min="29" max="29" width="12" style="74" bestFit="1" customWidth="1"/>
    <col min="30" max="16384" width="11.42578125" style="74"/>
  </cols>
  <sheetData>
    <row r="1" spans="1:25" s="71" customFormat="1" ht="39.75" customHeight="1">
      <c r="A1" s="68" t="s">
        <v>0</v>
      </c>
      <c r="B1" s="68"/>
      <c r="C1" s="68"/>
      <c r="D1" s="68"/>
      <c r="E1" s="68"/>
      <c r="F1" s="68"/>
      <c r="G1" s="68"/>
      <c r="H1" s="68"/>
      <c r="I1" s="68"/>
      <c r="J1" s="68"/>
      <c r="K1" s="68"/>
      <c r="L1" s="68"/>
      <c r="M1" s="68"/>
      <c r="N1" s="68"/>
      <c r="O1" s="68"/>
      <c r="P1" s="68"/>
      <c r="Q1" s="69" t="s">
        <v>1</v>
      </c>
      <c r="R1" s="70"/>
      <c r="S1" s="70"/>
      <c r="T1" s="70"/>
      <c r="V1" s="72"/>
      <c r="W1" s="73"/>
      <c r="X1" s="73"/>
      <c r="Y1" s="73"/>
    </row>
    <row r="2" spans="1:25" ht="49.5" customHeight="1" thickBot="1">
      <c r="B2" s="75" t="s">
        <v>1964</v>
      </c>
      <c r="C2" s="75"/>
      <c r="D2" s="75"/>
      <c r="E2" s="75"/>
      <c r="F2" s="75"/>
      <c r="G2" s="75"/>
      <c r="H2" s="75"/>
      <c r="I2" s="75"/>
      <c r="J2" s="75"/>
      <c r="K2" s="75"/>
      <c r="L2" s="75"/>
      <c r="M2" s="75"/>
      <c r="N2" s="75"/>
      <c r="O2" s="75"/>
      <c r="P2" s="75"/>
      <c r="Q2" s="75"/>
      <c r="R2" s="75"/>
      <c r="S2" s="75"/>
      <c r="T2" s="75"/>
      <c r="U2" s="75"/>
      <c r="V2" s="75"/>
      <c r="W2" s="75"/>
    </row>
    <row r="3" spans="1:25" ht="22.5" customHeight="1" thickTop="1" thickBot="1">
      <c r="B3" s="76" t="s">
        <v>2</v>
      </c>
      <c r="C3" s="77"/>
      <c r="D3" s="77"/>
      <c r="E3" s="77"/>
      <c r="F3" s="77"/>
      <c r="G3" s="77"/>
      <c r="H3" s="78"/>
      <c r="I3" s="78"/>
      <c r="J3" s="78"/>
      <c r="K3" s="78"/>
      <c r="L3" s="78"/>
      <c r="M3" s="78"/>
      <c r="N3" s="78"/>
      <c r="O3" s="78"/>
      <c r="P3" s="78"/>
      <c r="Q3" s="78"/>
      <c r="R3" s="78"/>
      <c r="S3" s="78"/>
      <c r="T3" s="78"/>
      <c r="U3" s="78"/>
      <c r="V3" s="78"/>
      <c r="W3" s="79"/>
    </row>
    <row r="4" spans="1:25" ht="54" customHeight="1" thickTop="1" thickBot="1">
      <c r="B4" s="80" t="s">
        <v>3</v>
      </c>
      <c r="C4" s="81" t="s">
        <v>1916</v>
      </c>
      <c r="D4" s="82" t="s">
        <v>1915</v>
      </c>
      <c r="E4" s="82"/>
      <c r="F4" s="82"/>
      <c r="G4" s="82"/>
      <c r="H4" s="83"/>
      <c r="J4" s="84" t="s">
        <v>6</v>
      </c>
      <c r="K4" s="82"/>
      <c r="L4" s="81" t="s">
        <v>1923</v>
      </c>
      <c r="M4" s="85" t="s">
        <v>1922</v>
      </c>
      <c r="N4" s="85"/>
      <c r="O4" s="85"/>
      <c r="P4" s="85"/>
      <c r="Q4" s="86"/>
      <c r="R4" s="87"/>
      <c r="S4" s="88" t="s">
        <v>2009</v>
      </c>
      <c r="T4" s="89"/>
      <c r="U4" s="89"/>
      <c r="V4" s="90" t="s">
        <v>375</v>
      </c>
      <c r="W4" s="91"/>
    </row>
    <row r="5" spans="1:25" ht="15.75" customHeight="1" thickTop="1">
      <c r="B5" s="92" t="s">
        <v>10</v>
      </c>
      <c r="C5" s="93" t="s">
        <v>10</v>
      </c>
      <c r="D5" s="93"/>
      <c r="E5" s="93"/>
      <c r="F5" s="93"/>
      <c r="G5" s="93"/>
      <c r="H5" s="93"/>
      <c r="I5" s="93"/>
      <c r="J5" s="93"/>
      <c r="K5" s="93"/>
      <c r="L5" s="93"/>
      <c r="M5" s="93"/>
      <c r="N5" s="93"/>
      <c r="O5" s="93"/>
      <c r="P5" s="93"/>
      <c r="Q5" s="93"/>
      <c r="R5" s="93"/>
      <c r="S5" s="93"/>
      <c r="T5" s="93"/>
      <c r="U5" s="93"/>
      <c r="V5" s="93"/>
      <c r="W5" s="94"/>
    </row>
    <row r="6" spans="1:25" ht="38.25" customHeight="1" thickBot="1">
      <c r="B6" s="92" t="s">
        <v>11</v>
      </c>
      <c r="C6" s="95" t="s">
        <v>1899</v>
      </c>
      <c r="D6" s="96" t="s">
        <v>1912</v>
      </c>
      <c r="E6" s="96"/>
      <c r="F6" s="96"/>
      <c r="G6" s="96"/>
      <c r="H6" s="96"/>
      <c r="J6" s="97" t="s">
        <v>14</v>
      </c>
      <c r="K6" s="97"/>
      <c r="L6" s="97" t="s">
        <v>15</v>
      </c>
      <c r="M6" s="97"/>
      <c r="N6" s="94" t="s">
        <v>10</v>
      </c>
      <c r="O6" s="94"/>
      <c r="P6" s="94"/>
      <c r="Q6" s="94"/>
      <c r="R6" s="94"/>
      <c r="S6" s="94"/>
      <c r="T6" s="94"/>
      <c r="U6" s="94"/>
      <c r="V6" s="94"/>
      <c r="W6" s="94"/>
    </row>
    <row r="7" spans="1:25" ht="30" customHeight="1" thickBot="1">
      <c r="B7" s="98"/>
      <c r="C7" s="95" t="s">
        <v>10</v>
      </c>
      <c r="D7" s="93" t="s">
        <v>10</v>
      </c>
      <c r="E7" s="93"/>
      <c r="F7" s="93"/>
      <c r="G7" s="93"/>
      <c r="H7" s="93"/>
      <c r="J7" s="99" t="s">
        <v>16</v>
      </c>
      <c r="K7" s="99" t="s">
        <v>17</v>
      </c>
      <c r="L7" s="99" t="s">
        <v>16</v>
      </c>
      <c r="M7" s="99" t="s">
        <v>17</v>
      </c>
      <c r="N7" s="100"/>
      <c r="O7" s="94" t="s">
        <v>10</v>
      </c>
      <c r="P7" s="94"/>
      <c r="Q7" s="94"/>
      <c r="R7" s="94"/>
      <c r="S7" s="94"/>
      <c r="T7" s="94"/>
      <c r="U7" s="94"/>
      <c r="V7" s="94"/>
      <c r="W7" s="94"/>
    </row>
    <row r="8" spans="1:25" ht="30" customHeight="1" thickBot="1">
      <c r="B8" s="98"/>
      <c r="C8" s="95" t="s">
        <v>10</v>
      </c>
      <c r="D8" s="93" t="s">
        <v>10</v>
      </c>
      <c r="E8" s="93"/>
      <c r="F8" s="93"/>
      <c r="G8" s="93"/>
      <c r="H8" s="93"/>
      <c r="J8" s="101" t="s">
        <v>1921</v>
      </c>
      <c r="K8" s="101" t="s">
        <v>1920</v>
      </c>
      <c r="L8" s="101" t="s">
        <v>91</v>
      </c>
      <c r="M8" s="101" t="s">
        <v>91</v>
      </c>
      <c r="N8" s="100"/>
      <c r="P8" s="94" t="s">
        <v>10</v>
      </c>
      <c r="Q8" s="94"/>
      <c r="R8" s="94"/>
      <c r="S8" s="94"/>
      <c r="T8" s="94"/>
      <c r="U8" s="94"/>
      <c r="V8" s="94"/>
      <c r="W8" s="94"/>
    </row>
    <row r="9" spans="1:25" ht="25.5" customHeight="1" thickBot="1">
      <c r="B9" s="98"/>
      <c r="C9" s="93" t="s">
        <v>10</v>
      </c>
      <c r="D9" s="93"/>
      <c r="E9" s="93"/>
      <c r="F9" s="93"/>
      <c r="G9" s="93"/>
      <c r="H9" s="93"/>
      <c r="I9" s="93"/>
      <c r="J9" s="93"/>
      <c r="K9" s="93"/>
      <c r="L9" s="93"/>
      <c r="M9" s="93"/>
      <c r="N9" s="93"/>
      <c r="O9" s="93"/>
      <c r="P9" s="93"/>
      <c r="Q9" s="93"/>
      <c r="R9" s="93"/>
      <c r="S9" s="93"/>
      <c r="T9" s="93"/>
      <c r="U9" s="93"/>
      <c r="V9" s="93"/>
      <c r="W9" s="94"/>
    </row>
    <row r="10" spans="1:25" ht="137.25" customHeight="1" thickTop="1" thickBot="1">
      <c r="B10" s="102" t="s">
        <v>22</v>
      </c>
      <c r="C10" s="90" t="s">
        <v>1908</v>
      </c>
      <c r="D10" s="90"/>
      <c r="E10" s="90"/>
      <c r="F10" s="90"/>
      <c r="G10" s="90"/>
      <c r="H10" s="90"/>
      <c r="I10" s="90"/>
      <c r="J10" s="90"/>
      <c r="K10" s="90"/>
      <c r="L10" s="90"/>
      <c r="M10" s="90"/>
      <c r="N10" s="90"/>
      <c r="O10" s="90"/>
      <c r="P10" s="90"/>
      <c r="Q10" s="90"/>
      <c r="R10" s="90"/>
      <c r="S10" s="90"/>
      <c r="T10" s="90"/>
      <c r="U10" s="90"/>
      <c r="V10" s="90"/>
      <c r="W10" s="91"/>
    </row>
    <row r="11" spans="1:25" ht="9" customHeight="1" thickTop="1" thickBot="1"/>
    <row r="12" spans="1:25" ht="21.75" customHeight="1" thickTop="1" thickBot="1">
      <c r="B12" s="76" t="s">
        <v>24</v>
      </c>
      <c r="C12" s="77"/>
      <c r="D12" s="77"/>
      <c r="E12" s="77"/>
      <c r="F12" s="77"/>
      <c r="G12" s="77"/>
      <c r="H12" s="78"/>
      <c r="I12" s="78"/>
      <c r="J12" s="78"/>
      <c r="K12" s="78"/>
      <c r="L12" s="78"/>
      <c r="M12" s="78"/>
      <c r="N12" s="78"/>
      <c r="O12" s="78"/>
      <c r="P12" s="78"/>
      <c r="Q12" s="78"/>
      <c r="R12" s="78"/>
      <c r="S12" s="78"/>
      <c r="T12" s="78"/>
      <c r="U12" s="78"/>
      <c r="V12" s="78"/>
      <c r="W12" s="79"/>
    </row>
    <row r="13" spans="1:25" ht="19.5" customHeight="1" thickTop="1">
      <c r="B13" s="105" t="s">
        <v>25</v>
      </c>
      <c r="C13" s="106"/>
      <c r="D13" s="106"/>
      <c r="E13" s="106"/>
      <c r="F13" s="106"/>
      <c r="G13" s="106"/>
      <c r="H13" s="106"/>
      <c r="I13" s="106"/>
      <c r="J13" s="107"/>
      <c r="K13" s="106" t="s">
        <v>26</v>
      </c>
      <c r="L13" s="106"/>
      <c r="M13" s="106"/>
      <c r="N13" s="106"/>
      <c r="O13" s="106"/>
      <c r="P13" s="106"/>
      <c r="Q13" s="106"/>
      <c r="R13" s="108"/>
      <c r="S13" s="106" t="s">
        <v>27</v>
      </c>
      <c r="T13" s="106"/>
      <c r="U13" s="106"/>
      <c r="V13" s="106"/>
      <c r="W13" s="109"/>
    </row>
    <row r="14" spans="1:25" ht="69" customHeight="1">
      <c r="B14" s="92" t="s">
        <v>28</v>
      </c>
      <c r="C14" s="96" t="s">
        <v>10</v>
      </c>
      <c r="D14" s="96"/>
      <c r="E14" s="96"/>
      <c r="F14" s="96"/>
      <c r="G14" s="96"/>
      <c r="H14" s="96"/>
      <c r="I14" s="96"/>
      <c r="J14" s="103"/>
      <c r="K14" s="103" t="s">
        <v>29</v>
      </c>
      <c r="L14" s="96" t="s">
        <v>10</v>
      </c>
      <c r="M14" s="96"/>
      <c r="N14" s="96"/>
      <c r="O14" s="96"/>
      <c r="P14" s="96"/>
      <c r="Q14" s="96"/>
      <c r="S14" s="103" t="s">
        <v>30</v>
      </c>
      <c r="T14" s="110" t="s">
        <v>1907</v>
      </c>
      <c r="U14" s="110"/>
      <c r="V14" s="110"/>
      <c r="W14" s="110"/>
    </row>
    <row r="15" spans="1:25" ht="86.25" customHeight="1">
      <c r="B15" s="92" t="s">
        <v>32</v>
      </c>
      <c r="C15" s="96" t="s">
        <v>10</v>
      </c>
      <c r="D15" s="96"/>
      <c r="E15" s="96"/>
      <c r="F15" s="96"/>
      <c r="G15" s="96"/>
      <c r="H15" s="96"/>
      <c r="I15" s="96"/>
      <c r="J15" s="103"/>
      <c r="K15" s="103" t="s">
        <v>32</v>
      </c>
      <c r="L15" s="96" t="s">
        <v>10</v>
      </c>
      <c r="M15" s="96"/>
      <c r="N15" s="96"/>
      <c r="O15" s="96"/>
      <c r="P15" s="96"/>
      <c r="Q15" s="96"/>
      <c r="S15" s="103" t="s">
        <v>33</v>
      </c>
      <c r="T15" s="110" t="s">
        <v>10</v>
      </c>
      <c r="U15" s="110"/>
      <c r="V15" s="110"/>
      <c r="W15" s="110"/>
    </row>
    <row r="16" spans="1:25" ht="25.5" customHeight="1" thickBot="1">
      <c r="B16" s="111" t="s">
        <v>34</v>
      </c>
      <c r="C16" s="112" t="s">
        <v>10</v>
      </c>
      <c r="D16" s="112"/>
      <c r="E16" s="112"/>
      <c r="F16" s="112"/>
      <c r="G16" s="112"/>
      <c r="H16" s="112"/>
      <c r="I16" s="112"/>
      <c r="J16" s="112"/>
      <c r="K16" s="112"/>
      <c r="L16" s="112"/>
      <c r="M16" s="112"/>
      <c r="N16" s="112"/>
      <c r="O16" s="112"/>
      <c r="P16" s="112"/>
      <c r="Q16" s="112"/>
      <c r="R16" s="112"/>
      <c r="S16" s="112"/>
      <c r="T16" s="112"/>
      <c r="U16" s="112"/>
      <c r="V16" s="112"/>
      <c r="W16" s="113"/>
    </row>
    <row r="17" spans="2:27" ht="21.75" customHeight="1" thickTop="1" thickBot="1">
      <c r="B17" s="76" t="s">
        <v>35</v>
      </c>
      <c r="C17" s="77"/>
      <c r="D17" s="77"/>
      <c r="E17" s="77"/>
      <c r="F17" s="77"/>
      <c r="G17" s="77"/>
      <c r="H17" s="78"/>
      <c r="I17" s="78"/>
      <c r="J17" s="78"/>
      <c r="K17" s="78"/>
      <c r="L17" s="78"/>
      <c r="M17" s="78"/>
      <c r="N17" s="78"/>
      <c r="O17" s="78"/>
      <c r="P17" s="78"/>
      <c r="Q17" s="78"/>
      <c r="R17" s="78"/>
      <c r="S17" s="78"/>
      <c r="T17" s="78"/>
      <c r="U17" s="78"/>
      <c r="V17" s="78"/>
      <c r="W17" s="79"/>
    </row>
    <row r="18" spans="2:27" ht="25.5" customHeight="1" thickTop="1" thickBot="1">
      <c r="B18" s="114" t="s">
        <v>36</v>
      </c>
      <c r="C18" s="115"/>
      <c r="D18" s="115"/>
      <c r="E18" s="115"/>
      <c r="F18" s="115"/>
      <c r="G18" s="115"/>
      <c r="H18" s="115"/>
      <c r="I18" s="115"/>
      <c r="J18" s="115"/>
      <c r="K18" s="115"/>
      <c r="L18" s="115"/>
      <c r="M18" s="115"/>
      <c r="N18" s="115"/>
      <c r="O18" s="115"/>
      <c r="P18" s="115"/>
      <c r="Q18" s="115"/>
      <c r="R18" s="115"/>
      <c r="S18" s="115"/>
      <c r="T18" s="116"/>
      <c r="U18" s="117" t="s">
        <v>37</v>
      </c>
      <c r="V18" s="118"/>
      <c r="W18" s="119"/>
    </row>
    <row r="19" spans="2:27" ht="12.75" customHeight="1">
      <c r="B19" s="120" t="s">
        <v>38</v>
      </c>
      <c r="C19" s="121"/>
      <c r="D19" s="121"/>
      <c r="E19" s="121"/>
      <c r="F19" s="121"/>
      <c r="G19" s="121"/>
      <c r="H19" s="121"/>
      <c r="I19" s="121"/>
      <c r="J19" s="121"/>
      <c r="K19" s="121"/>
      <c r="L19" s="121"/>
      <c r="M19" s="121" t="s">
        <v>39</v>
      </c>
      <c r="N19" s="121"/>
      <c r="O19" s="121" t="s">
        <v>40</v>
      </c>
      <c r="P19" s="121"/>
      <c r="Q19" s="121" t="s">
        <v>41</v>
      </c>
      <c r="R19" s="121"/>
      <c r="S19" s="121" t="s">
        <v>42</v>
      </c>
      <c r="T19" s="122" t="s">
        <v>43</v>
      </c>
      <c r="U19" s="123" t="s">
        <v>44</v>
      </c>
      <c r="V19" s="124" t="s">
        <v>45</v>
      </c>
      <c r="W19" s="125" t="s">
        <v>46</v>
      </c>
    </row>
    <row r="20" spans="2:27" ht="27" customHeight="1" thickBot="1">
      <c r="B20" s="126"/>
      <c r="C20" s="127"/>
      <c r="D20" s="127"/>
      <c r="E20" s="127"/>
      <c r="F20" s="127"/>
      <c r="G20" s="127"/>
      <c r="H20" s="127"/>
      <c r="I20" s="127"/>
      <c r="J20" s="127"/>
      <c r="K20" s="127"/>
      <c r="L20" s="127"/>
      <c r="M20" s="127"/>
      <c r="N20" s="127"/>
      <c r="O20" s="127"/>
      <c r="P20" s="127"/>
      <c r="Q20" s="127"/>
      <c r="R20" s="127"/>
      <c r="S20" s="127"/>
      <c r="T20" s="128"/>
      <c r="U20" s="129"/>
      <c r="V20" s="127"/>
      <c r="W20" s="130"/>
      <c r="Z20" s="131" t="s">
        <v>10</v>
      </c>
      <c r="AA20" s="131" t="s">
        <v>47</v>
      </c>
    </row>
    <row r="21" spans="2:27" ht="56.25" customHeight="1">
      <c r="B21" s="132" t="s">
        <v>1919</v>
      </c>
      <c r="C21" s="133"/>
      <c r="D21" s="133"/>
      <c r="E21" s="133"/>
      <c r="F21" s="133"/>
      <c r="G21" s="133"/>
      <c r="H21" s="133"/>
      <c r="I21" s="133"/>
      <c r="J21" s="133"/>
      <c r="K21" s="133"/>
      <c r="L21" s="133"/>
      <c r="M21" s="134" t="s">
        <v>1899</v>
      </c>
      <c r="N21" s="134"/>
      <c r="O21" s="134" t="s">
        <v>49</v>
      </c>
      <c r="P21" s="134"/>
      <c r="Q21" s="134" t="s">
        <v>66</v>
      </c>
      <c r="R21" s="134"/>
      <c r="S21" s="135" t="s">
        <v>1918</v>
      </c>
      <c r="T21" s="135" t="s">
        <v>127</v>
      </c>
      <c r="U21" s="135" t="s">
        <v>127</v>
      </c>
      <c r="V21" s="135" t="str">
        <f>+IF(ISERR(U21/T21*100),"N/A",ROUND(U21/T21*100,2))</f>
        <v>N/A</v>
      </c>
      <c r="W21" s="136" t="str">
        <f>+IF(ISERR(U21/S21*100),"N/A",ROUND(U21/S21*100,2))</f>
        <v>N/A</v>
      </c>
    </row>
    <row r="22" spans="2:27" ht="56.25" customHeight="1" thickBot="1">
      <c r="B22" s="132" t="s">
        <v>1917</v>
      </c>
      <c r="C22" s="133"/>
      <c r="D22" s="133"/>
      <c r="E22" s="133"/>
      <c r="F22" s="133"/>
      <c r="G22" s="133"/>
      <c r="H22" s="133"/>
      <c r="I22" s="133"/>
      <c r="J22" s="133"/>
      <c r="K22" s="133"/>
      <c r="L22" s="133"/>
      <c r="M22" s="134" t="s">
        <v>1899</v>
      </c>
      <c r="N22" s="134"/>
      <c r="O22" s="134" t="s">
        <v>49</v>
      </c>
      <c r="P22" s="134"/>
      <c r="Q22" s="134" t="s">
        <v>66</v>
      </c>
      <c r="R22" s="134"/>
      <c r="S22" s="135" t="s">
        <v>230</v>
      </c>
      <c r="T22" s="135" t="s">
        <v>127</v>
      </c>
      <c r="U22" s="135" t="s">
        <v>127</v>
      </c>
      <c r="V22" s="135" t="str">
        <f>+IF(ISERR(U22/T22*100),"N/A",ROUND(U22/T22*100,2))</f>
        <v>N/A</v>
      </c>
      <c r="W22" s="136" t="str">
        <f>+IF(ISERR(U22/S22*100),"N/A",ROUND(U22/S22*100,2))</f>
        <v>N/A</v>
      </c>
    </row>
    <row r="23" spans="2:27" ht="21.75" customHeight="1" thickTop="1" thickBot="1">
      <c r="B23" s="76" t="s">
        <v>61</v>
      </c>
      <c r="C23" s="77"/>
      <c r="D23" s="77"/>
      <c r="E23" s="77"/>
      <c r="F23" s="77"/>
      <c r="G23" s="77"/>
      <c r="H23" s="78"/>
      <c r="I23" s="78"/>
      <c r="J23" s="78"/>
      <c r="K23" s="78"/>
      <c r="L23" s="78"/>
      <c r="M23" s="78"/>
      <c r="N23" s="78"/>
      <c r="O23" s="78"/>
      <c r="P23" s="78"/>
      <c r="Q23" s="78"/>
      <c r="R23" s="78"/>
      <c r="S23" s="78"/>
      <c r="T23" s="78"/>
      <c r="U23" s="78"/>
      <c r="V23" s="78"/>
      <c r="W23" s="79"/>
      <c r="X23" s="100"/>
    </row>
    <row r="24" spans="2:27" ht="29.25" customHeight="1" thickTop="1" thickBot="1">
      <c r="B24" s="137" t="s">
        <v>1965</v>
      </c>
      <c r="C24" s="138"/>
      <c r="D24" s="138"/>
      <c r="E24" s="138"/>
      <c r="F24" s="138"/>
      <c r="G24" s="138"/>
      <c r="H24" s="138"/>
      <c r="I24" s="138"/>
      <c r="J24" s="138"/>
      <c r="K24" s="138"/>
      <c r="L24" s="138"/>
      <c r="M24" s="138"/>
      <c r="N24" s="138"/>
      <c r="O24" s="138"/>
      <c r="P24" s="138"/>
      <c r="Q24" s="139"/>
      <c r="R24" s="140" t="s">
        <v>42</v>
      </c>
      <c r="S24" s="118" t="s">
        <v>43</v>
      </c>
      <c r="T24" s="118"/>
      <c r="U24" s="141" t="s">
        <v>62</v>
      </c>
      <c r="V24" s="117" t="s">
        <v>63</v>
      </c>
      <c r="W24" s="119"/>
    </row>
    <row r="25" spans="2:27" ht="30.75" customHeight="1" thickBot="1">
      <c r="B25" s="142"/>
      <c r="C25" s="143"/>
      <c r="D25" s="143"/>
      <c r="E25" s="143"/>
      <c r="F25" s="143"/>
      <c r="G25" s="143"/>
      <c r="H25" s="143"/>
      <c r="I25" s="143"/>
      <c r="J25" s="143"/>
      <c r="K25" s="143"/>
      <c r="L25" s="143"/>
      <c r="M25" s="143"/>
      <c r="N25" s="143"/>
      <c r="O25" s="143"/>
      <c r="P25" s="143"/>
      <c r="Q25" s="144"/>
      <c r="R25" s="145" t="s">
        <v>64</v>
      </c>
      <c r="S25" s="145" t="s">
        <v>64</v>
      </c>
      <c r="T25" s="145" t="s">
        <v>49</v>
      </c>
      <c r="U25" s="145" t="s">
        <v>64</v>
      </c>
      <c r="V25" s="145" t="s">
        <v>65</v>
      </c>
      <c r="W25" s="146" t="s">
        <v>66</v>
      </c>
      <c r="Y25" s="100"/>
    </row>
    <row r="26" spans="2:27" ht="23.25" customHeight="1" thickBot="1">
      <c r="B26" s="147" t="s">
        <v>67</v>
      </c>
      <c r="C26" s="148"/>
      <c r="D26" s="148"/>
      <c r="E26" s="149" t="s">
        <v>1898</v>
      </c>
      <c r="F26" s="149"/>
      <c r="G26" s="149"/>
      <c r="H26" s="150"/>
      <c r="I26" s="150"/>
      <c r="J26" s="150"/>
      <c r="K26" s="150"/>
      <c r="L26" s="150"/>
      <c r="M26" s="150"/>
      <c r="N26" s="150"/>
      <c r="O26" s="150"/>
      <c r="P26" s="151"/>
      <c r="Q26" s="151"/>
      <c r="R26" s="152" t="s">
        <v>353</v>
      </c>
      <c r="S26" s="152" t="s">
        <v>10</v>
      </c>
      <c r="T26" s="151"/>
      <c r="U26" s="152" t="s">
        <v>58</v>
      </c>
      <c r="V26" s="151"/>
      <c r="W26" s="153">
        <f>+IF(ISERR(U26/R26*100),"N/A",ROUND(U26/R26*100,2))</f>
        <v>0</v>
      </c>
    </row>
    <row r="27" spans="2:27" ht="26.25" customHeight="1" thickBot="1">
      <c r="B27" s="154" t="s">
        <v>69</v>
      </c>
      <c r="C27" s="155"/>
      <c r="D27" s="155"/>
      <c r="E27" s="156" t="s">
        <v>1898</v>
      </c>
      <c r="F27" s="156"/>
      <c r="G27" s="156"/>
      <c r="H27" s="157"/>
      <c r="I27" s="157"/>
      <c r="J27" s="157"/>
      <c r="K27" s="157"/>
      <c r="L27" s="157"/>
      <c r="M27" s="157"/>
      <c r="N27" s="157"/>
      <c r="O27" s="157"/>
      <c r="P27" s="158"/>
      <c r="Q27" s="158"/>
      <c r="R27" s="159" t="s">
        <v>353</v>
      </c>
      <c r="S27" s="159" t="s">
        <v>234</v>
      </c>
      <c r="T27" s="159">
        <f>+IF(ISERR(S27/R27*100),"N/A",ROUND(S27/R27*100,2))</f>
        <v>20</v>
      </c>
      <c r="U27" s="159" t="s">
        <v>58</v>
      </c>
      <c r="V27" s="159">
        <f>+IF(ISERR(U27/S27*100),"N/A",ROUND(U27/S27*100,2))</f>
        <v>0</v>
      </c>
      <c r="W27" s="160">
        <f>+IF(ISERR(U27/R27*100),"N/A",ROUND(U27/R27*100,2))</f>
        <v>0</v>
      </c>
    </row>
    <row r="28" spans="2:27" ht="22.5" customHeight="1" thickTop="1" thickBot="1">
      <c r="B28" s="76" t="s">
        <v>71</v>
      </c>
      <c r="C28" s="77"/>
      <c r="D28" s="77"/>
      <c r="E28" s="77"/>
      <c r="F28" s="77"/>
      <c r="G28" s="77"/>
      <c r="H28" s="78"/>
      <c r="I28" s="78"/>
      <c r="J28" s="78"/>
      <c r="K28" s="78"/>
      <c r="L28" s="78"/>
      <c r="M28" s="78"/>
      <c r="N28" s="78"/>
      <c r="O28" s="78"/>
      <c r="P28" s="78"/>
      <c r="Q28" s="78"/>
      <c r="R28" s="78"/>
      <c r="S28" s="78"/>
      <c r="T28" s="78"/>
      <c r="U28" s="78"/>
      <c r="V28" s="78"/>
      <c r="W28" s="79"/>
    </row>
    <row r="29" spans="2:27" ht="37.5" customHeight="1" thickTop="1">
      <c r="B29" s="161" t="s">
        <v>2017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33" customHeight="1" thickBot="1">
      <c r="B30" s="164"/>
      <c r="C30" s="165"/>
      <c r="D30" s="165"/>
      <c r="E30" s="165"/>
      <c r="F30" s="165"/>
      <c r="G30" s="165"/>
      <c r="H30" s="165"/>
      <c r="I30" s="165"/>
      <c r="J30" s="165"/>
      <c r="K30" s="165"/>
      <c r="L30" s="165"/>
      <c r="M30" s="165"/>
      <c r="N30" s="165"/>
      <c r="O30" s="165"/>
      <c r="P30" s="165"/>
      <c r="Q30" s="165"/>
      <c r="R30" s="165"/>
      <c r="S30" s="165"/>
      <c r="T30" s="165"/>
      <c r="U30" s="165"/>
      <c r="V30" s="165"/>
      <c r="W30" s="166"/>
    </row>
    <row r="31" spans="2:27" ht="37.5" customHeight="1" thickTop="1">
      <c r="B31" s="161" t="s">
        <v>2011</v>
      </c>
      <c r="C31" s="162"/>
      <c r="D31" s="162"/>
      <c r="E31" s="162"/>
      <c r="F31" s="162"/>
      <c r="G31" s="162"/>
      <c r="H31" s="162"/>
      <c r="I31" s="162"/>
      <c r="J31" s="162"/>
      <c r="K31" s="162"/>
      <c r="L31" s="162"/>
      <c r="M31" s="162"/>
      <c r="N31" s="162"/>
      <c r="O31" s="162"/>
      <c r="P31" s="162"/>
      <c r="Q31" s="162"/>
      <c r="R31" s="162"/>
      <c r="S31" s="162"/>
      <c r="T31" s="162"/>
      <c r="U31" s="162"/>
      <c r="V31" s="162"/>
      <c r="W31" s="163"/>
    </row>
    <row r="32" spans="2:27" ht="30" customHeight="1" thickBot="1">
      <c r="B32" s="164"/>
      <c r="C32" s="165"/>
      <c r="D32" s="165"/>
      <c r="E32" s="165"/>
      <c r="F32" s="165"/>
      <c r="G32" s="165"/>
      <c r="H32" s="165"/>
      <c r="I32" s="165"/>
      <c r="J32" s="165"/>
      <c r="K32" s="165"/>
      <c r="L32" s="165"/>
      <c r="M32" s="165"/>
      <c r="N32" s="165"/>
      <c r="O32" s="165"/>
      <c r="P32" s="165"/>
      <c r="Q32" s="165"/>
      <c r="R32" s="165"/>
      <c r="S32" s="165"/>
      <c r="T32" s="165"/>
      <c r="U32" s="165"/>
      <c r="V32" s="165"/>
      <c r="W32" s="166"/>
    </row>
    <row r="33" spans="2:23" ht="37.5" customHeight="1" thickTop="1">
      <c r="B33" s="161" t="s">
        <v>2012</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75" thickBot="1">
      <c r="B34" s="167"/>
      <c r="C34" s="168"/>
      <c r="D34" s="168"/>
      <c r="E34" s="168"/>
      <c r="F34" s="168"/>
      <c r="G34" s="168"/>
      <c r="H34" s="168"/>
      <c r="I34" s="168"/>
      <c r="J34" s="168"/>
      <c r="K34" s="168"/>
      <c r="L34" s="168"/>
      <c r="M34" s="168"/>
      <c r="N34" s="168"/>
      <c r="O34" s="168"/>
      <c r="P34" s="168"/>
      <c r="Q34" s="168"/>
      <c r="R34" s="168"/>
      <c r="S34" s="168"/>
      <c r="T34" s="168"/>
      <c r="U34" s="168"/>
      <c r="V34" s="168"/>
      <c r="W34" s="16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3" fitToHeight="0"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206</vt:i4>
      </vt:variant>
    </vt:vector>
  </HeadingPairs>
  <TitlesOfParts>
    <vt:vector size="310"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B004</vt:lpstr>
      <vt:lpstr>8 S052</vt:lpstr>
      <vt:lpstr>8 S053</vt:lpstr>
      <vt:lpstr>8 S290</vt:lpstr>
      <vt:lpstr>8 S292</vt:lpstr>
      <vt:lpstr>8 S293</vt:lpstr>
      <vt:lpstr>8 S304</vt:lpstr>
      <vt:lpstr>9 P001</vt:lpstr>
      <vt:lpstr>10 M001</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18 E568</vt:lpstr>
      <vt:lpstr>18 G003</vt:lpstr>
      <vt:lpstr>18 M001</vt:lpstr>
      <vt:lpstr>18 P008</vt:lpstr>
      <vt:lpstr>19 J014</vt:lpstr>
      <vt:lpstr>20 E016</vt:lpstr>
      <vt:lpstr>20 S155</vt:lpstr>
      <vt:lpstr>20 S174</vt:lpstr>
      <vt:lpstr>20 S176</vt:lpstr>
      <vt:lpstr>20 S287</vt:lpstr>
      <vt:lpstr>20 U012</vt:lpstr>
      <vt:lpstr>21 P001</vt:lpstr>
      <vt:lpstr>22 M001</vt:lpstr>
      <vt:lpstr>22 R003</vt:lpstr>
      <vt:lpstr>22 R005</vt:lpstr>
      <vt:lpstr>22 R008</vt:lpstr>
      <vt:lpstr>22 R009</vt:lpstr>
      <vt:lpstr>22 R010</vt:lpstr>
      <vt:lpstr>22 R011</vt:lpstr>
      <vt:lpstr>35 E013</vt:lpstr>
      <vt:lpstr>35 M002</vt:lpstr>
      <vt:lpstr>36 P001</vt:lpstr>
      <vt:lpstr>38 S190</vt:lpstr>
      <vt:lpstr>40 P002</vt:lpstr>
      <vt:lpstr>43 E001</vt:lpstr>
      <vt:lpstr>43 G010</vt:lpstr>
      <vt:lpstr>43 M001</vt:lpstr>
      <vt:lpstr>45 G001</vt:lpstr>
      <vt:lpstr>45 G002</vt:lpstr>
      <vt:lpstr>45 M001</vt:lpstr>
      <vt:lpstr>47 E033</vt:lpstr>
      <vt:lpstr>47 P010</vt:lpstr>
      <vt:lpstr>47 S010</vt:lpstr>
      <vt:lpstr>47 M001</vt:lpstr>
      <vt:lpstr>47 O001</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M001</vt:lpstr>
      <vt:lpstr>53 P552</vt:lpstr>
      <vt:lpstr>'1 R001'!Área_de_impresión</vt:lpstr>
      <vt:lpstr>'10 M001'!Área_de_impresión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M002'!Área_de_impresión</vt:lpstr>
      <vt:lpstr>'36 P001'!Área_de_impresión</vt:lpstr>
      <vt:lpstr>'38 S190'!Área_de_impresión</vt:lpstr>
      <vt:lpstr>'4 E015'!Área_de_impresión</vt:lpstr>
      <vt:lpstr>'4 P006'!Área_de_impresión</vt:lpstr>
      <vt:lpstr>'4 P022'!Área_de_impresión</vt:lpstr>
      <vt:lpstr>'4 P024'!Área_de_impresión</vt:lpstr>
      <vt:lpstr>'40 P002'!Área_de_impresión</vt:lpstr>
      <vt:lpstr>'43 E001'!Área_de_impresión</vt:lpstr>
      <vt:lpstr>'43 G010'!Área_de_impresión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M001'!Área_de_impresión</vt:lpstr>
      <vt:lpstr>'53 P552'!Área_de_impresión</vt:lpstr>
      <vt:lpstr>'6 M001'!Área_de_impresión</vt:lpstr>
      <vt:lpstr>'7 A900'!Área_de_impresión</vt:lpstr>
      <vt:lpstr>'8 B004'!Área_de_impresión</vt:lpstr>
      <vt:lpstr>'8 S052'!Área_de_impresión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M002'!Títulos_a_imprimir</vt:lpstr>
      <vt:lpstr>'36 P001'!Títulos_a_imprimir</vt:lpstr>
      <vt:lpstr>'38 S190'!Títulos_a_imprimir</vt:lpstr>
      <vt:lpstr>'4 E015'!Títulos_a_imprimir</vt:lpstr>
      <vt:lpstr>'4 P006'!Títulos_a_imprimir</vt:lpstr>
      <vt:lpstr>'4 P022'!Títulos_a_imprimir</vt:lpstr>
      <vt:lpstr>'4 P024'!Títulos_a_imprimir</vt:lpstr>
      <vt:lpstr>'40 P002'!Títulos_a_imprimir</vt:lpstr>
      <vt:lpstr>'43 E001'!Títulos_a_imprimir</vt:lpstr>
      <vt:lpstr>'43 G010'!Títulos_a_imprimir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M001'!Títulos_a_imprimir</vt:lpstr>
      <vt:lpstr>'53 P552'!Títulos_a_imprimir</vt:lpstr>
      <vt:lpstr>'6 M001'!Títulos_a_imprimir</vt:lpstr>
      <vt:lpstr>'7 A900'!Títulos_a_imprimir</vt:lpstr>
      <vt:lpstr>'8 B004'!Títulos_a_imprimir</vt:lpstr>
      <vt:lpstr>'8 S052'!Títulos_a_imprimir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Triana Carcaño</cp:lastModifiedBy>
  <cp:lastPrinted>2022-04-27T11:09:44Z</cp:lastPrinted>
  <dcterms:created xsi:type="dcterms:W3CDTF">2009-04-01T20:46:43Z</dcterms:created>
  <dcterms:modified xsi:type="dcterms:W3CDTF">2022-04-27T11:17:10Z</dcterms:modified>
</cp:coreProperties>
</file>